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Prices_Fuels\Reference_AEO_2019\"/>
    </mc:Choice>
  </mc:AlternateContent>
  <xr:revisionPtr revIDLastSave="0" documentId="13_ncr:1_{CEC3E1E9-D020-4F94-BF57-7E7C523AC49C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Consolidado" sheetId="1" r:id="rId1"/>
    <sheet name="Hoja1" sheetId="3" r:id="rId2"/>
    <sheet name="Diesel" sheetId="2" r:id="rId3"/>
    <sheet name="U S _Kerosene-Type_Jet_Fuel_Ret" sheetId="19" r:id="rId4"/>
    <sheet name="U S _Aviation_Gasoline_Retail_S" sheetId="20" r:id="rId5"/>
    <sheet name="AVGAS" sheetId="18" r:id="rId6"/>
    <sheet name="AEO_EIA_Reference" sheetId="11" r:id="rId7"/>
    <sheet name="AEO_EIA_Reference_Final" sheetId="16" r:id="rId8"/>
    <sheet name="Energy_Prices_Average_Price (7)" sheetId="17" r:id="rId9"/>
    <sheet name="Real_Petroleum_Prices_Transport" sheetId="15" r:id="rId10"/>
    <sheet name="Real_Petroleum_Prices_Crude_Oil" sheetId="13" r:id="rId11"/>
    <sheet name="Energy_Prices_Average_Price (6)" sheetId="10" r:id="rId12"/>
    <sheet name="Energy_Prices_Average_Price (5)" sheetId="9" r:id="rId13"/>
    <sheet name="Energy_Prices_Average_Price (4)" sheetId="8" r:id="rId14"/>
    <sheet name="Energy_Prices_Average_Price (3)" sheetId="7" r:id="rId15"/>
    <sheet name="Energy_Prices_Average_Price (2)" sheetId="6" r:id="rId16"/>
    <sheet name="Energy_Prices_Average_Price_to_" sheetId="5" r:id="rId17"/>
    <sheet name="Hoja2" sheetId="4" r:id="rId18"/>
  </sheets>
  <definedNames>
    <definedName name="_xlnm._FilterDatabase" localSheetId="7" hidden="1">AEO_EIA_Reference_Final!$C$4:$L$4</definedName>
    <definedName name="DatosExternos_1" localSheetId="16" hidden="1">Energy_Prices_Average_Price_to_!$A$1:$B$38</definedName>
    <definedName name="DatosExternos_1" localSheetId="10" hidden="1">Real_Petroleum_Prices_Crude_Oil!$A$1:$B$38</definedName>
    <definedName name="DatosExternos_1" localSheetId="9" hidden="1">Real_Petroleum_Prices_Transport!$A$1:$B$38</definedName>
    <definedName name="DatosExternos_1" localSheetId="4" hidden="1">'U S _Aviation_Gasoline_Retail_S'!$A$1:$B$477</definedName>
    <definedName name="DatosExternos_1" localSheetId="3" hidden="1">'U S _Kerosene-Type_Jet_Fuel_Ret'!$A$1:$B$567</definedName>
    <definedName name="DatosExternos_2" localSheetId="15" hidden="1">'Energy_Prices_Average_Price (2)'!$A$1:$B$38</definedName>
    <definedName name="DatosExternos_2" localSheetId="8" hidden="1">'Energy_Prices_Average_Price (7)'!$A$1:$B$39</definedName>
    <definedName name="DatosExternos_3" localSheetId="14" hidden="1">'Energy_Prices_Average_Price (3)'!$A$1:$B$38</definedName>
    <definedName name="DatosExternos_4" localSheetId="13" hidden="1">'Energy_Prices_Average_Price (4)'!$A$1:$B$38</definedName>
    <definedName name="DatosExternos_5" localSheetId="12" hidden="1">'Energy_Prices_Average_Price (5)'!$A$1:$B$38</definedName>
    <definedName name="DatosExternos_6" localSheetId="11" hidden="1">'Energy_Prices_Average_Price (6)'!$A$1:$B$38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6" l="1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7" i="16"/>
  <c r="R6" i="16"/>
  <c r="S9" i="16"/>
  <c r="S8" i="16"/>
  <c r="S7" i="16"/>
  <c r="S6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T40" i="16"/>
  <c r="T42" i="16"/>
  <c r="O7" i="16"/>
  <c r="O6" i="16"/>
  <c r="O5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6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R1" i="16"/>
  <c r="S6" i="11" l="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S37" i="11"/>
  <c r="T6" i="11" s="1"/>
  <c r="O8" i="11"/>
  <c r="O14" i="11"/>
  <c r="O19" i="11"/>
  <c r="O24" i="11"/>
  <c r="O30" i="11"/>
  <c r="O35" i="11"/>
  <c r="E44" i="11"/>
  <c r="E45" i="11"/>
  <c r="E46" i="11"/>
  <c r="E47" i="11"/>
  <c r="E48" i="11"/>
  <c r="E49" i="11"/>
  <c r="E50" i="11"/>
  <c r="E51" i="11"/>
  <c r="E52" i="11"/>
  <c r="E53" i="11"/>
  <c r="E54" i="11"/>
  <c r="O9" i="11" s="1"/>
  <c r="E43" i="11"/>
  <c r="D63" i="11"/>
  <c r="D64" i="11" s="1"/>
  <c r="F21" i="1"/>
  <c r="D21" i="2"/>
  <c r="F20" i="1"/>
  <c r="C21" i="2"/>
  <c r="N10" i="1"/>
  <c r="N9" i="1"/>
  <c r="N6" i="1"/>
  <c r="N7" i="1"/>
  <c r="N8" i="1"/>
  <c r="N5" i="1"/>
  <c r="T35" i="11" l="1"/>
  <c r="T23" i="11"/>
  <c r="T15" i="11"/>
  <c r="O34" i="11"/>
  <c r="O28" i="11"/>
  <c r="O23" i="11"/>
  <c r="O18" i="11"/>
  <c r="O12" i="11"/>
  <c r="O7" i="11"/>
  <c r="T34" i="11"/>
  <c r="T30" i="11"/>
  <c r="T26" i="11"/>
  <c r="T22" i="11"/>
  <c r="T18" i="11"/>
  <c r="T14" i="11"/>
  <c r="T10" i="11"/>
  <c r="T37" i="11"/>
  <c r="T27" i="11"/>
  <c r="T11" i="11"/>
  <c r="O6" i="11"/>
  <c r="O32" i="11"/>
  <c r="O27" i="11"/>
  <c r="O22" i="11"/>
  <c r="O16" i="11"/>
  <c r="O11" i="11"/>
  <c r="T33" i="11"/>
  <c r="T29" i="11"/>
  <c r="T25" i="11"/>
  <c r="T21" i="11"/>
  <c r="T17" i="11"/>
  <c r="T13" i="11"/>
  <c r="T9" i="11"/>
  <c r="T31" i="11"/>
  <c r="T19" i="11"/>
  <c r="T7" i="11"/>
  <c r="O36" i="11"/>
  <c r="O31" i="11"/>
  <c r="O26" i="11"/>
  <c r="O20" i="11"/>
  <c r="O15" i="11"/>
  <c r="O10" i="11"/>
  <c r="T36" i="11"/>
  <c r="T32" i="11"/>
  <c r="T28" i="11"/>
  <c r="T24" i="11"/>
  <c r="T20" i="11"/>
  <c r="T16" i="11"/>
  <c r="T12" i="11"/>
  <c r="T8" i="11"/>
  <c r="L9" i="11"/>
  <c r="L13" i="11"/>
  <c r="L17" i="11"/>
  <c r="L21" i="11"/>
  <c r="L25" i="11"/>
  <c r="L29" i="11"/>
  <c r="L33" i="11"/>
  <c r="L37" i="11"/>
  <c r="L10" i="11"/>
  <c r="L14" i="11"/>
  <c r="L18" i="11"/>
  <c r="L22" i="11"/>
  <c r="L26" i="11"/>
  <c r="L30" i="11"/>
  <c r="L34" i="11"/>
  <c r="L6" i="11"/>
  <c r="L7" i="11"/>
  <c r="L11" i="11"/>
  <c r="L15" i="11"/>
  <c r="L19" i="11"/>
  <c r="L23" i="11"/>
  <c r="L27" i="11"/>
  <c r="L31" i="11"/>
  <c r="L35" i="11"/>
  <c r="L8" i="11"/>
  <c r="L12" i="11"/>
  <c r="L16" i="11"/>
  <c r="L20" i="11"/>
  <c r="L24" i="11"/>
  <c r="L28" i="11"/>
  <c r="L32" i="11"/>
  <c r="L36" i="11"/>
  <c r="O37" i="11"/>
  <c r="O33" i="11"/>
  <c r="O29" i="11"/>
  <c r="O25" i="11"/>
  <c r="O21" i="11"/>
  <c r="O17" i="11"/>
  <c r="O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tc={BCC5A645-6711-47DB-908B-A93F5CEF5BFB}</author>
    <author>tc={52531CCC-879B-4153-A09A-1859D757995D}</author>
  </authors>
  <commentList>
    <comment ref="H21" authorId="0" shapeId="0" xr:uid="{BCC5A645-6711-47DB-908B-A93F5CEF5B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Entre 4 y 5 USD/MBTU, diciembre 2020</t>
      </text>
    </comment>
    <comment ref="H23" authorId="1" shapeId="0" xr:uid="{52531CCC-879B-4153-A09A-1859D75799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Vario mucho 6 y 9 USD/MBTU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7BA1AD-A57C-45D6-8027-B3F4DF1557ED}" keepAlive="1" name="Consulta - Energy_Prices_Average_Price_to_All_Users_Distillate_Fuel_Oil_United_States_Refer" description="Conexión a la consulta 'Energy_Prices_Average_Price_to_All_Users_Distillate_Fuel_Oil_United_States_Refer' en el libro." type="5" refreshedVersion="8" background="1" saveData="1">
    <dbPr connection="Provider=Microsoft.Mashup.OleDb.1;Data Source=$Workbook$;Location=Energy_Prices_Average_Price_to_All_Users_Distillate_Fuel_Oil_United_States_Refer;Extended Properties=&quot;&quot;" command="SELECT * FROM [Energy_Prices_Average_Price_to_All_Users_Distillate_Fuel_Oil_United_States_Refer]"/>
  </connection>
  <connection id="2" xr16:uid="{F1597F55-E4F0-4D2E-84A7-27754860ECDD}" keepAlive="1" name="Consulta - Energy_Prices_Average_Price_to_All_Users_Electricity_United_States_Reference_AEO" description="Conexión a la consulta 'Energy_Prices_Average_Price_to_All_Users_Electricity_United_States_Reference_AEO' en el libro." type="5" refreshedVersion="8" background="1" saveData="1">
    <dbPr connection="Provider=Microsoft.Mashup.OleDb.1;Data Source=$Workbook$;Location=Energy_Prices_Average_Price_to_All_Users_Electricity_United_States_Reference_AEO;Extended Properties=&quot;&quot;" command="SELECT * FROM [Energy_Prices_Average_Price_to_All_Users_Electricity_United_States_Reference_AEO]"/>
  </connection>
  <connection id="3" xr16:uid="{3F795DBB-B338-4B99-AA75-A9D636FA4516}" keepAlive="1" name="Consulta - Energy_Prices_Average_Price_to_All_Users_Jet_Fuel_United_States_Reference_AEO202" description="Conexión a la consulta 'Energy_Prices_Average_Price_to_All_Users_Jet_Fuel_United_States_Reference_AEO202' en el libro." type="5" refreshedVersion="8" background="1" saveData="1">
    <dbPr connection="Provider=Microsoft.Mashup.OleDb.1;Data Source=$Workbook$;Location=Energy_Prices_Average_Price_to_All_Users_Jet_Fuel_United_States_Reference_AEO202;Extended Properties=&quot;&quot;" command="SELECT * FROM [Energy_Prices_Average_Price_to_All_Users_Jet_Fuel_United_States_Reference_AEO202]"/>
  </connection>
  <connection id="4" xr16:uid="{E40AA1FA-B745-48DB-AEAC-6209DA650326}" keepAlive="1" name="Consulta - Energy_Prices_Average_Price_to_All_Users_Motor_Gasoline_United_States_Reference_" description="Conexión a la consulta 'Energy_Prices_Average_Price_to_All_Users_Motor_Gasoline_United_States_Reference_' en el libro." type="5" refreshedVersion="8" background="1" saveData="1">
    <dbPr connection="Provider=Microsoft.Mashup.OleDb.1;Data Source=$Workbook$;Location=Energy_Prices_Average_Price_to_All_Users_Motor_Gasoline_United_States_Reference_;Extended Properties=&quot;&quot;" command="SELECT * FROM [Energy_Prices_Average_Price_to_All_Users_Motor_Gasoline_United_States_Reference_]"/>
  </connection>
  <connection id="5" xr16:uid="{305E690A-C955-46AE-9233-D1DC187F1D5C}" keepAlive="1" name="Consulta - Energy_Prices_Average_Price_to_All_Users_Natural_Gas_United_States_Reference_AEO" description="Conexión a la consulta 'Energy_Prices_Average_Price_to_All_Users_Natural_Gas_United_States_Reference_AEO' en el libro." type="5" refreshedVersion="8" background="1" saveData="1">
    <dbPr connection="Provider=Microsoft.Mashup.OleDb.1;Data Source=$Workbook$;Location=Energy_Prices_Average_Price_to_All_Users_Natural_Gas_United_States_Reference_AEO;Extended Properties=&quot;&quot;" command="SELECT * FROM [Energy_Prices_Average_Price_to_All_Users_Natural_Gas_United_States_Reference_AEO]"/>
  </connection>
  <connection id="6" xr16:uid="{01F356AD-8702-4D67-A8D1-63A7A35796BA}" keepAlive="1" name="Consulta - Energy_Prices_Average_Price_to_All_Users_Propane_United_States_Reference_AEO2020" description="Conexión a la consulta 'Energy_Prices_Average_Price_to_All_Users_Propane_United_States_Reference_AEO2020' en el libro." type="5" refreshedVersion="8" background="1" saveData="1">
    <dbPr connection="Provider=Microsoft.Mashup.OleDb.1;Data Source=$Workbook$;Location=Energy_Prices_Average_Price_to_All_Users_Propane_United_States_Reference_AEO2020;Extended Properties=&quot;&quot;" command="SELECT * FROM [Energy_Prices_Average_Price_to_All_Users_Propane_United_States_Reference_AEO2020]"/>
  </connection>
  <connection id="7" xr16:uid="{A30C6488-E43F-43C2-9D00-E01402C0EBCD}" keepAlive="1" name="Consulta - Energy_Prices_Average_Price_to_All_Users_Residual_Fuel_Oil_United_States_Referen" description="Conexión a la consulta 'Energy_Prices_Average_Price_to_All_Users_Residual_Fuel_Oil_United_States_Referen' en el libro." type="5" refreshedVersion="8" background="1" saveData="1">
    <dbPr connection="Provider=Microsoft.Mashup.OleDb.1;Data Source=$Workbook$;Location=Energy_Prices_Average_Price_to_All_Users_Residual_Fuel_Oil_United_States_Referen;Extended Properties=&quot;&quot;" command="SELECT * FROM [Energy_Prices_Average_Price_to_All_Users_Residual_Fuel_Oil_United_States_Referen]"/>
  </connection>
  <connection id="8" xr16:uid="{05D19E58-EF81-4872-8204-A5EB64D4FC4A}" keepAlive="1" name="Consulta - Nominal_Petroleum_Prices_Transportation_Ethanol_Wholesale_Price_Reference_AEO202" description="Conexión a la consulta 'Nominal_Petroleum_Prices_Transportation_Ethanol_Wholesale_Price_Reference_AEO202' en el libro." type="5" refreshedVersion="0" background="1">
    <dbPr connection="Provider=Microsoft.Mashup.OleDb.1;Data Source=$Workbook$;Location=Nominal_Petroleum_Prices_Transportation_Ethanol_Wholesale_Price_Reference_AEO202;Extended Properties=&quot;&quot;" command="SELECT * FROM [Nominal_Petroleum_Prices_Transportation_Ethanol_Wholesale_Price_Reference_AEO202]"/>
  </connection>
  <connection id="9" xr16:uid="{F8F1DB79-C282-4609-9F70-1368F2379CA7}" keepAlive="1" name="Consulta - Real_Petroleum_Prices_Crude_Oil_Brent_vs _WTI_Price_Spread_Reference_AEO2020" description="Conexión a la consulta 'Real_Petroleum_Prices_Crude_Oil_Brent_vs _WTI_Price_Spread_Reference_AEO2020' en el libro." type="5" refreshedVersion="0" background="1">
    <dbPr connection="Provider=Microsoft.Mashup.OleDb.1;Data Source=$Workbook$;Location=&quot;Real_Petroleum_Prices_Crude_Oil_Brent_vs _WTI_Price_Spread_Reference_AEO2020&quot;;Extended Properties=&quot;&quot;" command="SELECT * FROM [Real_Petroleum_Prices_Crude_Oil_Brent_vs _WTI_Price_Spread_Reference_AEO2020]"/>
  </connection>
  <connection id="10" xr16:uid="{E9E5D483-1B58-4AA2-891E-5CFB909EAC9C}" keepAlive="1" name="Consulta - Real_Petroleum_Prices_Crude_Oil_West_Texas_Intermediate_Spot_Reference_AEO2020" description="Conexión a la consulta 'Real_Petroleum_Prices_Crude_Oil_West_Texas_Intermediate_Spot_Reference_AEO2020' en el libro." type="5" refreshedVersion="8" background="1" saveData="1">
    <dbPr connection="Provider=Microsoft.Mashup.OleDb.1;Data Source=$Workbook$;Location=Real_Petroleum_Prices_Crude_Oil_West_Texas_Intermediate_Spot_Reference_AEO2020;Extended Properties=&quot;&quot;" command="SELECT * FROM [Real_Petroleum_Prices_Crude_Oil_West_Texas_Intermediate_Spot_Reference_AEO2020]"/>
  </connection>
  <connection id="11" xr16:uid="{10DFF534-B852-4BC9-B6DB-B0B02401FDF1}" keepAlive="1" name="Consulta - Real_Petroleum_Prices_Transportation_Ethanol_Wholesale_Price_Reference_AEO2020" description="Conexión a la consulta 'Real_Petroleum_Prices_Transportation_Ethanol_Wholesale_Price_Reference_AEO2020' en el libro." type="5" refreshedVersion="8" background="1" saveData="1">
    <dbPr connection="Provider=Microsoft.Mashup.OleDb.1;Data Source=$Workbook$;Location=Real_Petroleum_Prices_Transportation_Ethanol_Wholesale_Price_Reference_AEO2020;Extended Properties=&quot;&quot;" command="SELECT * FROM [Real_Petroleum_Prices_Transportation_Ethanol_Wholesale_Price_Reference_AEO2020]"/>
  </connection>
  <connection id="12" xr16:uid="{87390A8B-54FA-4DE8-B43A-6C5A981115B4}" keepAlive="1" name="Consulta - U S _Aviation_Gasoline_Retail_Sales_by_Refiners" description="Conexión a la consulta 'U S _Aviation_Gasoline_Retail_Sales_by_Refiners' en el libro." type="5" refreshedVersion="8" background="1" saveData="1">
    <dbPr connection="Provider=Microsoft.Mashup.OleDb.1;Data Source=$Workbook$;Location=&quot;U S _Aviation_Gasoline_Retail_Sales_by_Refiners&quot;;Extended Properties=&quot;&quot;" command="SELECT * FROM [U S _Aviation_Gasoline_Retail_Sales_by_Refiners]"/>
  </connection>
  <connection id="13" xr16:uid="{E30C5C0B-EF0F-49D6-B3B2-907A97F72D8B}" keepAlive="1" name="Consulta - U S _Kerosene-Type_Jet_Fuel_Retail_Sales_by_Refiners" description="Conexión a la consulta 'U S _Kerosene-Type_Jet_Fuel_Retail_Sales_by_Refiners' en el libro." type="5" refreshedVersion="8" background="1" saveData="1">
    <dbPr connection="Provider=Microsoft.Mashup.OleDb.1;Data Source=$Workbook$;Location=&quot;U S _Kerosene-Type_Jet_Fuel_Retail_Sales_by_Refiners&quot;;Extended Properties=&quot;&quot;" command="SELECT * FROM [U S _Kerosene-Type_Jet_Fuel_Retail_Sales_by_Refiners]"/>
  </connection>
</connections>
</file>

<file path=xl/sharedStrings.xml><?xml version="1.0" encoding="utf-8"?>
<sst xmlns="http://schemas.openxmlformats.org/spreadsheetml/2006/main" count="2878" uniqueCount="1735">
  <si>
    <t>Diesel</t>
  </si>
  <si>
    <t>Gas natural</t>
  </si>
  <si>
    <t>Gasolina</t>
  </si>
  <si>
    <t>Petroleo</t>
  </si>
  <si>
    <t>LPG</t>
  </si>
  <si>
    <t>Avgas</t>
  </si>
  <si>
    <t>Nafta</t>
  </si>
  <si>
    <t>UPME, unidades originales del PEN</t>
  </si>
  <si>
    <t>Unidades</t>
  </si>
  <si>
    <t>USD2019/galon</t>
  </si>
  <si>
    <t>USD2019/MMBTU</t>
  </si>
  <si>
    <t>USD2019/Galon</t>
  </si>
  <si>
    <t>USD 2019/kg</t>
  </si>
  <si>
    <t>USD 2019/bbl</t>
  </si>
  <si>
    <t>Fuel Oil</t>
  </si>
  <si>
    <t>Keroseno-JET</t>
  </si>
  <si>
    <t>COP/dólar</t>
  </si>
  <si>
    <t>Conversion a COP, 2019</t>
  </si>
  <si>
    <t>COP/galon</t>
  </si>
  <si>
    <t>COP/MMBTU</t>
  </si>
  <si>
    <t>COP/Galon</t>
  </si>
  <si>
    <t>COP/kg</t>
  </si>
  <si>
    <t>COP/bbl</t>
  </si>
  <si>
    <t>2020, UPME</t>
  </si>
  <si>
    <t>USD</t>
  </si>
  <si>
    <t>Indexmundi</t>
  </si>
  <si>
    <t>Diesel, US/gal</t>
  </si>
  <si>
    <t>Gas natural, USD/MBTU</t>
  </si>
  <si>
    <t>UPME</t>
  </si>
  <si>
    <t>10 USD/MBTU al producor, 17,5 en estaciones USD/MBTU</t>
  </si>
  <si>
    <t>7 USD/MBTU (45 bbl/dol)</t>
  </si>
  <si>
    <t>4,5 USD/MBTU</t>
  </si>
  <si>
    <t>10 USD/MBTU al productor, 20 en estaciones</t>
  </si>
  <si>
    <t>11 USD/MBTU</t>
  </si>
  <si>
    <t>5,25 USD/MBTU en fuente alñ productor</t>
  </si>
  <si>
    <t>7,5 USD/MBTU</t>
  </si>
  <si>
    <t>Column1</t>
  </si>
  <si>
    <t>Column2</t>
  </si>
  <si>
    <t>Energy Prices Average Price to All Users Residual Fuel Oil United States Reference AEO2020</t>
  </si>
  <si>
    <t/>
  </si>
  <si>
    <t>https://www.eia.gov/opendata/v1/qb.php?sdid=AEO.2020.REF2020.PRCE_REAL_TEN_NA_RFO_NA_NA_Y13DLRPMMBTU.A</t>
  </si>
  <si>
    <t>19:25:46 GMT-0500 (hora estándar de Colombia)</t>
  </si>
  <si>
    <t>Source: U.S. Energy Information Administration</t>
  </si>
  <si>
    <t>Year</t>
  </si>
  <si>
    <t>Series ID: AEO.2020.REF2020.PRCE_REAL_TEN_NA_RFO_NA_NA_Y13DLRPMMBTU.A 2019 $/MMBtu</t>
  </si>
  <si>
    <t>2050</t>
  </si>
  <si>
    <t>15.920506</t>
  </si>
  <si>
    <t>2049</t>
  </si>
  <si>
    <t>16.344221</t>
  </si>
  <si>
    <t>2048</t>
  </si>
  <si>
    <t>16.14673</t>
  </si>
  <si>
    <t>2047</t>
  </si>
  <si>
    <t>15.942997</t>
  </si>
  <si>
    <t>2046</t>
  </si>
  <si>
    <t>15.677839</t>
  </si>
  <si>
    <t>2045</t>
  </si>
  <si>
    <t>15.086976</t>
  </si>
  <si>
    <t>2044</t>
  </si>
  <si>
    <t>15.073577</t>
  </si>
  <si>
    <t>2043</t>
  </si>
  <si>
    <t>14.843826</t>
  </si>
  <si>
    <t>2042</t>
  </si>
  <si>
    <t>14.283981</t>
  </si>
  <si>
    <t>2041</t>
  </si>
  <si>
    <t>14.229108</t>
  </si>
  <si>
    <t>2040</t>
  </si>
  <si>
    <t>14.113455</t>
  </si>
  <si>
    <t>2039</t>
  </si>
  <si>
    <t>13.914393</t>
  </si>
  <si>
    <t>2038</t>
  </si>
  <si>
    <t>13.736769</t>
  </si>
  <si>
    <t>2037</t>
  </si>
  <si>
    <t>13.224297</t>
  </si>
  <si>
    <t>2036</t>
  </si>
  <si>
    <t>13.116432</t>
  </si>
  <si>
    <t>2035</t>
  </si>
  <si>
    <t>12.69766</t>
  </si>
  <si>
    <t>2034</t>
  </si>
  <si>
    <t>12.064242</t>
  </si>
  <si>
    <t>2033</t>
  </si>
  <si>
    <t>11.933399</t>
  </si>
  <si>
    <t>2032</t>
  </si>
  <si>
    <t>11.676685</t>
  </si>
  <si>
    <t>2031</t>
  </si>
  <si>
    <t>11.605115</t>
  </si>
  <si>
    <t>2030</t>
  </si>
  <si>
    <t>11.37082</t>
  </si>
  <si>
    <t>2029</t>
  </si>
  <si>
    <t>11.842731</t>
  </si>
  <si>
    <t>2028</t>
  </si>
  <si>
    <t>11.536976</t>
  </si>
  <si>
    <t>2027</t>
  </si>
  <si>
    <t>11.210336</t>
  </si>
  <si>
    <t>2026</t>
  </si>
  <si>
    <t>10.457724</t>
  </si>
  <si>
    <t>2025</t>
  </si>
  <si>
    <t>9.876921</t>
  </si>
  <si>
    <t>2024</t>
  </si>
  <si>
    <t>9.554516</t>
  </si>
  <si>
    <t>2023</t>
  </si>
  <si>
    <t>9.183429</t>
  </si>
  <si>
    <t>2022</t>
  </si>
  <si>
    <t>10.173702</t>
  </si>
  <si>
    <t>2021</t>
  </si>
  <si>
    <t>10.271381</t>
  </si>
  <si>
    <t>2020</t>
  </si>
  <si>
    <t>10.19247</t>
  </si>
  <si>
    <t>2019</t>
  </si>
  <si>
    <t>9.750307</t>
  </si>
  <si>
    <t>Energy Prices Average Price to All Users Propane United States Reference AEO2020</t>
  </si>
  <si>
    <t>https://www.eia.gov/opendata/v1/qb.php?sdid=AEO.2020.REF2020.PRCE_REAL_TEN_NA_PROP_NA_NA_Y13DLRPMMBTU.A</t>
  </si>
  <si>
    <t>19:24:52 GMT-0500 (hora estándar de Colombia)</t>
  </si>
  <si>
    <t>Series ID: AEO.2020.REF2020.PRCE_REAL_TEN_NA_PROP_NA_NA_Y13DLRPMMBTU.A 2019 $/MMBtu</t>
  </si>
  <si>
    <t>28.93576</t>
  </si>
  <si>
    <t>28.642916</t>
  </si>
  <si>
    <t>28.331856</t>
  </si>
  <si>
    <t>27.952341</t>
  </si>
  <si>
    <t>27.59053</t>
  </si>
  <si>
    <t>27.302423</t>
  </si>
  <si>
    <t>27.004362</t>
  </si>
  <si>
    <t>26.704369</t>
  </si>
  <si>
    <t>26.396612</t>
  </si>
  <si>
    <t>26.017603</t>
  </si>
  <si>
    <t>25.756554</t>
  </si>
  <si>
    <t>25.476082</t>
  </si>
  <si>
    <t>25.156733</t>
  </si>
  <si>
    <t>24.818119</t>
  </si>
  <si>
    <t>24.470886</t>
  </si>
  <si>
    <t>24.152052</t>
  </si>
  <si>
    <t>23.87743</t>
  </si>
  <si>
    <t>23.62575</t>
  </si>
  <si>
    <t>23.351419</t>
  </si>
  <si>
    <t>23.271036</t>
  </si>
  <si>
    <t>23.235031</t>
  </si>
  <si>
    <t>23.067327</t>
  </si>
  <si>
    <t>22.825674</t>
  </si>
  <si>
    <t>22.424021</t>
  </si>
  <si>
    <t>21.841379</t>
  </si>
  <si>
    <t>20.967056</t>
  </si>
  <si>
    <t>20.115549</t>
  </si>
  <si>
    <t>19.47764</t>
  </si>
  <si>
    <t>18.891821</t>
  </si>
  <si>
    <t>18.164116</t>
  </si>
  <si>
    <t>17.795782</t>
  </si>
  <si>
    <t>18.517338</t>
  </si>
  <si>
    <t>Energy Prices Average Price to All Users Natural Gas United States Reference AEO2020</t>
  </si>
  <si>
    <t>https://www.eia.gov/opendata/v1/qb.php?sdid=AEO.2020.REF2020.PRCE_REAL_TEN_NA_NG_NA_NA_Y13DLRPMMBTU.A</t>
  </si>
  <si>
    <t>19:25:33 GMT-0500 (hora estándar de Colombia)</t>
  </si>
  <si>
    <t>Series ID: AEO.2020.REF2020.PRCE_REAL_TEN_NA_NG_NA_NA_Y13DLRPMMBTU.A 2019 $/MMBtu</t>
  </si>
  <si>
    <t>6.017784</t>
  </si>
  <si>
    <t>5.972738</t>
  </si>
  <si>
    <t>5.951627</t>
  </si>
  <si>
    <t>5.931022</t>
  </si>
  <si>
    <t>5.887419</t>
  </si>
  <si>
    <t>5.848293</t>
  </si>
  <si>
    <t>5.825001</t>
  </si>
  <si>
    <t>5.807943</t>
  </si>
  <si>
    <t>5.796995</t>
  </si>
  <si>
    <t>5.783163</t>
  </si>
  <si>
    <t>5.781797</t>
  </si>
  <si>
    <t>5.784865</t>
  </si>
  <si>
    <t>5.780482</t>
  </si>
  <si>
    <t>5.761975</t>
  </si>
  <si>
    <t>5.729753</t>
  </si>
  <si>
    <t>5.739636</t>
  </si>
  <si>
    <t>5.742004</t>
  </si>
  <si>
    <t>5.714075</t>
  </si>
  <si>
    <t>5.647746</t>
  </si>
  <si>
    <t>5.637339</t>
  </si>
  <si>
    <t>5.679059</t>
  </si>
  <si>
    <t>5.643917</t>
  </si>
  <si>
    <t>5.63208</t>
  </si>
  <si>
    <t>5.552284</t>
  </si>
  <si>
    <t>5.40272</t>
  </si>
  <si>
    <t>5.198734</t>
  </si>
  <si>
    <t>4.979748</t>
  </si>
  <si>
    <t>4.868649</t>
  </si>
  <si>
    <t>4.833207</t>
  </si>
  <si>
    <t>4.847678</t>
  </si>
  <si>
    <t>4.760718</t>
  </si>
  <si>
    <t>5.031696</t>
  </si>
  <si>
    <t>Energy Prices Average Price to All Users Motor Gasoline United States Reference AEO2020</t>
  </si>
  <si>
    <t>https://www.eia.gov/opendata/v1/qb.php?sdid=AEO.2020.REF2020.PRCE_REAL_TEN_NA_MGS_NA_NA_Y13DLRPMMBTU.A</t>
  </si>
  <si>
    <t>19:26:02 GMT-0500 (hora estándar de Colombia)</t>
  </si>
  <si>
    <t>Series ID: AEO.2020.REF2020.PRCE_REAL_TEN_NA_MGS_NA_NA_Y13DLRPMMBTU.A 2019 $/MMBtu</t>
  </si>
  <si>
    <t>28.648949</t>
  </si>
  <si>
    <t>28.439672</t>
  </si>
  <si>
    <t>28.194441</t>
  </si>
  <si>
    <t>27.872746</t>
  </si>
  <si>
    <t>27.396849</t>
  </si>
  <si>
    <t>27.311302</t>
  </si>
  <si>
    <t>26.964806</t>
  </si>
  <si>
    <t>26.75515</t>
  </si>
  <si>
    <t>26.539719</t>
  </si>
  <si>
    <t>26.136623</t>
  </si>
  <si>
    <t>25.951355</t>
  </si>
  <si>
    <t>25.858952</t>
  </si>
  <si>
    <t>25.517138</t>
  </si>
  <si>
    <t>25.240604</t>
  </si>
  <si>
    <t>25.162941</t>
  </si>
  <si>
    <t>24.865734</t>
  </si>
  <si>
    <t>24.60873</t>
  </si>
  <si>
    <t>24.220589</t>
  </si>
  <si>
    <t>23.796984</t>
  </si>
  <si>
    <t>23.588041</t>
  </si>
  <si>
    <t>23.424423</t>
  </si>
  <si>
    <t>22.720831</t>
  </si>
  <si>
    <t>22.424955</t>
  </si>
  <si>
    <t>22.312281</t>
  </si>
  <si>
    <t>22.043116</t>
  </si>
  <si>
    <t>21.857471</t>
  </si>
  <si>
    <t>21.607965</t>
  </si>
  <si>
    <t>21.89427</t>
  </si>
  <si>
    <t>21.978165</t>
  </si>
  <si>
    <t>21.968946</t>
  </si>
  <si>
    <t>21.94087</t>
  </si>
  <si>
    <t>22.152426</t>
  </si>
  <si>
    <t>Energy Prices Average Price to All Users Jet Fuel United States Reference AEO2020</t>
  </si>
  <si>
    <t>https://www.eia.gov/opendata/v1/qb.php?sdid=AEO.2020.REF2020.PRCE_REAL_TEN_NA_JFL_NA_NA_Y13DLRPMMBTU.A</t>
  </si>
  <si>
    <t>19:25:56 GMT-0500 (hora estándar de Colombia)</t>
  </si>
  <si>
    <t>Series ID: AEO.2020.REF2020.PRCE_REAL_TEN_NA_JFL_NA_NA_Y13DLRPMMBTU.A 2019 $/MMBtu</t>
  </si>
  <si>
    <t>21.858753</t>
  </si>
  <si>
    <t>21.76668</t>
  </si>
  <si>
    <t>21.518599</t>
  </si>
  <si>
    <t>21.175344</t>
  </si>
  <si>
    <t>20.752966</t>
  </si>
  <si>
    <t>20.70055</t>
  </si>
  <si>
    <t>20.276285</t>
  </si>
  <si>
    <t>20.040815</t>
  </si>
  <si>
    <t>19.834574</t>
  </si>
  <si>
    <t>19.450199</t>
  </si>
  <si>
    <t>19.197943</t>
  </si>
  <si>
    <t>19.106794</t>
  </si>
  <si>
    <t>18.83005</t>
  </si>
  <si>
    <t>18.62429</t>
  </si>
  <si>
    <t>18.383089</t>
  </si>
  <si>
    <t>18.13835</t>
  </si>
  <si>
    <t>17.868292</t>
  </si>
  <si>
    <t>17.583839</t>
  </si>
  <si>
    <t>17.18742</t>
  </si>
  <si>
    <t>17.012842</t>
  </si>
  <si>
    <t>16.66482</t>
  </si>
  <si>
    <t>16.425371</t>
  </si>
  <si>
    <t>16.214653</t>
  </si>
  <si>
    <t>15.739541</t>
  </si>
  <si>
    <t>15.71048</t>
  </si>
  <si>
    <t>15.254274</t>
  </si>
  <si>
    <t>15.181978</t>
  </si>
  <si>
    <t>14.784328</t>
  </si>
  <si>
    <t>14.677915</t>
  </si>
  <si>
    <t>14.469915</t>
  </si>
  <si>
    <t>14.44945</t>
  </si>
  <si>
    <t>14.641048</t>
  </si>
  <si>
    <t>Energy Prices Average Price to All Users Distillate Fuel Oil United States Reference AEO2020</t>
  </si>
  <si>
    <t>https://www.eia.gov/opendata/v1/qb.php?sdid=AEO.2020.REF2020.PRCE_REAL_TEN_NA_DFO_NA_NA_Y13DLRPMMBTU.A</t>
  </si>
  <si>
    <t>19:25:52 GMT-0500 (hora estándar de Colombia)</t>
  </si>
  <si>
    <t>Series ID: AEO.2020.REF2020.PRCE_REAL_TEN_NA_DFO_NA_NA_Y13DLRPMMBTU.A 2019 $/MMBtu</t>
  </si>
  <si>
    <t>27.305868</t>
  </si>
  <si>
    <t>27.152634</t>
  </si>
  <si>
    <t>26.98501</t>
  </si>
  <si>
    <t>26.746401</t>
  </si>
  <si>
    <t>26.487108</t>
  </si>
  <si>
    <t>26.471901</t>
  </si>
  <si>
    <t>26.1014</t>
  </si>
  <si>
    <t>25.903061</t>
  </si>
  <si>
    <t>25.739941</t>
  </si>
  <si>
    <t>25.361546</t>
  </si>
  <si>
    <t>25.189915</t>
  </si>
  <si>
    <t>25.188585</t>
  </si>
  <si>
    <t>24.966681</t>
  </si>
  <si>
    <t>24.760366</t>
  </si>
  <si>
    <t>24.599989</t>
  </si>
  <si>
    <t>24.353363</t>
  </si>
  <si>
    <t>24.132757</t>
  </si>
  <si>
    <t>23.939878</t>
  </si>
  <si>
    <t>23.565245</t>
  </si>
  <si>
    <t>23.400127</t>
  </si>
  <si>
    <t>23.137453</t>
  </si>
  <si>
    <t>22.7668</t>
  </si>
  <si>
    <t>22.55971</t>
  </si>
  <si>
    <t>22.215662</t>
  </si>
  <si>
    <t>22.167187</t>
  </si>
  <si>
    <t>21.766514</t>
  </si>
  <si>
    <t>21.769125</t>
  </si>
  <si>
    <t>21.507311</t>
  </si>
  <si>
    <t>21.509706</t>
  </si>
  <si>
    <t>21.307634</t>
  </si>
  <si>
    <t>21.332649</t>
  </si>
  <si>
    <t>22.055973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</si>
  <si>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</si>
  <si>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</si>
  <si>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</si>
  <si>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</si>
  <si>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</si>
  <si>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</si>
  <si>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</si>
  <si>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WTI (USD2019/bl)</t>
  </si>
  <si>
    <t>reference escnario, USD2019/MMBTU</t>
  </si>
  <si>
    <t>Real Petroleum Prices Crude Oil West Texas Intermediate Spot Reference AEO2020</t>
  </si>
  <si>
    <t>https://www.eia.gov/opendata/v1/qb.php?sdid=AEO.2020.REF2020.PRCE_NA_NA_NA_CR_WTI_USA_Y13DLRPBBL.A</t>
  </si>
  <si>
    <t>19:40:20 GMT-0500 (hora estándar de Colombia)</t>
  </si>
  <si>
    <t>Series ID: AEO.2020.REF2020.PRCE_NA_NA_NA_CR_WTI_USA_Y13DLRPBBL.A 2019 $/b</t>
  </si>
  <si>
    <t>100.723442</t>
  </si>
  <si>
    <t>99.713112</t>
  </si>
  <si>
    <t>98.235748</t>
  </si>
  <si>
    <t>96.415947</t>
  </si>
  <si>
    <t>94.050812</t>
  </si>
  <si>
    <t>93.352013</t>
  </si>
  <si>
    <t>91.401299</t>
  </si>
  <si>
    <t>90.120522</t>
  </si>
  <si>
    <t>89.025314</t>
  </si>
  <si>
    <t>86.74752</t>
  </si>
  <si>
    <t>85.737099</t>
  </si>
  <si>
    <t>84.788506</t>
  </si>
  <si>
    <t>83.338547</t>
  </si>
  <si>
    <t>81.804588</t>
  </si>
  <si>
    <t>81.41993</t>
  </si>
  <si>
    <t>79.355728</t>
  </si>
  <si>
    <t>77.812531</t>
  </si>
  <si>
    <t>76.580032</t>
  </si>
  <si>
    <t>73.873024</t>
  </si>
  <si>
    <t>73.019859</t>
  </si>
  <si>
    <t>71.338821</t>
  </si>
  <si>
    <t>70.067909</t>
  </si>
  <si>
    <t>68.532478</t>
  </si>
  <si>
    <t>67.774689</t>
  </si>
  <si>
    <t>66.193848</t>
  </si>
  <si>
    <t>64.557953</t>
  </si>
  <si>
    <t>63.003368</t>
  </si>
  <si>
    <t>60.805595</t>
  </si>
  <si>
    <t>59.639107</t>
  </si>
  <si>
    <t>58.231895</t>
  </si>
  <si>
    <t>53.136776</t>
  </si>
  <si>
    <t>56.261002</t>
  </si>
  <si>
    <t>PCI, WTI</t>
  </si>
  <si>
    <t>Tablas de conversion de acuerdo a US EIA</t>
  </si>
  <si>
    <t>Gasolina Motor</t>
  </si>
  <si>
    <t>Gasolina motor convencional antes del blending</t>
  </si>
  <si>
    <t>Jet fuel</t>
  </si>
  <si>
    <t>Ethanol</t>
  </si>
  <si>
    <t>Diesell bajo en azufre</t>
  </si>
  <si>
    <t>Diesel ultra bajo en azufre</t>
  </si>
  <si>
    <t>Aviantion gasoline</t>
  </si>
  <si>
    <t>Petoleo producido</t>
  </si>
  <si>
    <t>Petroleo exportado</t>
  </si>
  <si>
    <t>Petroleo importado</t>
  </si>
  <si>
    <t>MMBTU/b</t>
  </si>
  <si>
    <t>H2</t>
  </si>
  <si>
    <t>BTU/scf</t>
  </si>
  <si>
    <t>Biodiesel</t>
  </si>
  <si>
    <t>Special Naphtas</t>
  </si>
  <si>
    <t>Naftha less than 404 F</t>
  </si>
  <si>
    <t>WTI barrel</t>
  </si>
  <si>
    <t>API</t>
  </si>
  <si>
    <t>HHV</t>
  </si>
  <si>
    <t>WTI (USD2019)/MMBTU</t>
  </si>
  <si>
    <t>MMBTU/gal</t>
  </si>
  <si>
    <t>1.382022</t>
  </si>
  <si>
    <t>Ethanol Wholesale  (USD2019/gal)</t>
  </si>
  <si>
    <t>Ethanol USD2019/MMBTU</t>
  </si>
  <si>
    <t>Real Petroleum Prices Transportation Ethanol Wholesale Price Reference AEO2020</t>
  </si>
  <si>
    <t>https://www.eia.gov/opendata/v1/qb.php?sdid=AEO.2020.REF2020.PRCE_WHL_TRN_NA_ETH_NA_USA_Y13DLRPGLN.A</t>
  </si>
  <si>
    <t>20:21:12 GMT-0500 (hora estándar de Colombia)</t>
  </si>
  <si>
    <t>Series ID: AEO.2020.REF2020.PRCE_WHL_TRN_NA_ETH_NA_USA_Y13DLRPGLN.A 2019 $/gal</t>
  </si>
  <si>
    <t>2.155555</t>
  </si>
  <si>
    <t>2.057497</t>
  </si>
  <si>
    <t>2.007168</t>
  </si>
  <si>
    <t>1.985425</t>
  </si>
  <si>
    <t>1.942604</t>
  </si>
  <si>
    <t>1.910831</t>
  </si>
  <si>
    <t>1.916915</t>
  </si>
  <si>
    <t>1.878256</t>
  </si>
  <si>
    <t>1.855031</t>
  </si>
  <si>
    <t>1.818087</t>
  </si>
  <si>
    <t>1.812236</t>
  </si>
  <si>
    <t>1.804499</t>
  </si>
  <si>
    <t>1.780928</t>
  </si>
  <si>
    <t>1.774733</t>
  </si>
  <si>
    <t>1.766854</t>
  </si>
  <si>
    <t>1.762547</t>
  </si>
  <si>
    <t>1.755923</t>
  </si>
  <si>
    <t>1.76473</t>
  </si>
  <si>
    <t>1.760879</t>
  </si>
  <si>
    <t>1.754981</t>
  </si>
  <si>
    <t>1.749368</t>
  </si>
  <si>
    <t>1.657689</t>
  </si>
  <si>
    <t>1.622648</t>
  </si>
  <si>
    <t>1.564104</t>
  </si>
  <si>
    <t>1.518432</t>
  </si>
  <si>
    <t>1.503232</t>
  </si>
  <si>
    <t>1.453668</t>
  </si>
  <si>
    <t>1.460608</t>
  </si>
  <si>
    <t>1.474135</t>
  </si>
  <si>
    <t>1.402889</t>
  </si>
  <si>
    <t>1.345649</t>
  </si>
  <si>
    <t>Biodiesel, US/gal, https://www.iea.org/data-and-statistics/charts/biodiesel-and-diesel-prices-2019-to-april-2022</t>
  </si>
  <si>
    <t>% Crecimiento de Distillate Fuel respecto a 2019</t>
  </si>
  <si>
    <t>MMBTU es millon de BTU</t>
  </si>
  <si>
    <t>Energy Prices Average Price to All Users Electricity United States Reference AEO2020</t>
  </si>
  <si>
    <t>https://www.eia.gov/opendata/v1/qb.php?sdid=AEO.2020.REF2020.PRCE_REAL_TEN_NA_ELC_NA_NA_Y13DLRPMMBTU.A</t>
  </si>
  <si>
    <t>21:22:48 GMT-0500 (hora estándar de Colombia)</t>
  </si>
  <si>
    <t>Series ID: AEO.2020.REF2020.PRCE_REAL_TEN_NA_ELC_NA_NA_Y13DLRPMMBTU.A 2019 $/MMBtu</t>
  </si>
  <si>
    <t>Electricidad</t>
  </si>
  <si>
    <t>USD2019/MillonBTU</t>
  </si>
  <si>
    <t>añó</t>
  </si>
  <si>
    <t>valor</t>
  </si>
  <si>
    <t>MUSD</t>
  </si>
  <si>
    <t>MBTU/PJ</t>
  </si>
  <si>
    <t>PJ/MBTU</t>
  </si>
  <si>
    <t>PJ/KBTU</t>
  </si>
  <si>
    <t>U.S. Kerosene-Type Jet Fuel Retail Sales by Refiners</t>
  </si>
  <si>
    <t>https://www.eia.gov/dnav/pet/hist/LeafHandler.ashx?n=PET&amp;s=EMA_EPJK_PTG_NUS_DPG&amp;f=M</t>
  </si>
  <si>
    <t>14:54:44 GMT-0500 (hora estándar de Colombia)</t>
  </si>
  <si>
    <t>Month</t>
  </si>
  <si>
    <t>U.S. Kerosene-Type Jet Fuel Retail Sales by Refiners Dollars per Gallon</t>
  </si>
  <si>
    <t>Mar 2022</t>
  </si>
  <si>
    <t>3.326</t>
  </si>
  <si>
    <t>Feb 2022</t>
  </si>
  <si>
    <t>2.653</t>
  </si>
  <si>
    <t>Jan 2022</t>
  </si>
  <si>
    <t>2.451</t>
  </si>
  <si>
    <t>Dec 2021</t>
  </si>
  <si>
    <t>2.168</t>
  </si>
  <si>
    <t>Nov 2021</t>
  </si>
  <si>
    <t>2.309</t>
  </si>
  <si>
    <t>Oct 2021</t>
  </si>
  <si>
    <t>2.303</t>
  </si>
  <si>
    <t>Sep 2021</t>
  </si>
  <si>
    <t>2.032</t>
  </si>
  <si>
    <t>Aug 2021</t>
  </si>
  <si>
    <t>1.965</t>
  </si>
  <si>
    <t>Jul 2021</t>
  </si>
  <si>
    <t>1.981</t>
  </si>
  <si>
    <t>Jun 2021</t>
  </si>
  <si>
    <t>1.906</t>
  </si>
  <si>
    <t>May 2021</t>
  </si>
  <si>
    <t>1.822</t>
  </si>
  <si>
    <t>Apr 2021</t>
  </si>
  <si>
    <t>1.724</t>
  </si>
  <si>
    <t>Mar 2021</t>
  </si>
  <si>
    <t>1.763</t>
  </si>
  <si>
    <t>Feb 2021</t>
  </si>
  <si>
    <t>1.642</t>
  </si>
  <si>
    <t>Jan 2021</t>
  </si>
  <si>
    <t>1.485</t>
  </si>
  <si>
    <t>Dec 2020</t>
  </si>
  <si>
    <t>1.395</t>
  </si>
  <si>
    <t>Nov 2020</t>
  </si>
  <si>
    <t>1.216</t>
  </si>
  <si>
    <t>Oct 2020</t>
  </si>
  <si>
    <t>1.134</t>
  </si>
  <si>
    <t>Sep 2020</t>
  </si>
  <si>
    <t>1.11</t>
  </si>
  <si>
    <t>Aug 2020</t>
  </si>
  <si>
    <t>1.188</t>
  </si>
  <si>
    <t>Jul 2020</t>
  </si>
  <si>
    <t>1.175</t>
  </si>
  <si>
    <t>Jun 2020</t>
  </si>
  <si>
    <t>1.046</t>
  </si>
  <si>
    <t>May 2020</t>
  </si>
  <si>
    <t>0.728</t>
  </si>
  <si>
    <t>Apr 2020</t>
  </si>
  <si>
    <t>0.74</t>
  </si>
  <si>
    <t>Mar 2020</t>
  </si>
  <si>
    <t>1.257</t>
  </si>
  <si>
    <t>Feb 2020</t>
  </si>
  <si>
    <t>1.667</t>
  </si>
  <si>
    <t>Jan 2020</t>
  </si>
  <si>
    <t>1.958</t>
  </si>
  <si>
    <t>Dec 2019</t>
  </si>
  <si>
    <t>1.979</t>
  </si>
  <si>
    <t>Nov 2019</t>
  </si>
  <si>
    <t>Oct 2019</t>
  </si>
  <si>
    <t>Sep 2019</t>
  </si>
  <si>
    <t>1.937</t>
  </si>
  <si>
    <t>Aug 2019</t>
  </si>
  <si>
    <t>1.901</t>
  </si>
  <si>
    <t>Jul 2019</t>
  </si>
  <si>
    <t>1.973</t>
  </si>
  <si>
    <t>Jun 2019</t>
  </si>
  <si>
    <t>1.907</t>
  </si>
  <si>
    <t>May 2019</t>
  </si>
  <si>
    <t>2.141</t>
  </si>
  <si>
    <t>Apr 2019</t>
  </si>
  <si>
    <t>2.063</t>
  </si>
  <si>
    <t>Mar 2019</t>
  </si>
  <si>
    <t>2.005</t>
  </si>
  <si>
    <t>Feb 2019</t>
  </si>
  <si>
    <t>1.956</t>
  </si>
  <si>
    <t>Jan 2019</t>
  </si>
  <si>
    <t>1.827</t>
  </si>
  <si>
    <t>Dec 2018</t>
  </si>
  <si>
    <t>1.852</t>
  </si>
  <si>
    <t>Nov 2018</t>
  </si>
  <si>
    <t>2.162</t>
  </si>
  <si>
    <t>Oct 2018</t>
  </si>
  <si>
    <t>2.349</t>
  </si>
  <si>
    <t>Sep 2018</t>
  </si>
  <si>
    <t>2.257</t>
  </si>
  <si>
    <t>Aug 2018</t>
  </si>
  <si>
    <t>2.183</t>
  </si>
  <si>
    <t>Jul 2018</t>
  </si>
  <si>
    <t>2.176</t>
  </si>
  <si>
    <t>Jun 2018</t>
  </si>
  <si>
    <t>2.196</t>
  </si>
  <si>
    <t>May 2018</t>
  </si>
  <si>
    <t>2.221</t>
  </si>
  <si>
    <t>Apr 2018</t>
  </si>
  <si>
    <t>2.08</t>
  </si>
  <si>
    <t>Mar 2018</t>
  </si>
  <si>
    <t>1.924</t>
  </si>
  <si>
    <t>Feb 2018</t>
  </si>
  <si>
    <t>1.97</t>
  </si>
  <si>
    <t>Jan 2018</t>
  </si>
  <si>
    <t>2.012</t>
  </si>
  <si>
    <t>Dec 2017</t>
  </si>
  <si>
    <t>1.869</t>
  </si>
  <si>
    <t>Nov 2017</t>
  </si>
  <si>
    <t>1.831</t>
  </si>
  <si>
    <t>Oct 2017</t>
  </si>
  <si>
    <t>1.743</t>
  </si>
  <si>
    <t>Sep 2017</t>
  </si>
  <si>
    <t>1.795</t>
  </si>
  <si>
    <t>Aug 2017</t>
  </si>
  <si>
    <t>1.613</t>
  </si>
  <si>
    <t>Jul 2017</t>
  </si>
  <si>
    <t>1.478</t>
  </si>
  <si>
    <t>Jun 2017</t>
  </si>
  <si>
    <t>1.434</t>
  </si>
  <si>
    <t>May 2017</t>
  </si>
  <si>
    <t>1.492</t>
  </si>
  <si>
    <t>Apr 2017</t>
  </si>
  <si>
    <t>1.595</t>
  </si>
  <si>
    <t>Mar 2017</t>
  </si>
  <si>
    <t>1.554</t>
  </si>
  <si>
    <t>Feb 2017</t>
  </si>
  <si>
    <t>1.615</t>
  </si>
  <si>
    <t>Jan 2017</t>
  </si>
  <si>
    <t>1.584</t>
  </si>
  <si>
    <t>Dec 2016</t>
  </si>
  <si>
    <t>1.539</t>
  </si>
  <si>
    <t>Nov 2016</t>
  </si>
  <si>
    <t>1.426</t>
  </si>
  <si>
    <t>Oct 2016</t>
  </si>
  <si>
    <t>1.506</t>
  </si>
  <si>
    <t>Sep 2016</t>
  </si>
  <si>
    <t>1.394</t>
  </si>
  <si>
    <t>Aug 2016</t>
  </si>
  <si>
    <t>1.33</t>
  </si>
  <si>
    <t>Jul 2016</t>
  </si>
  <si>
    <t>1.393</t>
  </si>
  <si>
    <t>Jun 2016</t>
  </si>
  <si>
    <t>1.464</t>
  </si>
  <si>
    <t>May 2016</t>
  </si>
  <si>
    <t>1.342</t>
  </si>
  <si>
    <t>Apr 2016</t>
  </si>
  <si>
    <t>1.187</t>
  </si>
  <si>
    <t>Mar 2016</t>
  </si>
  <si>
    <t>1.133</t>
  </si>
  <si>
    <t>Feb 2016</t>
  </si>
  <si>
    <t>1.032</t>
  </si>
  <si>
    <t>Jan 2016</t>
  </si>
  <si>
    <t>1.038</t>
  </si>
  <si>
    <t>Dec 2015</t>
  </si>
  <si>
    <t>1.232</t>
  </si>
  <si>
    <t>Nov 2015</t>
  </si>
  <si>
    <t>1.424</t>
  </si>
  <si>
    <t>Oct 2015</t>
  </si>
  <si>
    <t>1.473</t>
  </si>
  <si>
    <t>Sep 2015</t>
  </si>
  <si>
    <t>1.465</t>
  </si>
  <si>
    <t>Aug 2015</t>
  </si>
  <si>
    <t>1.516</t>
  </si>
  <si>
    <t>Jul 2015</t>
  </si>
  <si>
    <t>1.694</t>
  </si>
  <si>
    <t>Jun 2015</t>
  </si>
  <si>
    <t>1.855</t>
  </si>
  <si>
    <t>May 2015</t>
  </si>
  <si>
    <t>Apr 2015</t>
  </si>
  <si>
    <t>1.739</t>
  </si>
  <si>
    <t>Mar 2015</t>
  </si>
  <si>
    <t>1.766</t>
  </si>
  <si>
    <t>Feb 2015</t>
  </si>
  <si>
    <t>1.747</t>
  </si>
  <si>
    <t>Jan 2015</t>
  </si>
  <si>
    <t>1.633</t>
  </si>
  <si>
    <t>Dec 2014</t>
  </si>
  <si>
    <t>2.028</t>
  </si>
  <si>
    <t>Nov 2014</t>
  </si>
  <si>
    <t>2.433</t>
  </si>
  <si>
    <t>Oct 2014</t>
  </si>
  <si>
    <t>2.576</t>
  </si>
  <si>
    <t>Sep 2014</t>
  </si>
  <si>
    <t>2.834</t>
  </si>
  <si>
    <t>Aug 2014</t>
  </si>
  <si>
    <t>2.916</t>
  </si>
  <si>
    <t>Jul 2014</t>
  </si>
  <si>
    <t>2.906</t>
  </si>
  <si>
    <t>Jun 2014</t>
  </si>
  <si>
    <t>2.945</t>
  </si>
  <si>
    <t>May 2014</t>
  </si>
  <si>
    <t>2.965</t>
  </si>
  <si>
    <t>Apr 2014</t>
  </si>
  <si>
    <t>2.931</t>
  </si>
  <si>
    <t>Mar 2014</t>
  </si>
  <si>
    <t>2.942</t>
  </si>
  <si>
    <t>Feb 2014</t>
  </si>
  <si>
    <t>2.994</t>
  </si>
  <si>
    <t>Jan 2014</t>
  </si>
  <si>
    <t>2.987</t>
  </si>
  <si>
    <t>Dec 2013</t>
  </si>
  <si>
    <t>3.008</t>
  </si>
  <si>
    <t>Nov 2013</t>
  </si>
  <si>
    <t>2.883</t>
  </si>
  <si>
    <t>Oct 2013</t>
  </si>
  <si>
    <t>Sep 2013</t>
  </si>
  <si>
    <t>3.04</t>
  </si>
  <si>
    <t>Aug 2013</t>
  </si>
  <si>
    <t>3.002</t>
  </si>
  <si>
    <t>Jul 2013</t>
  </si>
  <si>
    <t>2.908</t>
  </si>
  <si>
    <t>Jun 2013</t>
  </si>
  <si>
    <t>2.813</t>
  </si>
  <si>
    <t>May 2013</t>
  </si>
  <si>
    <t>2.787</t>
  </si>
  <si>
    <t>Apr 2013</t>
  </si>
  <si>
    <t>2.922</t>
  </si>
  <si>
    <t>Mar 2013</t>
  </si>
  <si>
    <t>3.07</t>
  </si>
  <si>
    <t>Feb 2013</t>
  </si>
  <si>
    <t>3.294</t>
  </si>
  <si>
    <t>Jan 2013</t>
  </si>
  <si>
    <t>3.117</t>
  </si>
  <si>
    <t>Dec 2012</t>
  </si>
  <si>
    <t>Nov 2012</t>
  </si>
  <si>
    <t>3.045</t>
  </si>
  <si>
    <t>Oct 2012</t>
  </si>
  <si>
    <t>3.211</t>
  </si>
  <si>
    <t>Sep 2012</t>
  </si>
  <si>
    <t>3.283</t>
  </si>
  <si>
    <t>Aug 2012</t>
  </si>
  <si>
    <t>3.123</t>
  </si>
  <si>
    <t>Jul 2012</t>
  </si>
  <si>
    <t>2.856</t>
  </si>
  <si>
    <t>Jun 2012</t>
  </si>
  <si>
    <t>2.768</t>
  </si>
  <si>
    <t>May 2012</t>
  </si>
  <si>
    <t>3.1</t>
  </si>
  <si>
    <t>Apr 2012</t>
  </si>
  <si>
    <t>Mar 2012</t>
  </si>
  <si>
    <t>3.337</t>
  </si>
  <si>
    <t>Feb 2012</t>
  </si>
  <si>
    <t>3.206</t>
  </si>
  <si>
    <t>Jan 2012</t>
  </si>
  <si>
    <t>3.087</t>
  </si>
  <si>
    <t>Dec 2011</t>
  </si>
  <si>
    <t>2.963</t>
  </si>
  <si>
    <t>Nov 2011</t>
  </si>
  <si>
    <t>3.124</t>
  </si>
  <si>
    <t>Oct 2011</t>
  </si>
  <si>
    <t>Sep 2011</t>
  </si>
  <si>
    <t>3.059</t>
  </si>
  <si>
    <t>Aug 2011</t>
  </si>
  <si>
    <t>3.057</t>
  </si>
  <si>
    <t>Jul 2011</t>
  </si>
  <si>
    <t>3.118</t>
  </si>
  <si>
    <t>Jun 2011</t>
  </si>
  <si>
    <t>3.138</t>
  </si>
  <si>
    <t>May 2011</t>
  </si>
  <si>
    <t>3.22</t>
  </si>
  <si>
    <t>Apr 2011</t>
  </si>
  <si>
    <t>3.306</t>
  </si>
  <si>
    <t>Mar 2011</t>
  </si>
  <si>
    <t>3.161</t>
  </si>
  <si>
    <t>Feb 2011</t>
  </si>
  <si>
    <t>2.818</t>
  </si>
  <si>
    <t>Jan 2011</t>
  </si>
  <si>
    <t>2.623</t>
  </si>
  <si>
    <t>Dec 2010</t>
  </si>
  <si>
    <t>2.484</t>
  </si>
  <si>
    <t>Nov 2010</t>
  </si>
  <si>
    <t>2.374</t>
  </si>
  <si>
    <t>Oct 2010</t>
  </si>
  <si>
    <t>2.298</t>
  </si>
  <si>
    <t>Sep 2010</t>
  </si>
  <si>
    <t>2.148</t>
  </si>
  <si>
    <t>Aug 2010</t>
  </si>
  <si>
    <t>2.158</t>
  </si>
  <si>
    <t>Jul 2010</t>
  </si>
  <si>
    <t>2.103</t>
  </si>
  <si>
    <t>Jun 2010</t>
  </si>
  <si>
    <t>2.105</t>
  </si>
  <si>
    <t>May 2010</t>
  </si>
  <si>
    <t>2.199</t>
  </si>
  <si>
    <t>Apr 2010</t>
  </si>
  <si>
    <t>2.272</t>
  </si>
  <si>
    <t>Mar 2010</t>
  </si>
  <si>
    <t>2.144</t>
  </si>
  <si>
    <t>Feb 2010</t>
  </si>
  <si>
    <t>2.018</t>
  </si>
  <si>
    <t>Jan 2010</t>
  </si>
  <si>
    <t>2.129</t>
  </si>
  <si>
    <t>Dec 2009</t>
  </si>
  <si>
    <t>2.016</t>
  </si>
  <si>
    <t>Nov 2009</t>
  </si>
  <si>
    <t>2.064</t>
  </si>
  <si>
    <t>Oct 2009</t>
  </si>
  <si>
    <t>1.93</t>
  </si>
  <si>
    <t>Sep 2009</t>
  </si>
  <si>
    <t>1.834</t>
  </si>
  <si>
    <t>Aug 2009</t>
  </si>
  <si>
    <t>1.922</t>
  </si>
  <si>
    <t>Jul 2009</t>
  </si>
  <si>
    <t>1.774</t>
  </si>
  <si>
    <t>Jun 2009</t>
  </si>
  <si>
    <t>1.818</t>
  </si>
  <si>
    <t>May 2009</t>
  </si>
  <si>
    <t>1.486</t>
  </si>
  <si>
    <t>Apr 2009</t>
  </si>
  <si>
    <t>1.458</t>
  </si>
  <si>
    <t>Mar 2009</t>
  </si>
  <si>
    <t>1.281</t>
  </si>
  <si>
    <t>Feb 2009</t>
  </si>
  <si>
    <t>1.36</t>
  </si>
  <si>
    <t>Jan 2009</t>
  </si>
  <si>
    <t>1.483</t>
  </si>
  <si>
    <t>Dec 2008</t>
  </si>
  <si>
    <t>1.518</t>
  </si>
  <si>
    <t>Nov 2008</t>
  </si>
  <si>
    <t>1.988</t>
  </si>
  <si>
    <t>Oct 2008</t>
  </si>
  <si>
    <t>2.603</t>
  </si>
  <si>
    <t>Sep 2008</t>
  </si>
  <si>
    <t>3.266</t>
  </si>
  <si>
    <t>Aug 2008</t>
  </si>
  <si>
    <t>3.425</t>
  </si>
  <si>
    <t>Jul 2008</t>
  </si>
  <si>
    <t>4.008</t>
  </si>
  <si>
    <t>Jun 2008</t>
  </si>
  <si>
    <t>3.933</t>
  </si>
  <si>
    <t>May 2008</t>
  </si>
  <si>
    <t>3.661</t>
  </si>
  <si>
    <t>Apr 2008</t>
  </si>
  <si>
    <t>3.334</t>
  </si>
  <si>
    <t>Mar 2008</t>
  </si>
  <si>
    <t>3.12</t>
  </si>
  <si>
    <t>Feb 2008</t>
  </si>
  <si>
    <t>2.693</t>
  </si>
  <si>
    <t>Jan 2008</t>
  </si>
  <si>
    <t>2.685</t>
  </si>
  <si>
    <t>Dec 2007</t>
  </si>
  <si>
    <t>Nov 2007</t>
  </si>
  <si>
    <t>2.684</t>
  </si>
  <si>
    <t>Oct 2007</t>
  </si>
  <si>
    <t>2.377</t>
  </si>
  <si>
    <t>Sep 2007</t>
  </si>
  <si>
    <t>2.25</t>
  </si>
  <si>
    <t>Aug 2007</t>
  </si>
  <si>
    <t>2.16</t>
  </si>
  <si>
    <t>Jul 2007</t>
  </si>
  <si>
    <t>2.185</t>
  </si>
  <si>
    <t>Jun 2007</t>
  </si>
  <si>
    <t>2.132</t>
  </si>
  <si>
    <t>May 2007</t>
  </si>
  <si>
    <t>Apr 2007</t>
  </si>
  <si>
    <t>2.039</t>
  </si>
  <si>
    <t>Mar 2007</t>
  </si>
  <si>
    <t>1.872</t>
  </si>
  <si>
    <t>Feb 2007</t>
  </si>
  <si>
    <t>1.79</t>
  </si>
  <si>
    <t>Jan 2007</t>
  </si>
  <si>
    <t>1.758</t>
  </si>
  <si>
    <t>Dec 2006</t>
  </si>
  <si>
    <t>1.935</t>
  </si>
  <si>
    <t>Nov 2006</t>
  </si>
  <si>
    <t>1.799</t>
  </si>
  <si>
    <t>Oct 2006</t>
  </si>
  <si>
    <t>1.832</t>
  </si>
  <si>
    <t>Sep 2006</t>
  </si>
  <si>
    <t>1.998</t>
  </si>
  <si>
    <t>Aug 2006</t>
  </si>
  <si>
    <t>2.229</t>
  </si>
  <si>
    <t>Jul 2006</t>
  </si>
  <si>
    <t>2.178</t>
  </si>
  <si>
    <t>Jun 2006</t>
  </si>
  <si>
    <t>2.159</t>
  </si>
  <si>
    <t>May 2006</t>
  </si>
  <si>
    <t>2.156</t>
  </si>
  <si>
    <t>Apr 2006</t>
  </si>
  <si>
    <t>2.048</t>
  </si>
  <si>
    <t>Mar 2006</t>
  </si>
  <si>
    <t>1.875</t>
  </si>
  <si>
    <t>Feb 2006</t>
  </si>
  <si>
    <t>Jan 2006</t>
  </si>
  <si>
    <t>1.842</t>
  </si>
  <si>
    <t>Dec 2005</t>
  </si>
  <si>
    <t>1.761</t>
  </si>
  <si>
    <t>Nov 2005</t>
  </si>
  <si>
    <t>1.853</t>
  </si>
  <si>
    <t>Oct 2005</t>
  </si>
  <si>
    <t>2.352</t>
  </si>
  <si>
    <t>Sep 2005</t>
  </si>
  <si>
    <t>Aug 2005</t>
  </si>
  <si>
    <t>Jul 2005</t>
  </si>
  <si>
    <t>Jun 2005</t>
  </si>
  <si>
    <t>1.651</t>
  </si>
  <si>
    <t>May 2005</t>
  </si>
  <si>
    <t>1.573</t>
  </si>
  <si>
    <t>Apr 2005</t>
  </si>
  <si>
    <t>1.676</t>
  </si>
  <si>
    <t>Mar 2005</t>
  </si>
  <si>
    <t>1.585</t>
  </si>
  <si>
    <t>Feb 2005</t>
  </si>
  <si>
    <t>1.375</t>
  </si>
  <si>
    <t>Jan 2005</t>
  </si>
  <si>
    <t>1.313</t>
  </si>
  <si>
    <t>Dec 2004</t>
  </si>
  <si>
    <t>1.335</t>
  </si>
  <si>
    <t>Nov 2004</t>
  </si>
  <si>
    <t>1.466</t>
  </si>
  <si>
    <t>Oct 2004</t>
  </si>
  <si>
    <t>1.551</t>
  </si>
  <si>
    <t>Sep 2004</t>
  </si>
  <si>
    <t>1.334</t>
  </si>
  <si>
    <t>Aug 2004</t>
  </si>
  <si>
    <t>1.272</t>
  </si>
  <si>
    <t>Jul 2004</t>
  </si>
  <si>
    <t>1.169</t>
  </si>
  <si>
    <t>Jun 2004</t>
  </si>
  <si>
    <t>1.103</t>
  </si>
  <si>
    <t>May 2004</t>
  </si>
  <si>
    <t>Apr 2004</t>
  </si>
  <si>
    <t>1.066</t>
  </si>
  <si>
    <t>Mar 2004</t>
  </si>
  <si>
    <t>1.027</t>
  </si>
  <si>
    <t>Feb 2004</t>
  </si>
  <si>
    <t>1.013</t>
  </si>
  <si>
    <t>Jan 2004</t>
  </si>
  <si>
    <t>0.999</t>
  </si>
  <si>
    <t>Dec 2003</t>
  </si>
  <si>
    <t>0.929</t>
  </si>
  <si>
    <t>Nov 2003</t>
  </si>
  <si>
    <t>0.878</t>
  </si>
  <si>
    <t>Oct 2003</t>
  </si>
  <si>
    <t>0.845</t>
  </si>
  <si>
    <t>Sep 2003</t>
  </si>
  <si>
    <t>0.817</t>
  </si>
  <si>
    <t>Aug 2003</t>
  </si>
  <si>
    <t>0.872</t>
  </si>
  <si>
    <t>Jul 2003</t>
  </si>
  <si>
    <t>Jun 2003</t>
  </si>
  <si>
    <t>0.766</t>
  </si>
  <si>
    <t>May 2003</t>
  </si>
  <si>
    <t>0.759</t>
  </si>
  <si>
    <t>Apr 2003</t>
  </si>
  <si>
    <t>0.821</t>
  </si>
  <si>
    <t>Mar 2003</t>
  </si>
  <si>
    <t>1.043</t>
  </si>
  <si>
    <t>Feb 2003</t>
  </si>
  <si>
    <t>1.018</t>
  </si>
  <si>
    <t>Jan 2003</t>
  </si>
  <si>
    <t>0.914</t>
  </si>
  <si>
    <t>Dec 2002</t>
  </si>
  <si>
    <t>0.811</t>
  </si>
  <si>
    <t>Nov 2002</t>
  </si>
  <si>
    <t>0.767</t>
  </si>
  <si>
    <t>Oct 2002</t>
  </si>
  <si>
    <t>0.847</t>
  </si>
  <si>
    <t>Sep 2002</t>
  </si>
  <si>
    <t>0.828</t>
  </si>
  <si>
    <t>Aug 2002</t>
  </si>
  <si>
    <t>0.753</t>
  </si>
  <si>
    <t>Jul 2002</t>
  </si>
  <si>
    <t>0.722</t>
  </si>
  <si>
    <t>Jun 2002</t>
  </si>
  <si>
    <t>0.688</t>
  </si>
  <si>
    <t>May 2002</t>
  </si>
  <si>
    <t>0.709</t>
  </si>
  <si>
    <t>Apr 2002</t>
  </si>
  <si>
    <t>0.701</t>
  </si>
  <si>
    <t>Mar 2002</t>
  </si>
  <si>
    <t>0.644</t>
  </si>
  <si>
    <t>Feb 2002</t>
  </si>
  <si>
    <t>0.585</t>
  </si>
  <si>
    <t>Jan 2002</t>
  </si>
  <si>
    <t>0.582</t>
  </si>
  <si>
    <t>Dec 2001</t>
  </si>
  <si>
    <t>0.556</t>
  </si>
  <si>
    <t>Nov 2001</t>
  </si>
  <si>
    <t>0.625</t>
  </si>
  <si>
    <t>Oct 2001</t>
  </si>
  <si>
    <t>0.675</t>
  </si>
  <si>
    <t>Sep 2001</t>
  </si>
  <si>
    <t>0.824</t>
  </si>
  <si>
    <t>Aug 2001</t>
  </si>
  <si>
    <t>0.778</t>
  </si>
  <si>
    <t>Jul 2001</t>
  </si>
  <si>
    <t>0.768</t>
  </si>
  <si>
    <t>Jun 2001</t>
  </si>
  <si>
    <t>0.836</t>
  </si>
  <si>
    <t>May 2001</t>
  </si>
  <si>
    <t>0.84</t>
  </si>
  <si>
    <t>Apr 2001</t>
  </si>
  <si>
    <t>0.802</t>
  </si>
  <si>
    <t>Mar 2001</t>
  </si>
  <si>
    <t>Feb 2001</t>
  </si>
  <si>
    <t>0.87</t>
  </si>
  <si>
    <t>Jan 2001</t>
  </si>
  <si>
    <t>0.883</t>
  </si>
  <si>
    <t>Dec 2000</t>
  </si>
  <si>
    <t>0.997</t>
  </si>
  <si>
    <t>Nov 2000</t>
  </si>
  <si>
    <t>Oct 2000</t>
  </si>
  <si>
    <t>1.045</t>
  </si>
  <si>
    <t>Sep 2000</t>
  </si>
  <si>
    <t>1.061</t>
  </si>
  <si>
    <t>Aug 2000</t>
  </si>
  <si>
    <t>0.888</t>
  </si>
  <si>
    <t>Jul 2000</t>
  </si>
  <si>
    <t>Jun 2000</t>
  </si>
  <si>
    <t>May 2000</t>
  </si>
  <si>
    <t>0.789</t>
  </si>
  <si>
    <t>Apr 2000</t>
  </si>
  <si>
    <t>0.781</t>
  </si>
  <si>
    <t>Mar 2000</t>
  </si>
  <si>
    <t>0.85</t>
  </si>
  <si>
    <t>Feb 2000</t>
  </si>
  <si>
    <t>Jan 2000</t>
  </si>
  <si>
    <t>0.807</t>
  </si>
  <si>
    <t>Dec 1999</t>
  </si>
  <si>
    <t>0.733</t>
  </si>
  <si>
    <t>Nov 1999</t>
  </si>
  <si>
    <t>0.682</t>
  </si>
  <si>
    <t>Oct 1999</t>
  </si>
  <si>
    <t>0.649</t>
  </si>
  <si>
    <t>Sep 1999</t>
  </si>
  <si>
    <t>0.642</t>
  </si>
  <si>
    <t>Aug 1999</t>
  </si>
  <si>
    <t>0.598</t>
  </si>
  <si>
    <t>Jul 1999</t>
  </si>
  <si>
    <t>0.549</t>
  </si>
  <si>
    <t>Jun 1999</t>
  </si>
  <si>
    <t>0.506</t>
  </si>
  <si>
    <t>May 1999</t>
  </si>
  <si>
    <t>0.472</t>
  </si>
  <si>
    <t>Apr 1999</t>
  </si>
  <si>
    <t>0.487</t>
  </si>
  <si>
    <t>Mar 1999</t>
  </si>
  <si>
    <t>0.396</t>
  </si>
  <si>
    <t>Feb 1999</t>
  </si>
  <si>
    <t>0.365</t>
  </si>
  <si>
    <t>Jan 1999</t>
  </si>
  <si>
    <t>0.38</t>
  </si>
  <si>
    <t>Dec 1998</t>
  </si>
  <si>
    <t>0.374</t>
  </si>
  <si>
    <t>Nov 1998</t>
  </si>
  <si>
    <t>0.44</t>
  </si>
  <si>
    <t>Oct 1998</t>
  </si>
  <si>
    <t>0.469</t>
  </si>
  <si>
    <t>Sep 1998</t>
  </si>
  <si>
    <t>0.449</t>
  </si>
  <si>
    <t>Aug 1998</t>
  </si>
  <si>
    <t>0.436</t>
  </si>
  <si>
    <t>Jul 1998</t>
  </si>
  <si>
    <t>0.434</t>
  </si>
  <si>
    <t>Jun 1998</t>
  </si>
  <si>
    <t>0.428</t>
  </si>
  <si>
    <t>May 1998</t>
  </si>
  <si>
    <t>0.467</t>
  </si>
  <si>
    <t>Apr 1998</t>
  </si>
  <si>
    <t>0.466</t>
  </si>
  <si>
    <t>Mar 1998</t>
  </si>
  <si>
    <t>0.453</t>
  </si>
  <si>
    <t>Feb 1998</t>
  </si>
  <si>
    <t>0.5</t>
  </si>
  <si>
    <t>Jan 1998</t>
  </si>
  <si>
    <t>0.523</t>
  </si>
  <si>
    <t>Dec 1997</t>
  </si>
  <si>
    <t>0.563</t>
  </si>
  <si>
    <t>Nov 1997</t>
  </si>
  <si>
    <t>0.612</t>
  </si>
  <si>
    <t>Oct 1997</t>
  </si>
  <si>
    <t>0.615</t>
  </si>
  <si>
    <t>Sep 1997</t>
  </si>
  <si>
    <t>Aug 1997</t>
  </si>
  <si>
    <t>0.591</t>
  </si>
  <si>
    <t>Jul 1997</t>
  </si>
  <si>
    <t>0.567</t>
  </si>
  <si>
    <t>Jun 1997</t>
  </si>
  <si>
    <t>0.576</t>
  </si>
  <si>
    <t>May 1997</t>
  </si>
  <si>
    <t>0.589</t>
  </si>
  <si>
    <t>Apr 1997</t>
  </si>
  <si>
    <t>0.602</t>
  </si>
  <si>
    <t>Mar 1997</t>
  </si>
  <si>
    <t>0.619</t>
  </si>
  <si>
    <t>Feb 1997</t>
  </si>
  <si>
    <t>0.717</t>
  </si>
  <si>
    <t>Jan 1997</t>
  </si>
  <si>
    <t>0.744</t>
  </si>
  <si>
    <t>Dec 1996</t>
  </si>
  <si>
    <t>Nov 1996</t>
  </si>
  <si>
    <t>Oct 1996</t>
  </si>
  <si>
    <t>0.736</t>
  </si>
  <si>
    <t>Sep 1996</t>
  </si>
  <si>
    <t>0.718</t>
  </si>
  <si>
    <t>Aug 1996</t>
  </si>
  <si>
    <t>0.651</t>
  </si>
  <si>
    <t>Jul 1996</t>
  </si>
  <si>
    <t>0.603</t>
  </si>
  <si>
    <t>Jun 1996</t>
  </si>
  <si>
    <t>0.577</t>
  </si>
  <si>
    <t>May 1996</t>
  </si>
  <si>
    <t>0.633</t>
  </si>
  <si>
    <t>Apr 1996</t>
  </si>
  <si>
    <t>0.66</t>
  </si>
  <si>
    <t>Mar 1996</t>
  </si>
  <si>
    <t>0.59</t>
  </si>
  <si>
    <t>Feb 1996</t>
  </si>
  <si>
    <t>0.569</t>
  </si>
  <si>
    <t>Jan 1996</t>
  </si>
  <si>
    <t>0.613</t>
  </si>
  <si>
    <t>Dec 1995</t>
  </si>
  <si>
    <t>0.592</t>
  </si>
  <si>
    <t>Nov 1995</t>
  </si>
  <si>
    <t>0.57</t>
  </si>
  <si>
    <t>Oct 1995</t>
  </si>
  <si>
    <t>Sep 1995</t>
  </si>
  <si>
    <t>0.557</t>
  </si>
  <si>
    <t>Aug 1995</t>
  </si>
  <si>
    <t>0.534</t>
  </si>
  <si>
    <t>Jul 1995</t>
  </si>
  <si>
    <t>0.519</t>
  </si>
  <si>
    <t>Jun 1995</t>
  </si>
  <si>
    <t>0.532</t>
  </si>
  <si>
    <t>May 1995</t>
  </si>
  <si>
    <t>0.55</t>
  </si>
  <si>
    <t>Apr 1995</t>
  </si>
  <si>
    <t>0.528</t>
  </si>
  <si>
    <t>Mar 1995</t>
  </si>
  <si>
    <t>0.505</t>
  </si>
  <si>
    <t>Feb 1995</t>
  </si>
  <si>
    <t>0.522</t>
  </si>
  <si>
    <t>Jan 1995</t>
  </si>
  <si>
    <t>Dec 1994</t>
  </si>
  <si>
    <t>0.539</t>
  </si>
  <si>
    <t>Nov 1994</t>
  </si>
  <si>
    <t>0.572</t>
  </si>
  <si>
    <t>Oct 1994</t>
  </si>
  <si>
    <t>Sep 1994</t>
  </si>
  <si>
    <t>Aug 1994</t>
  </si>
  <si>
    <t>0.544</t>
  </si>
  <si>
    <t>Jul 1994</t>
  </si>
  <si>
    <t>0.535</t>
  </si>
  <si>
    <t>Jun 1994</t>
  </si>
  <si>
    <t>May 1994</t>
  </si>
  <si>
    <t>0.51</t>
  </si>
  <si>
    <t>Apr 1994</t>
  </si>
  <si>
    <t>0.507</t>
  </si>
  <si>
    <t>Mar 1994</t>
  </si>
  <si>
    <t>0.518</t>
  </si>
  <si>
    <t>Feb 1994</t>
  </si>
  <si>
    <t>Jan 1994</t>
  </si>
  <si>
    <t>0.515</t>
  </si>
  <si>
    <t>Dec 1993</t>
  </si>
  <si>
    <t>0.512</t>
  </si>
  <si>
    <t>Nov 1993</t>
  </si>
  <si>
    <t>0.596</t>
  </si>
  <si>
    <t>Oct 1993</t>
  </si>
  <si>
    <t>Sep 1993</t>
  </si>
  <si>
    <t>Aug 1993</t>
  </si>
  <si>
    <t>0.546</t>
  </si>
  <si>
    <t>Jul 1993</t>
  </si>
  <si>
    <t>0.553</t>
  </si>
  <si>
    <t>Jun 1993</t>
  </si>
  <si>
    <t>0.587</t>
  </si>
  <si>
    <t>May 1993</t>
  </si>
  <si>
    <t>0.599</t>
  </si>
  <si>
    <t>Apr 1993</t>
  </si>
  <si>
    <t>0.597</t>
  </si>
  <si>
    <t>Mar 1993</t>
  </si>
  <si>
    <t>0.607</t>
  </si>
  <si>
    <t>Feb 1993</t>
  </si>
  <si>
    <t>Jan 1993</t>
  </si>
  <si>
    <t>Dec 1992</t>
  </si>
  <si>
    <t>Nov 1992</t>
  </si>
  <si>
    <t>0.627</t>
  </si>
  <si>
    <t>Oct 1992</t>
  </si>
  <si>
    <t>0.664</t>
  </si>
  <si>
    <t>Sep 1992</t>
  </si>
  <si>
    <t>0.646</t>
  </si>
  <si>
    <t>Aug 1992</t>
  </si>
  <si>
    <t>Jul 1992</t>
  </si>
  <si>
    <t>Jun 1992</t>
  </si>
  <si>
    <t>0.639</t>
  </si>
  <si>
    <t>May 1992</t>
  </si>
  <si>
    <t>0.61</t>
  </si>
  <si>
    <t>Apr 1992</t>
  </si>
  <si>
    <t>0.573</t>
  </si>
  <si>
    <t>Mar 1992</t>
  </si>
  <si>
    <t>0.555</t>
  </si>
  <si>
    <t>Feb 1992</t>
  </si>
  <si>
    <t>0.565</t>
  </si>
  <si>
    <t>Jan 1992</t>
  </si>
  <si>
    <t>0.542</t>
  </si>
  <si>
    <t>Dec 1991</t>
  </si>
  <si>
    <t>Nov 1991</t>
  </si>
  <si>
    <t>0.696</t>
  </si>
  <si>
    <t>Oct 1991</t>
  </si>
  <si>
    <t>0.678</t>
  </si>
  <si>
    <t>Sep 1991</t>
  </si>
  <si>
    <t>0.666</t>
  </si>
  <si>
    <t>Aug 1991</t>
  </si>
  <si>
    <t>0.638</t>
  </si>
  <si>
    <t>Jul 1991</t>
  </si>
  <si>
    <t>Jun 1991</t>
  </si>
  <si>
    <t>May 1991</t>
  </si>
  <si>
    <t>0.601</t>
  </si>
  <si>
    <t>Apr 1991</t>
  </si>
  <si>
    <t>Mar 1991</t>
  </si>
  <si>
    <t>0.621</t>
  </si>
  <si>
    <t>Feb 1991</t>
  </si>
  <si>
    <t>0.737</t>
  </si>
  <si>
    <t>Jan 1991</t>
  </si>
  <si>
    <t>Dec 1990</t>
  </si>
  <si>
    <t>0.909</t>
  </si>
  <si>
    <t>Nov 1990</t>
  </si>
  <si>
    <t>1.084</t>
  </si>
  <si>
    <t>Oct 1990</t>
  </si>
  <si>
    <t>1.168</t>
  </si>
  <si>
    <t>Sep 1990</t>
  </si>
  <si>
    <t>0.921</t>
  </si>
  <si>
    <t>Aug 1990</t>
  </si>
  <si>
    <t>0.707</t>
  </si>
  <si>
    <t>Jul 1990</t>
  </si>
  <si>
    <t>0.554</t>
  </si>
  <si>
    <t>Jun 1990</t>
  </si>
  <si>
    <t>May 1990</t>
  </si>
  <si>
    <t>0.581</t>
  </si>
  <si>
    <t>Apr 1990</t>
  </si>
  <si>
    <t>Mar 1990</t>
  </si>
  <si>
    <t>0.632</t>
  </si>
  <si>
    <t>Feb 1990</t>
  </si>
  <si>
    <t>0.684</t>
  </si>
  <si>
    <t>Jan 1990</t>
  </si>
  <si>
    <t>0.798</t>
  </si>
  <si>
    <t>Dec 1989</t>
  </si>
  <si>
    <t>0.681</t>
  </si>
  <si>
    <t>Nov 1989</t>
  </si>
  <si>
    <t>Oct 1989</t>
  </si>
  <si>
    <t>Sep 1989</t>
  </si>
  <si>
    <t>Aug 1989</t>
  </si>
  <si>
    <t>0.551</t>
  </si>
  <si>
    <t>Jul 1989</t>
  </si>
  <si>
    <t>0.547</t>
  </si>
  <si>
    <t>Jun 1989</t>
  </si>
  <si>
    <t>0.562</t>
  </si>
  <si>
    <t>May 1989</t>
  </si>
  <si>
    <t>Apr 1989</t>
  </si>
  <si>
    <t>0.606</t>
  </si>
  <si>
    <t>Mar 1989</t>
  </si>
  <si>
    <t>0.579</t>
  </si>
  <si>
    <t>Feb 1989</t>
  </si>
  <si>
    <t>Jan 1989</t>
  </si>
  <si>
    <t>Dec 1988</t>
  </si>
  <si>
    <t>Nov 1988</t>
  </si>
  <si>
    <t>0.476</t>
  </si>
  <si>
    <t>Oct 1988</t>
  </si>
  <si>
    <t>0.463</t>
  </si>
  <si>
    <t>Sep 1988</t>
  </si>
  <si>
    <t>0.484</t>
  </si>
  <si>
    <t>Aug 1988</t>
  </si>
  <si>
    <t>0.491</t>
  </si>
  <si>
    <t>Jul 1988</t>
  </si>
  <si>
    <t>0.503</t>
  </si>
  <si>
    <t>Jun 1988</t>
  </si>
  <si>
    <t>0.527</t>
  </si>
  <si>
    <t>May 1988</t>
  </si>
  <si>
    <t>0.531</t>
  </si>
  <si>
    <t>Apr 1988</t>
  </si>
  <si>
    <t>Mar 1988</t>
  </si>
  <si>
    <t>Feb 1988</t>
  </si>
  <si>
    <t>Jan 1988</t>
  </si>
  <si>
    <t>0.564</t>
  </si>
  <si>
    <t>Dec 1987</t>
  </si>
  <si>
    <t>Nov 1987</t>
  </si>
  <si>
    <t>Oct 1987</t>
  </si>
  <si>
    <t>0.595</t>
  </si>
  <si>
    <t>Sep 1987</t>
  </si>
  <si>
    <t>0.583</t>
  </si>
  <si>
    <t>Aug 1987</t>
  </si>
  <si>
    <t>Jul 1987</t>
  </si>
  <si>
    <t>Jun 1987</t>
  </si>
  <si>
    <t>May 1987</t>
  </si>
  <si>
    <t>0.524</t>
  </si>
  <si>
    <t>Apr 1987</t>
  </si>
  <si>
    <t>Mar 1987</t>
  </si>
  <si>
    <t>Feb 1987</t>
  </si>
  <si>
    <t>0.492</t>
  </si>
  <si>
    <t>Jan 1987</t>
  </si>
  <si>
    <t>0.459</t>
  </si>
  <si>
    <t>Dec 1986</t>
  </si>
  <si>
    <t>0.43</t>
  </si>
  <si>
    <t>Nov 1986</t>
  </si>
  <si>
    <t>0.424</t>
  </si>
  <si>
    <t>Oct 1986</t>
  </si>
  <si>
    <t>0.416</t>
  </si>
  <si>
    <t>Sep 1986</t>
  </si>
  <si>
    <t>0.415</t>
  </si>
  <si>
    <t>Aug 1986</t>
  </si>
  <si>
    <t>0.41</t>
  </si>
  <si>
    <t>Jul 1986</t>
  </si>
  <si>
    <t>Jun 1986</t>
  </si>
  <si>
    <t>0.482</t>
  </si>
  <si>
    <t>May 1986</t>
  </si>
  <si>
    <t>Apr 1986</t>
  </si>
  <si>
    <t>Mar 1986</t>
  </si>
  <si>
    <t>0.689</t>
  </si>
  <si>
    <t>Feb 1986</t>
  </si>
  <si>
    <t>Jan 1986</t>
  </si>
  <si>
    <t>0.804</t>
  </si>
  <si>
    <t>Dec 1985</t>
  </si>
  <si>
    <t>0.809</t>
  </si>
  <si>
    <t>Nov 1985</t>
  </si>
  <si>
    <t>0.801</t>
  </si>
  <si>
    <t>Oct 1985</t>
  </si>
  <si>
    <t>0.788</t>
  </si>
  <si>
    <t>Sep 1985</t>
  </si>
  <si>
    <t>Aug 1985</t>
  </si>
  <si>
    <t>0.777</t>
  </si>
  <si>
    <t>Jul 1985</t>
  </si>
  <si>
    <t>0.785</t>
  </si>
  <si>
    <t>Jun 1985</t>
  </si>
  <si>
    <t>0.786</t>
  </si>
  <si>
    <t>May 1985</t>
  </si>
  <si>
    <t>0.795</t>
  </si>
  <si>
    <t>Apr 1985</t>
  </si>
  <si>
    <t>Mar 1985</t>
  </si>
  <si>
    <t>Feb 1985</t>
  </si>
  <si>
    <t>Jan 1985</t>
  </si>
  <si>
    <t>0.814</t>
  </si>
  <si>
    <t>Dec 1984</t>
  </si>
  <si>
    <t>0.822</t>
  </si>
  <si>
    <t>Nov 1984</t>
  </si>
  <si>
    <t>Oct 1984</t>
  </si>
  <si>
    <t>0.832</t>
  </si>
  <si>
    <t>Sep 1984</t>
  </si>
  <si>
    <t>0.831</t>
  </si>
  <si>
    <t>Aug 1984</t>
  </si>
  <si>
    <t>0.834</t>
  </si>
  <si>
    <t>Jul 1984</t>
  </si>
  <si>
    <t>0.841</t>
  </si>
  <si>
    <t>Jun 1984</t>
  </si>
  <si>
    <t>May 1984</t>
  </si>
  <si>
    <t>0.852</t>
  </si>
  <si>
    <t>Apr 1984</t>
  </si>
  <si>
    <t>0.851</t>
  </si>
  <si>
    <t>Mar 1984</t>
  </si>
  <si>
    <t>0.856</t>
  </si>
  <si>
    <t>Feb 1984</t>
  </si>
  <si>
    <t>0.865</t>
  </si>
  <si>
    <t>Jan 1984</t>
  </si>
  <si>
    <t>0.858</t>
  </si>
  <si>
    <t>Dec 1983</t>
  </si>
  <si>
    <t>0.855</t>
  </si>
  <si>
    <t>Nov 1983</t>
  </si>
  <si>
    <t>Oct 1983</t>
  </si>
  <si>
    <t>0.86</t>
  </si>
  <si>
    <t>Sep 1983</t>
  </si>
  <si>
    <t>0.861</t>
  </si>
  <si>
    <t>Aug 1983</t>
  </si>
  <si>
    <t>Jul 1983</t>
  </si>
  <si>
    <t>Jun 1983</t>
  </si>
  <si>
    <t>0.863</t>
  </si>
  <si>
    <t>May 1983</t>
  </si>
  <si>
    <t>Apr 1983</t>
  </si>
  <si>
    <t>Mar 1983</t>
  </si>
  <si>
    <t>0.906</t>
  </si>
  <si>
    <t>Feb 1983</t>
  </si>
  <si>
    <t>0.926</t>
  </si>
  <si>
    <t>Jan 1983</t>
  </si>
  <si>
    <t>0.945</t>
  </si>
  <si>
    <t>Dec 1982</t>
  </si>
  <si>
    <t>0.956</t>
  </si>
  <si>
    <t>Nov 1982</t>
  </si>
  <si>
    <t>0.964</t>
  </si>
  <si>
    <t>Oct 1982</t>
  </si>
  <si>
    <t>0.958</t>
  </si>
  <si>
    <t>Sep 1982</t>
  </si>
  <si>
    <t>0.951</t>
  </si>
  <si>
    <t>Aug 1982</t>
  </si>
  <si>
    <t>0.954</t>
  </si>
  <si>
    <t>Jul 1982</t>
  </si>
  <si>
    <t>0.953</t>
  </si>
  <si>
    <t>Jun 1982</t>
  </si>
  <si>
    <t>May 1982</t>
  </si>
  <si>
    <t>0.955</t>
  </si>
  <si>
    <t>Apr 1982</t>
  </si>
  <si>
    <t>0.968</t>
  </si>
  <si>
    <t>Mar 1982</t>
  </si>
  <si>
    <t>0.996</t>
  </si>
  <si>
    <t>Feb 1982</t>
  </si>
  <si>
    <t>1.01</t>
  </si>
  <si>
    <t>Jan 1982</t>
  </si>
  <si>
    <t>1.016</t>
  </si>
  <si>
    <t>Dec 1981</t>
  </si>
  <si>
    <t>1.022</t>
  </si>
  <si>
    <t>Nov 1981</t>
  </si>
  <si>
    <t>1.026</t>
  </si>
  <si>
    <t>Oct 1981</t>
  </si>
  <si>
    <t>1.011</t>
  </si>
  <si>
    <t>Sep 1981</t>
  </si>
  <si>
    <t>1.033</t>
  </si>
  <si>
    <t>Aug 1981</t>
  </si>
  <si>
    <t>Jul 1981</t>
  </si>
  <si>
    <t>Jun 1981</t>
  </si>
  <si>
    <t>1.048</t>
  </si>
  <si>
    <t>May 1981</t>
  </si>
  <si>
    <t>1.062</t>
  </si>
  <si>
    <t>Apr 1981</t>
  </si>
  <si>
    <t>1.064</t>
  </si>
  <si>
    <t>Mar 1981</t>
  </si>
  <si>
    <t>1.063</t>
  </si>
  <si>
    <t>Feb 1981</t>
  </si>
  <si>
    <t>Jan 1981</t>
  </si>
  <si>
    <t>0.957</t>
  </si>
  <si>
    <t>Dec 1980</t>
  </si>
  <si>
    <t>0.915</t>
  </si>
  <si>
    <t>Nov 1980</t>
  </si>
  <si>
    <t>0.91</t>
  </si>
  <si>
    <t>Oct 1980</t>
  </si>
  <si>
    <t>0.887</t>
  </si>
  <si>
    <t>Sep 1980</t>
  </si>
  <si>
    <t>Aug 1980</t>
  </si>
  <si>
    <t>0.907</t>
  </si>
  <si>
    <t>Jul 1980</t>
  </si>
  <si>
    <t>0.897</t>
  </si>
  <si>
    <t>Jun 1980</t>
  </si>
  <si>
    <t>0.886</t>
  </si>
  <si>
    <t>May 1980</t>
  </si>
  <si>
    <t>0.876</t>
  </si>
  <si>
    <t>Apr 1980</t>
  </si>
  <si>
    <t>0.874</t>
  </si>
  <si>
    <t>Mar 1980</t>
  </si>
  <si>
    <t>Feb 1980</t>
  </si>
  <si>
    <t>0.83</t>
  </si>
  <si>
    <t>Jan 1980</t>
  </si>
  <si>
    <t>0.77</t>
  </si>
  <si>
    <t>Dec 1979</t>
  </si>
  <si>
    <t>0.723</t>
  </si>
  <si>
    <t>Nov 1979</t>
  </si>
  <si>
    <t>0.697</t>
  </si>
  <si>
    <t>Oct 1979</t>
  </si>
  <si>
    <t>Sep 1979</t>
  </si>
  <si>
    <t>0.659</t>
  </si>
  <si>
    <t>Aug 1979</t>
  </si>
  <si>
    <t>0.608</t>
  </si>
  <si>
    <t>Jul 1979</t>
  </si>
  <si>
    <t>Jun 1979</t>
  </si>
  <si>
    <t>0.509</t>
  </si>
  <si>
    <t>May 1979</t>
  </si>
  <si>
    <t>Apr 1979</t>
  </si>
  <si>
    <t>0.454</t>
  </si>
  <si>
    <t>Mar 1979</t>
  </si>
  <si>
    <t>0.413</t>
  </si>
  <si>
    <t>Feb 1979</t>
  </si>
  <si>
    <t>0.402</t>
  </si>
  <si>
    <t>Jan 1979</t>
  </si>
  <si>
    <t>0.401</t>
  </si>
  <si>
    <t>Dec 1978</t>
  </si>
  <si>
    <t>0.395</t>
  </si>
  <si>
    <t>Nov 1978</t>
  </si>
  <si>
    <t>0.394</t>
  </si>
  <si>
    <t>Oct 1978</t>
  </si>
  <si>
    <t>0.393</t>
  </si>
  <si>
    <t>Sep 1978</t>
  </si>
  <si>
    <t>Aug 1978</t>
  </si>
  <si>
    <t>Jul 1978</t>
  </si>
  <si>
    <t>0.389</t>
  </si>
  <si>
    <t>Jun 1978</t>
  </si>
  <si>
    <t>May 1978</t>
  </si>
  <si>
    <t>0.386</t>
  </si>
  <si>
    <t>Apr 1978</t>
  </si>
  <si>
    <t>0.385</t>
  </si>
  <si>
    <t>Mar 1978</t>
  </si>
  <si>
    <t>0.384</t>
  </si>
  <si>
    <t>Feb 1978</t>
  </si>
  <si>
    <t>0.382</t>
  </si>
  <si>
    <t>Jan 1978</t>
  </si>
  <si>
    <t>Dec 1977</t>
  </si>
  <si>
    <t>0.378</t>
  </si>
  <si>
    <t>Nov 1977</t>
  </si>
  <si>
    <t>0.375</t>
  </si>
  <si>
    <t>Oct 1977</t>
  </si>
  <si>
    <t>0.373</t>
  </si>
  <si>
    <t>Sep 1977</t>
  </si>
  <si>
    <t>0.37</t>
  </si>
  <si>
    <t>Aug 1977</t>
  </si>
  <si>
    <t>0.36</t>
  </si>
  <si>
    <t>Jul 1977</t>
  </si>
  <si>
    <t>0.358</t>
  </si>
  <si>
    <t>Jun 1977</t>
  </si>
  <si>
    <t>0.357</t>
  </si>
  <si>
    <t>May 1977</t>
  </si>
  <si>
    <t>0.351</t>
  </si>
  <si>
    <t>Apr 1977</t>
  </si>
  <si>
    <t>0.349</t>
  </si>
  <si>
    <t>Mar 1977</t>
  </si>
  <si>
    <t>0.346</t>
  </si>
  <si>
    <t>Feb 1977</t>
  </si>
  <si>
    <t>0.341</t>
  </si>
  <si>
    <t>Jan 1977</t>
  </si>
  <si>
    <t>0.332</t>
  </si>
  <si>
    <t>Dec 1976</t>
  </si>
  <si>
    <t>0.322</t>
  </si>
  <si>
    <t>Nov 1976</t>
  </si>
  <si>
    <t>0.324</t>
  </si>
  <si>
    <t>Oct 1976</t>
  </si>
  <si>
    <t>0.319</t>
  </si>
  <si>
    <t>Sep 1976</t>
  </si>
  <si>
    <t>0.314</t>
  </si>
  <si>
    <t>Aug 1976</t>
  </si>
  <si>
    <t>0.311</t>
  </si>
  <si>
    <t>Jul 1976</t>
  </si>
  <si>
    <t>0.308</t>
  </si>
  <si>
    <t>Jun 1976</t>
  </si>
  <si>
    <t>0.303</t>
  </si>
  <si>
    <t>May 1976</t>
  </si>
  <si>
    <t>0.302</t>
  </si>
  <si>
    <t>Apr 1976</t>
  </si>
  <si>
    <t>0.305</t>
  </si>
  <si>
    <t>Mar 1976</t>
  </si>
  <si>
    <t>0.307</t>
  </si>
  <si>
    <t>Feb 1976</t>
  </si>
  <si>
    <t>0.312</t>
  </si>
  <si>
    <t>Jan 1976</t>
  </si>
  <si>
    <t>0.313</t>
  </si>
  <si>
    <t>Dec 1975</t>
  </si>
  <si>
    <t>Nov 1975</t>
  </si>
  <si>
    <t>Oct 1975</t>
  </si>
  <si>
    <t>0.3</t>
  </si>
  <si>
    <t>Sep 1975</t>
  </si>
  <si>
    <t>0.296</t>
  </si>
  <si>
    <t>Aug 1975</t>
  </si>
  <si>
    <t>0.295</t>
  </si>
  <si>
    <t>Jul 1975</t>
  </si>
  <si>
    <t>0.292</t>
  </si>
  <si>
    <t>U.S. Aviation Gasoline Retail Sales by Refiners</t>
  </si>
  <si>
    <t>https://www.eia.gov/dnav/pet/hist/LeafHandler.ashx?n=pet&amp;s=ema_eppv_ptg_nus_dpg&amp;f=m</t>
  </si>
  <si>
    <t>14:54:29 GMT-0500 (hora estándar de Colombia)</t>
  </si>
  <si>
    <t>U.S. Aviation Gasoline Retail Sales by Refiners Dollars per Gallon</t>
  </si>
  <si>
    <t>4.581</t>
  </si>
  <si>
    <t>3.689</t>
  </si>
  <si>
    <t>3.778</t>
  </si>
  <si>
    <t>3.783</t>
  </si>
  <si>
    <t>3.492</t>
  </si>
  <si>
    <t>3.447</t>
  </si>
  <si>
    <t>3.363</t>
  </si>
  <si>
    <t>3.364</t>
  </si>
  <si>
    <t>3.148</t>
  </si>
  <si>
    <t>2.829</t>
  </si>
  <si>
    <t>2.674</t>
  </si>
  <si>
    <t>2.485</t>
  </si>
  <si>
    <t>2.495</t>
  </si>
  <si>
    <t>2.613</t>
  </si>
  <si>
    <t>2.805</t>
  </si>
  <si>
    <t>2.761</t>
  </si>
  <si>
    <t>4.142</t>
  </si>
  <si>
    <t>3.678</t>
  </si>
  <si>
    <t>3.674</t>
  </si>
  <si>
    <t>3.653</t>
  </si>
  <si>
    <t>3.982</t>
  </si>
  <si>
    <t>4.298</t>
  </si>
  <si>
    <t>4.224</t>
  </si>
  <si>
    <t>4.191</t>
  </si>
  <si>
    <t>3.9</t>
  </si>
  <si>
    <t>3.86</t>
  </si>
  <si>
    <t>4.022</t>
  </si>
  <si>
    <t>4.06</t>
  </si>
  <si>
    <t>3.599</t>
  </si>
  <si>
    <t>3.561</t>
  </si>
  <si>
    <t>4.064</t>
  </si>
  <si>
    <t>4.262</t>
  </si>
  <si>
    <t>4.091</t>
  </si>
  <si>
    <t>4.313</t>
  </si>
  <si>
    <t>4.133</t>
  </si>
  <si>
    <t>3.732</t>
  </si>
  <si>
    <t>3.62</t>
  </si>
  <si>
    <t>3.697</t>
  </si>
  <si>
    <t>3.915</t>
  </si>
  <si>
    <t>3.92</t>
  </si>
  <si>
    <t>4.027</t>
  </si>
  <si>
    <t>3.913</t>
  </si>
  <si>
    <t>4.132</t>
  </si>
  <si>
    <t>3.767</t>
  </si>
  <si>
    <t>3.374</t>
  </si>
  <si>
    <t>3.323</t>
  </si>
  <si>
    <t>3.218</t>
  </si>
  <si>
    <t>3.095</t>
  </si>
  <si>
    <t>3</t>
  </si>
  <si>
    <t>2.893</t>
  </si>
  <si>
    <t>2.967</t>
  </si>
  <si>
    <t>3.028</t>
  </si>
  <si>
    <t>2.981</t>
  </si>
  <si>
    <t>3.129</t>
  </si>
  <si>
    <t>3.201</t>
  </si>
  <si>
    <t>3.103</t>
  </si>
  <si>
    <t>2.855</t>
  </si>
  <si>
    <t>2.914</t>
  </si>
  <si>
    <t>2.799</t>
  </si>
  <si>
    <t>2.845</t>
  </si>
  <si>
    <t>2.764</t>
  </si>
  <si>
    <t>2.607</t>
  </si>
  <si>
    <t>2.707</t>
  </si>
  <si>
    <t>2.423</t>
  </si>
  <si>
    <t>2.15</t>
  </si>
  <si>
    <t>1.977</t>
  </si>
  <si>
    <t>1.974</t>
  </si>
  <si>
    <t>1.857</t>
  </si>
  <si>
    <t>1.814</t>
  </si>
  <si>
    <t>2.23</t>
  </si>
  <si>
    <t>2.975</t>
  </si>
  <si>
    <t>3.837</t>
  </si>
  <si>
    <t>3.792</t>
  </si>
  <si>
    <t>3.929</t>
  </si>
  <si>
    <t>3.965</t>
  </si>
  <si>
    <t>3.615</t>
  </si>
  <si>
    <t>3.358</t>
  </si>
  <si>
    <t>3.296</t>
  </si>
  <si>
    <t>2.954</t>
  </si>
  <si>
    <t>3.067</t>
  </si>
  <si>
    <t>2.9</t>
  </si>
  <si>
    <t>2.823</t>
  </si>
  <si>
    <t>3.053</t>
  </si>
  <si>
    <t>2.978</t>
  </si>
  <si>
    <t>3.096</t>
  </si>
  <si>
    <t>2.969</t>
  </si>
  <si>
    <t>2.627</t>
  </si>
  <si>
    <t>2.285</t>
  </si>
  <si>
    <t>2.179</t>
  </si>
  <si>
    <t>2.353</t>
  </si>
  <si>
    <t>2.385</t>
  </si>
  <si>
    <t>2.532</t>
  </si>
  <si>
    <t>3.058</t>
  </si>
  <si>
    <t>3.013</t>
  </si>
  <si>
    <t>2.869</t>
  </si>
  <si>
    <t>2.474</t>
  </si>
  <si>
    <t>2.324</t>
  </si>
  <si>
    <t>2.391</t>
  </si>
  <si>
    <t>2.193</t>
  </si>
  <si>
    <t>2.186</t>
  </si>
  <si>
    <t>2.708</t>
  </si>
  <si>
    <t>2.808</t>
  </si>
  <si>
    <t>2.386</t>
  </si>
  <si>
    <t>2.116</t>
  </si>
  <si>
    <t>2.121</t>
  </si>
  <si>
    <t>2.217</t>
  </si>
  <si>
    <t>2.015</t>
  </si>
  <si>
    <t>1.867</t>
  </si>
  <si>
    <t>1.738</t>
  </si>
  <si>
    <t>1.767</t>
  </si>
  <si>
    <t>1.87</t>
  </si>
  <si>
    <t>1.955</t>
  </si>
  <si>
    <t>1.878</t>
  </si>
  <si>
    <t>1.849</t>
  </si>
  <si>
    <t>1.854</t>
  </si>
  <si>
    <t>1.923</t>
  </si>
  <si>
    <t>1.944</t>
  </si>
  <si>
    <t>1.508</t>
  </si>
  <si>
    <t>1.589</t>
  </si>
  <si>
    <t>1.622</t>
  </si>
  <si>
    <t>1.519</t>
  </si>
  <si>
    <t>1.457</t>
  </si>
  <si>
    <t>1.398</t>
  </si>
  <si>
    <t>1.397</t>
  </si>
  <si>
    <t>1.418</t>
  </si>
  <si>
    <t>1.43</t>
  </si>
  <si>
    <t>1.391</t>
  </si>
  <si>
    <t>1.369</t>
  </si>
  <si>
    <t>1.392</t>
  </si>
  <si>
    <t>1.273</t>
  </si>
  <si>
    <t>1.289</t>
  </si>
  <si>
    <t>1.298</t>
  </si>
  <si>
    <t>1.226</t>
  </si>
  <si>
    <t>1.106</t>
  </si>
  <si>
    <t>1.118</t>
  </si>
  <si>
    <t>1.158</t>
  </si>
  <si>
    <t>1.194</t>
  </si>
  <si>
    <t>1.253</t>
  </si>
  <si>
    <t>1.363</t>
  </si>
  <si>
    <t>1.346</t>
  </si>
  <si>
    <t>1.451</t>
  </si>
  <si>
    <t>1.509</t>
  </si>
  <si>
    <t>1.349</t>
  </si>
  <si>
    <t>1.245</t>
  </si>
  <si>
    <t>1.292</t>
  </si>
  <si>
    <t>1.285</t>
  </si>
  <si>
    <t>1.261</t>
  </si>
  <si>
    <t>1.382</t>
  </si>
  <si>
    <t>1.268</t>
  </si>
  <si>
    <t>1.243</t>
  </si>
  <si>
    <t>1.291</t>
  </si>
  <si>
    <t>1.195</t>
  </si>
  <si>
    <t>1.196</t>
  </si>
  <si>
    <t>1.164</t>
  </si>
  <si>
    <t>1.176</t>
  </si>
  <si>
    <t>1.154</t>
  </si>
  <si>
    <t>1.132</t>
  </si>
  <si>
    <t>1.079</t>
  </si>
  <si>
    <t>1.041</t>
  </si>
  <si>
    <t>1.042</t>
  </si>
  <si>
    <t>1.014</t>
  </si>
  <si>
    <t>0.901</t>
  </si>
  <si>
    <t>0.871</t>
  </si>
  <si>
    <t>0.933</t>
  </si>
  <si>
    <t>0.941</t>
  </si>
  <si>
    <t>0.959</t>
  </si>
  <si>
    <t>0.985</t>
  </si>
  <si>
    <t>0.991</t>
  </si>
  <si>
    <t>0.993</t>
  </si>
  <si>
    <t>0.984</t>
  </si>
  <si>
    <t>1.008</t>
  </si>
  <si>
    <t>1.077</t>
  </si>
  <si>
    <t>1.13</t>
  </si>
  <si>
    <t>1.139</t>
  </si>
  <si>
    <t>1.156</t>
  </si>
  <si>
    <t>1.146</t>
  </si>
  <si>
    <t>1.157</t>
  </si>
  <si>
    <t>1.147</t>
  </si>
  <si>
    <t>1.138</t>
  </si>
  <si>
    <t>1.149</t>
  </si>
  <si>
    <t>1.137</t>
  </si>
  <si>
    <t>1.153</t>
  </si>
  <si>
    <t>1.151</t>
  </si>
  <si>
    <t>1.15</t>
  </si>
  <si>
    <t>1.143</t>
  </si>
  <si>
    <t>1.144</t>
  </si>
  <si>
    <t>1.135</t>
  </si>
  <si>
    <t>1.114</t>
  </si>
  <si>
    <t>1.05</t>
  </si>
  <si>
    <t>1.006</t>
  </si>
  <si>
    <t>1.012</t>
  </si>
  <si>
    <t>0.96</t>
  </si>
  <si>
    <t>0.992</t>
  </si>
  <si>
    <t>1.058</t>
  </si>
  <si>
    <t>0.99</t>
  </si>
  <si>
    <t>0.998</t>
  </si>
  <si>
    <t>1</t>
  </si>
  <si>
    <t>1.017</t>
  </si>
  <si>
    <t>0.974</t>
  </si>
  <si>
    <t>0.923</t>
  </si>
  <si>
    <t>0.913</t>
  </si>
  <si>
    <t>0.89</t>
  </si>
  <si>
    <t>0.884</t>
  </si>
  <si>
    <t>0.912</t>
  </si>
  <si>
    <t>0.98</t>
  </si>
  <si>
    <t>0.982</t>
  </si>
  <si>
    <t>0.988</t>
  </si>
  <si>
    <t>1.025</t>
  </si>
  <si>
    <t>1.007</t>
  </si>
  <si>
    <t>0.994</t>
  </si>
  <si>
    <t>1.003</t>
  </si>
  <si>
    <t>1.034</t>
  </si>
  <si>
    <t>1.049</t>
  </si>
  <si>
    <t>1.057</t>
  </si>
  <si>
    <t>1.068</t>
  </si>
  <si>
    <t>1.024</t>
  </si>
  <si>
    <t>1.02</t>
  </si>
  <si>
    <t>1.036</t>
  </si>
  <si>
    <t>1.052</t>
  </si>
  <si>
    <t>1.053</t>
  </si>
  <si>
    <t>1.121</t>
  </si>
  <si>
    <t>1.225</t>
  </si>
  <si>
    <t>1.317</t>
  </si>
  <si>
    <t>1.344</t>
  </si>
  <si>
    <t>1.256</t>
  </si>
  <si>
    <t>1.128</t>
  </si>
  <si>
    <t>1.039</t>
  </si>
  <si>
    <t>1.009</t>
  </si>
  <si>
    <t>0.973</t>
  </si>
  <si>
    <t>0.986</t>
  </si>
  <si>
    <t>1.004</t>
  </si>
  <si>
    <t>1.019</t>
  </si>
  <si>
    <t>1.055</t>
  </si>
  <si>
    <t>1.071</t>
  </si>
  <si>
    <t>1.07</t>
  </si>
  <si>
    <t>0.892</t>
  </si>
  <si>
    <t>0.908</t>
  </si>
  <si>
    <t>0.922</t>
  </si>
  <si>
    <t>0.877</t>
  </si>
  <si>
    <t>0.882</t>
  </si>
  <si>
    <t>0.9</t>
  </si>
  <si>
    <t>0.919</t>
  </si>
  <si>
    <t>0.924</t>
  </si>
  <si>
    <t>0.898</t>
  </si>
  <si>
    <t>0.903</t>
  </si>
  <si>
    <t>0.879</t>
  </si>
  <si>
    <t>0.932</t>
  </si>
  <si>
    <t>0.949</t>
  </si>
  <si>
    <t>1.115</t>
  </si>
  <si>
    <t>1.172</t>
  </si>
  <si>
    <t>1.162</t>
  </si>
  <si>
    <t>1.17</t>
  </si>
  <si>
    <t>1.183</t>
  </si>
  <si>
    <t>1.189</t>
  </si>
  <si>
    <t>1.202</t>
  </si>
  <si>
    <t>1.217</t>
  </si>
  <si>
    <t>1.219</t>
  </si>
  <si>
    <t>1.212</t>
  </si>
  <si>
    <t>1.214</t>
  </si>
  <si>
    <t>1.211</t>
  </si>
  <si>
    <t>1.193</t>
  </si>
  <si>
    <t>1.233</t>
  </si>
  <si>
    <t>1.237</t>
  </si>
  <si>
    <t>1.246</t>
  </si>
  <si>
    <t>1.239</t>
  </si>
  <si>
    <t>1.244</t>
  </si>
  <si>
    <t>1.238</t>
  </si>
  <si>
    <t>1.247</t>
  </si>
  <si>
    <t>1.242</t>
  </si>
  <si>
    <t>1.259</t>
  </si>
  <si>
    <t>1.251</t>
  </si>
  <si>
    <t>1.254</t>
  </si>
  <si>
    <t>1.252</t>
  </si>
  <si>
    <t>1.266</t>
  </si>
  <si>
    <t>ELC</t>
  </si>
  <si>
    <t>% cambio de JetFuel, 209</t>
  </si>
  <si>
    <t>% cambio ELC209</t>
  </si>
  <si>
    <t>Aviantion Gas price, 2019</t>
  </si>
  <si>
    <t>Thermal conversion, https://www.eia.gov/totalenergy/data/monthly/pdf/mer_a_doc.pdf</t>
  </si>
  <si>
    <t xml:space="preserve"> MBTU/b</t>
  </si>
  <si>
    <t>MBTU/gal</t>
  </si>
  <si>
    <t>USD2020/gal</t>
  </si>
  <si>
    <t>MMBTU</t>
  </si>
  <si>
    <t>AVGAS USD2019/MBTU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</si>
</sst>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000"/>
    <numFmt numFmtId="168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0" fontId="7" fillId="0" borderId="0" xfId="2" applyNumberFormat="1"/>
    <xf numFmtId="9" fontId="0" fillId="0" borderId="0" xfId="1" applyFont="1"/>
    <xf numFmtId="11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3" borderId="6" xfId="0" applyFill="1" applyBorder="1"/>
    <xf numFmtId="0" fontId="0" fillId="0" borderId="7" xfId="0" applyBorder="1"/>
    <xf numFmtId="0" fontId="0" fillId="3" borderId="6" xfId="0" applyFill="1" applyBorder="1" applyAlignment="1">
      <alignment horizontal="center" vertical="center"/>
    </xf>
    <xf numFmtId="0" fontId="0" fillId="0" borderId="0" xfId="0" applyBorder="1"/>
    <xf numFmtId="0" fontId="0" fillId="3" borderId="8" xfId="0" applyFill="1" applyBorder="1"/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66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3" xfId="0" applyBorder="1"/>
    <xf numFmtId="0" fontId="0" fillId="0" borderId="14" xfId="0" applyBorder="1"/>
    <xf numFmtId="2" fontId="0" fillId="4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9" fillId="0" borderId="0" xfId="0" applyFont="1"/>
  </cellXfs>
  <cellStyles count="3">
    <cellStyle name="Hipervínculo" xfId="2" builtinId="8"/>
    <cellStyle name="Normal" xfId="0" builtinId="0"/>
    <cellStyle name="Porcentaje" xfId="1" builtinId="5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AVGAS!$B$272</c:f>
              <c:strCache>
                <c:ptCount val="1"/>
                <c:pt idx="0">
                  <c:v>267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AVGAS!$C$6:$C$271</c:f>
              <c:numCache>
                <c:formatCode>General</c:formatCode>
                <c:ptCount val="266"/>
                <c:pt idx="0">
                  <c:v>3.3260000000000001</c:v>
                </c:pt>
                <c:pt idx="1">
                  <c:v>2.653</c:v>
                </c:pt>
                <c:pt idx="2">
                  <c:v>2.4510000000000001</c:v>
                </c:pt>
                <c:pt idx="3">
                  <c:v>2.1680000000000001</c:v>
                </c:pt>
                <c:pt idx="4">
                  <c:v>2.3090000000000002</c:v>
                </c:pt>
                <c:pt idx="5">
                  <c:v>2.3029999999999999</c:v>
                </c:pt>
                <c:pt idx="6">
                  <c:v>2.032</c:v>
                </c:pt>
                <c:pt idx="7">
                  <c:v>1.9650000000000001</c:v>
                </c:pt>
                <c:pt idx="8">
                  <c:v>1.9810000000000001</c:v>
                </c:pt>
                <c:pt idx="9">
                  <c:v>1.9059999999999999</c:v>
                </c:pt>
                <c:pt idx="10">
                  <c:v>1.8220000000000001</c:v>
                </c:pt>
                <c:pt idx="11">
                  <c:v>1.724</c:v>
                </c:pt>
                <c:pt idx="12">
                  <c:v>1.7629999999999999</c:v>
                </c:pt>
                <c:pt idx="13">
                  <c:v>1.6419999999999999</c:v>
                </c:pt>
                <c:pt idx="14">
                  <c:v>1.4850000000000001</c:v>
                </c:pt>
                <c:pt idx="15">
                  <c:v>1.395</c:v>
                </c:pt>
                <c:pt idx="16">
                  <c:v>1.216</c:v>
                </c:pt>
                <c:pt idx="17">
                  <c:v>1.1339999999999999</c:v>
                </c:pt>
                <c:pt idx="18">
                  <c:v>1.1100000000000001</c:v>
                </c:pt>
                <c:pt idx="19">
                  <c:v>1.1879999999999999</c:v>
                </c:pt>
                <c:pt idx="20">
                  <c:v>1.175</c:v>
                </c:pt>
                <c:pt idx="21">
                  <c:v>1.046</c:v>
                </c:pt>
                <c:pt idx="22">
                  <c:v>0.72799999999999998</c:v>
                </c:pt>
                <c:pt idx="23">
                  <c:v>0.74</c:v>
                </c:pt>
                <c:pt idx="24">
                  <c:v>1.2569999999999999</c:v>
                </c:pt>
                <c:pt idx="25">
                  <c:v>1.667</c:v>
                </c:pt>
                <c:pt idx="26">
                  <c:v>1.958</c:v>
                </c:pt>
                <c:pt idx="27">
                  <c:v>1.9790000000000001</c:v>
                </c:pt>
                <c:pt idx="28">
                  <c:v>1.9790000000000001</c:v>
                </c:pt>
                <c:pt idx="29">
                  <c:v>1.9650000000000001</c:v>
                </c:pt>
                <c:pt idx="30">
                  <c:v>1.9370000000000001</c:v>
                </c:pt>
                <c:pt idx="31">
                  <c:v>1.901</c:v>
                </c:pt>
                <c:pt idx="32">
                  <c:v>1.9730000000000001</c:v>
                </c:pt>
                <c:pt idx="33">
                  <c:v>1.907</c:v>
                </c:pt>
                <c:pt idx="34">
                  <c:v>2.141</c:v>
                </c:pt>
                <c:pt idx="35">
                  <c:v>2.0630000000000002</c:v>
                </c:pt>
                <c:pt idx="36">
                  <c:v>2.0049999999999999</c:v>
                </c:pt>
                <c:pt idx="37">
                  <c:v>1.956</c:v>
                </c:pt>
                <c:pt idx="38">
                  <c:v>1.827</c:v>
                </c:pt>
                <c:pt idx="39">
                  <c:v>1.8520000000000001</c:v>
                </c:pt>
                <c:pt idx="40">
                  <c:v>2.1619999999999999</c:v>
                </c:pt>
                <c:pt idx="41">
                  <c:v>2.3490000000000002</c:v>
                </c:pt>
                <c:pt idx="42">
                  <c:v>2.2570000000000001</c:v>
                </c:pt>
                <c:pt idx="43">
                  <c:v>2.1829999999999998</c:v>
                </c:pt>
                <c:pt idx="44">
                  <c:v>2.1760000000000002</c:v>
                </c:pt>
                <c:pt idx="45">
                  <c:v>2.1960000000000002</c:v>
                </c:pt>
                <c:pt idx="46">
                  <c:v>2.2210000000000001</c:v>
                </c:pt>
                <c:pt idx="47">
                  <c:v>2.08</c:v>
                </c:pt>
                <c:pt idx="48">
                  <c:v>1.9239999999999999</c:v>
                </c:pt>
                <c:pt idx="49">
                  <c:v>1.97</c:v>
                </c:pt>
                <c:pt idx="50">
                  <c:v>2.012</c:v>
                </c:pt>
                <c:pt idx="51">
                  <c:v>1.869</c:v>
                </c:pt>
                <c:pt idx="52">
                  <c:v>1.831</c:v>
                </c:pt>
                <c:pt idx="53">
                  <c:v>1.7430000000000001</c:v>
                </c:pt>
                <c:pt idx="54">
                  <c:v>1.7949999999999999</c:v>
                </c:pt>
                <c:pt idx="55">
                  <c:v>1.613</c:v>
                </c:pt>
                <c:pt idx="56">
                  <c:v>1.478</c:v>
                </c:pt>
                <c:pt idx="57">
                  <c:v>1.4339999999999999</c:v>
                </c:pt>
                <c:pt idx="58">
                  <c:v>1.492</c:v>
                </c:pt>
                <c:pt idx="59">
                  <c:v>1.595</c:v>
                </c:pt>
                <c:pt idx="60">
                  <c:v>1.554</c:v>
                </c:pt>
                <c:pt idx="61">
                  <c:v>1.615</c:v>
                </c:pt>
                <c:pt idx="62">
                  <c:v>1.5840000000000001</c:v>
                </c:pt>
                <c:pt idx="63">
                  <c:v>1.5389999999999999</c:v>
                </c:pt>
                <c:pt idx="64">
                  <c:v>1.4259999999999999</c:v>
                </c:pt>
                <c:pt idx="65">
                  <c:v>1.506</c:v>
                </c:pt>
                <c:pt idx="66">
                  <c:v>1.3939999999999999</c:v>
                </c:pt>
                <c:pt idx="67">
                  <c:v>1.33</c:v>
                </c:pt>
                <c:pt idx="68">
                  <c:v>1.393</c:v>
                </c:pt>
                <c:pt idx="69">
                  <c:v>1.464</c:v>
                </c:pt>
                <c:pt idx="70">
                  <c:v>1.3420000000000001</c:v>
                </c:pt>
                <c:pt idx="71">
                  <c:v>1.1870000000000001</c:v>
                </c:pt>
                <c:pt idx="72">
                  <c:v>1.133</c:v>
                </c:pt>
                <c:pt idx="73">
                  <c:v>1.032</c:v>
                </c:pt>
                <c:pt idx="74">
                  <c:v>1.038</c:v>
                </c:pt>
                <c:pt idx="75">
                  <c:v>1.232</c:v>
                </c:pt>
                <c:pt idx="76">
                  <c:v>1.4239999999999999</c:v>
                </c:pt>
                <c:pt idx="77">
                  <c:v>1.4730000000000001</c:v>
                </c:pt>
                <c:pt idx="78">
                  <c:v>1.4650000000000001</c:v>
                </c:pt>
                <c:pt idx="79">
                  <c:v>1.516</c:v>
                </c:pt>
                <c:pt idx="80">
                  <c:v>1.694</c:v>
                </c:pt>
                <c:pt idx="81">
                  <c:v>1.855</c:v>
                </c:pt>
                <c:pt idx="82">
                  <c:v>1.9790000000000001</c:v>
                </c:pt>
                <c:pt idx="83">
                  <c:v>1.7390000000000001</c:v>
                </c:pt>
                <c:pt idx="84">
                  <c:v>1.766</c:v>
                </c:pt>
                <c:pt idx="85">
                  <c:v>1.7470000000000001</c:v>
                </c:pt>
                <c:pt idx="86">
                  <c:v>1.633</c:v>
                </c:pt>
                <c:pt idx="87">
                  <c:v>2.028</c:v>
                </c:pt>
                <c:pt idx="88">
                  <c:v>2.4329999999999998</c:v>
                </c:pt>
                <c:pt idx="89">
                  <c:v>2.5760000000000001</c:v>
                </c:pt>
                <c:pt idx="90">
                  <c:v>2.8340000000000001</c:v>
                </c:pt>
                <c:pt idx="91">
                  <c:v>2.9159999999999999</c:v>
                </c:pt>
                <c:pt idx="92">
                  <c:v>2.9060000000000001</c:v>
                </c:pt>
                <c:pt idx="93">
                  <c:v>2.9449999999999998</c:v>
                </c:pt>
                <c:pt idx="94">
                  <c:v>2.9649999999999999</c:v>
                </c:pt>
                <c:pt idx="95">
                  <c:v>2.931</c:v>
                </c:pt>
                <c:pt idx="96">
                  <c:v>2.9420000000000002</c:v>
                </c:pt>
                <c:pt idx="97">
                  <c:v>2.9940000000000002</c:v>
                </c:pt>
                <c:pt idx="98">
                  <c:v>2.9870000000000001</c:v>
                </c:pt>
                <c:pt idx="99">
                  <c:v>3.008</c:v>
                </c:pt>
                <c:pt idx="100">
                  <c:v>2.883</c:v>
                </c:pt>
                <c:pt idx="101">
                  <c:v>2.931</c:v>
                </c:pt>
                <c:pt idx="102">
                  <c:v>3.04</c:v>
                </c:pt>
                <c:pt idx="103">
                  <c:v>3.0019999999999998</c:v>
                </c:pt>
                <c:pt idx="104">
                  <c:v>2.9079999999999999</c:v>
                </c:pt>
                <c:pt idx="105">
                  <c:v>2.8130000000000002</c:v>
                </c:pt>
                <c:pt idx="106">
                  <c:v>2.7869999999999999</c:v>
                </c:pt>
                <c:pt idx="107">
                  <c:v>2.9220000000000002</c:v>
                </c:pt>
                <c:pt idx="108">
                  <c:v>3.07</c:v>
                </c:pt>
                <c:pt idx="109">
                  <c:v>3.294</c:v>
                </c:pt>
                <c:pt idx="110">
                  <c:v>3.117</c:v>
                </c:pt>
                <c:pt idx="111">
                  <c:v>3.008</c:v>
                </c:pt>
                <c:pt idx="112">
                  <c:v>3.0449999999999999</c:v>
                </c:pt>
                <c:pt idx="113">
                  <c:v>3.2109999999999999</c:v>
                </c:pt>
                <c:pt idx="114">
                  <c:v>3.2829999999999999</c:v>
                </c:pt>
                <c:pt idx="115">
                  <c:v>3.1230000000000002</c:v>
                </c:pt>
                <c:pt idx="116">
                  <c:v>2.8559999999999999</c:v>
                </c:pt>
                <c:pt idx="117">
                  <c:v>2.7679999999999998</c:v>
                </c:pt>
                <c:pt idx="118">
                  <c:v>3.1</c:v>
                </c:pt>
                <c:pt idx="119">
                  <c:v>3.2829999999999999</c:v>
                </c:pt>
                <c:pt idx="120">
                  <c:v>3.3370000000000002</c:v>
                </c:pt>
                <c:pt idx="121">
                  <c:v>3.206</c:v>
                </c:pt>
                <c:pt idx="122">
                  <c:v>3.0870000000000002</c:v>
                </c:pt>
                <c:pt idx="123">
                  <c:v>2.9630000000000001</c:v>
                </c:pt>
                <c:pt idx="124">
                  <c:v>3.1240000000000001</c:v>
                </c:pt>
                <c:pt idx="125">
                  <c:v>2.9870000000000001</c:v>
                </c:pt>
                <c:pt idx="126">
                  <c:v>3.0590000000000002</c:v>
                </c:pt>
                <c:pt idx="127">
                  <c:v>3.0569999999999999</c:v>
                </c:pt>
                <c:pt idx="128">
                  <c:v>3.1179999999999999</c:v>
                </c:pt>
                <c:pt idx="129">
                  <c:v>3.1379999999999999</c:v>
                </c:pt>
                <c:pt idx="130">
                  <c:v>3.22</c:v>
                </c:pt>
                <c:pt idx="131">
                  <c:v>3.306</c:v>
                </c:pt>
                <c:pt idx="132">
                  <c:v>3.161</c:v>
                </c:pt>
                <c:pt idx="133">
                  <c:v>2.8180000000000001</c:v>
                </c:pt>
                <c:pt idx="134">
                  <c:v>2.6230000000000002</c:v>
                </c:pt>
                <c:pt idx="135">
                  <c:v>2.484</c:v>
                </c:pt>
                <c:pt idx="136">
                  <c:v>2.3740000000000001</c:v>
                </c:pt>
                <c:pt idx="137">
                  <c:v>2.298</c:v>
                </c:pt>
                <c:pt idx="138">
                  <c:v>2.1480000000000001</c:v>
                </c:pt>
                <c:pt idx="139">
                  <c:v>2.1579999999999999</c:v>
                </c:pt>
                <c:pt idx="140">
                  <c:v>2.1030000000000002</c:v>
                </c:pt>
                <c:pt idx="141">
                  <c:v>2.105</c:v>
                </c:pt>
                <c:pt idx="142">
                  <c:v>2.1989999999999998</c:v>
                </c:pt>
                <c:pt idx="143">
                  <c:v>2.2719999999999998</c:v>
                </c:pt>
                <c:pt idx="144">
                  <c:v>2.1440000000000001</c:v>
                </c:pt>
                <c:pt idx="145">
                  <c:v>2.0179999999999998</c:v>
                </c:pt>
                <c:pt idx="146">
                  <c:v>2.129</c:v>
                </c:pt>
                <c:pt idx="147">
                  <c:v>2.016</c:v>
                </c:pt>
                <c:pt idx="148">
                  <c:v>2.0640000000000001</c:v>
                </c:pt>
                <c:pt idx="149">
                  <c:v>1.93</c:v>
                </c:pt>
                <c:pt idx="150">
                  <c:v>1.8340000000000001</c:v>
                </c:pt>
                <c:pt idx="151">
                  <c:v>1.9219999999999999</c:v>
                </c:pt>
                <c:pt idx="152">
                  <c:v>1.774</c:v>
                </c:pt>
                <c:pt idx="153">
                  <c:v>1.8180000000000001</c:v>
                </c:pt>
                <c:pt idx="154">
                  <c:v>1.486</c:v>
                </c:pt>
                <c:pt idx="155">
                  <c:v>1.458</c:v>
                </c:pt>
                <c:pt idx="156">
                  <c:v>1.2809999999999999</c:v>
                </c:pt>
                <c:pt idx="157">
                  <c:v>1.36</c:v>
                </c:pt>
                <c:pt idx="158">
                  <c:v>1.4830000000000001</c:v>
                </c:pt>
                <c:pt idx="159">
                  <c:v>1.518</c:v>
                </c:pt>
                <c:pt idx="160">
                  <c:v>1.988</c:v>
                </c:pt>
                <c:pt idx="161">
                  <c:v>2.6030000000000002</c:v>
                </c:pt>
                <c:pt idx="162">
                  <c:v>3.266</c:v>
                </c:pt>
                <c:pt idx="163">
                  <c:v>3.4249999999999998</c:v>
                </c:pt>
                <c:pt idx="164">
                  <c:v>4.008</c:v>
                </c:pt>
                <c:pt idx="165">
                  <c:v>3.9329999999999998</c:v>
                </c:pt>
                <c:pt idx="166">
                  <c:v>3.661</c:v>
                </c:pt>
                <c:pt idx="167">
                  <c:v>3.3340000000000001</c:v>
                </c:pt>
                <c:pt idx="168">
                  <c:v>3.12</c:v>
                </c:pt>
                <c:pt idx="169">
                  <c:v>2.6930000000000001</c:v>
                </c:pt>
                <c:pt idx="170">
                  <c:v>2.6850000000000001</c:v>
                </c:pt>
                <c:pt idx="171">
                  <c:v>2.6850000000000001</c:v>
                </c:pt>
                <c:pt idx="172">
                  <c:v>2.6840000000000002</c:v>
                </c:pt>
                <c:pt idx="173">
                  <c:v>2.3769999999999998</c:v>
                </c:pt>
                <c:pt idx="174">
                  <c:v>2.25</c:v>
                </c:pt>
                <c:pt idx="175">
                  <c:v>2.16</c:v>
                </c:pt>
                <c:pt idx="176">
                  <c:v>2.1850000000000001</c:v>
                </c:pt>
                <c:pt idx="177">
                  <c:v>2.1320000000000001</c:v>
                </c:pt>
                <c:pt idx="178">
                  <c:v>2.105</c:v>
                </c:pt>
                <c:pt idx="179">
                  <c:v>2.0390000000000001</c:v>
                </c:pt>
                <c:pt idx="180">
                  <c:v>1.8720000000000001</c:v>
                </c:pt>
                <c:pt idx="181">
                  <c:v>1.79</c:v>
                </c:pt>
                <c:pt idx="182">
                  <c:v>1.758</c:v>
                </c:pt>
                <c:pt idx="183">
                  <c:v>1.9350000000000001</c:v>
                </c:pt>
                <c:pt idx="184">
                  <c:v>1.7989999999999999</c:v>
                </c:pt>
                <c:pt idx="185">
                  <c:v>1.8320000000000001</c:v>
                </c:pt>
                <c:pt idx="186">
                  <c:v>1.998</c:v>
                </c:pt>
                <c:pt idx="187">
                  <c:v>2.2290000000000001</c:v>
                </c:pt>
                <c:pt idx="188">
                  <c:v>2.1779999999999999</c:v>
                </c:pt>
                <c:pt idx="189">
                  <c:v>2.1589999999999998</c:v>
                </c:pt>
                <c:pt idx="190">
                  <c:v>2.1560000000000001</c:v>
                </c:pt>
                <c:pt idx="191">
                  <c:v>2.048</c:v>
                </c:pt>
                <c:pt idx="192">
                  <c:v>1.875</c:v>
                </c:pt>
                <c:pt idx="193">
                  <c:v>1.855</c:v>
                </c:pt>
                <c:pt idx="194">
                  <c:v>1.8420000000000001</c:v>
                </c:pt>
                <c:pt idx="195">
                  <c:v>1.7609999999999999</c:v>
                </c:pt>
                <c:pt idx="196">
                  <c:v>1.853</c:v>
                </c:pt>
                <c:pt idx="197">
                  <c:v>2.3519999999999999</c:v>
                </c:pt>
                <c:pt idx="198">
                  <c:v>2.1030000000000002</c:v>
                </c:pt>
                <c:pt idx="199">
                  <c:v>1.853</c:v>
                </c:pt>
                <c:pt idx="200">
                  <c:v>1.724</c:v>
                </c:pt>
                <c:pt idx="201">
                  <c:v>1.651</c:v>
                </c:pt>
                <c:pt idx="202">
                  <c:v>1.573</c:v>
                </c:pt>
                <c:pt idx="203">
                  <c:v>1.6759999999999999</c:v>
                </c:pt>
                <c:pt idx="204">
                  <c:v>1.585</c:v>
                </c:pt>
                <c:pt idx="205">
                  <c:v>1.375</c:v>
                </c:pt>
                <c:pt idx="206">
                  <c:v>1.3129999999999999</c:v>
                </c:pt>
                <c:pt idx="207">
                  <c:v>1.335</c:v>
                </c:pt>
                <c:pt idx="208">
                  <c:v>1.466</c:v>
                </c:pt>
                <c:pt idx="209">
                  <c:v>1.5509999999999999</c:v>
                </c:pt>
                <c:pt idx="210">
                  <c:v>1.3340000000000001</c:v>
                </c:pt>
                <c:pt idx="211">
                  <c:v>1.272</c:v>
                </c:pt>
                <c:pt idx="212">
                  <c:v>1.169</c:v>
                </c:pt>
                <c:pt idx="213">
                  <c:v>1.103</c:v>
                </c:pt>
                <c:pt idx="214">
                  <c:v>1.169</c:v>
                </c:pt>
                <c:pt idx="215">
                  <c:v>1.0660000000000001</c:v>
                </c:pt>
                <c:pt idx="216">
                  <c:v>1.0269999999999999</c:v>
                </c:pt>
                <c:pt idx="217">
                  <c:v>1.0129999999999999</c:v>
                </c:pt>
                <c:pt idx="218">
                  <c:v>0.999</c:v>
                </c:pt>
                <c:pt idx="219">
                  <c:v>0.92900000000000005</c:v>
                </c:pt>
                <c:pt idx="220">
                  <c:v>0.878</c:v>
                </c:pt>
                <c:pt idx="221">
                  <c:v>0.84499999999999997</c:v>
                </c:pt>
                <c:pt idx="222">
                  <c:v>0.81699999999999995</c:v>
                </c:pt>
                <c:pt idx="223">
                  <c:v>0.872</c:v>
                </c:pt>
                <c:pt idx="224">
                  <c:v>0.81699999999999995</c:v>
                </c:pt>
                <c:pt idx="225">
                  <c:v>0.76600000000000001</c:v>
                </c:pt>
                <c:pt idx="226">
                  <c:v>0.75900000000000001</c:v>
                </c:pt>
                <c:pt idx="227">
                  <c:v>0.82099999999999995</c:v>
                </c:pt>
                <c:pt idx="228">
                  <c:v>1.0429999999999999</c:v>
                </c:pt>
                <c:pt idx="229">
                  <c:v>1.018</c:v>
                </c:pt>
                <c:pt idx="230">
                  <c:v>0.91400000000000003</c:v>
                </c:pt>
                <c:pt idx="231">
                  <c:v>0.81100000000000005</c:v>
                </c:pt>
                <c:pt idx="232">
                  <c:v>0.76700000000000002</c:v>
                </c:pt>
                <c:pt idx="233">
                  <c:v>0.84699999999999998</c:v>
                </c:pt>
                <c:pt idx="234">
                  <c:v>0.82799999999999996</c:v>
                </c:pt>
                <c:pt idx="235">
                  <c:v>0.753</c:v>
                </c:pt>
                <c:pt idx="236">
                  <c:v>0.72199999999999998</c:v>
                </c:pt>
                <c:pt idx="237">
                  <c:v>0.68799999999999994</c:v>
                </c:pt>
                <c:pt idx="238">
                  <c:v>0.70899999999999996</c:v>
                </c:pt>
                <c:pt idx="239">
                  <c:v>0.70099999999999996</c:v>
                </c:pt>
                <c:pt idx="240">
                  <c:v>0.64400000000000002</c:v>
                </c:pt>
                <c:pt idx="241">
                  <c:v>0.58499999999999996</c:v>
                </c:pt>
                <c:pt idx="242">
                  <c:v>0.58199999999999996</c:v>
                </c:pt>
                <c:pt idx="243">
                  <c:v>0.55600000000000005</c:v>
                </c:pt>
                <c:pt idx="244">
                  <c:v>0.625</c:v>
                </c:pt>
                <c:pt idx="245">
                  <c:v>0.67500000000000004</c:v>
                </c:pt>
                <c:pt idx="246">
                  <c:v>0.82399999999999995</c:v>
                </c:pt>
                <c:pt idx="247">
                  <c:v>0.77800000000000002</c:v>
                </c:pt>
                <c:pt idx="248">
                  <c:v>0.76800000000000002</c:v>
                </c:pt>
                <c:pt idx="249">
                  <c:v>0.83599999999999997</c:v>
                </c:pt>
                <c:pt idx="250">
                  <c:v>0.84</c:v>
                </c:pt>
                <c:pt idx="251">
                  <c:v>0.80200000000000005</c:v>
                </c:pt>
                <c:pt idx="252">
                  <c:v>0.81100000000000005</c:v>
                </c:pt>
                <c:pt idx="253">
                  <c:v>0.87</c:v>
                </c:pt>
                <c:pt idx="254">
                  <c:v>0.88300000000000001</c:v>
                </c:pt>
                <c:pt idx="255">
                  <c:v>0.997</c:v>
                </c:pt>
                <c:pt idx="256">
                  <c:v>1.0660000000000001</c:v>
                </c:pt>
                <c:pt idx="257">
                  <c:v>1.0449999999999999</c:v>
                </c:pt>
                <c:pt idx="258">
                  <c:v>1.0609999999999999</c:v>
                </c:pt>
                <c:pt idx="259">
                  <c:v>0.88800000000000001</c:v>
                </c:pt>
                <c:pt idx="260">
                  <c:v>0.84</c:v>
                </c:pt>
                <c:pt idx="261">
                  <c:v>0.80200000000000005</c:v>
                </c:pt>
                <c:pt idx="262">
                  <c:v>0.78900000000000003</c:v>
                </c:pt>
                <c:pt idx="263">
                  <c:v>0.78100000000000003</c:v>
                </c:pt>
                <c:pt idx="264">
                  <c:v>0.85</c:v>
                </c:pt>
                <c:pt idx="265">
                  <c:v>0.82799999999999996</c:v>
                </c:pt>
              </c:numCache>
            </c:numRef>
          </c:xVal>
          <c:yVal>
            <c:numRef>
              <c:f>AVGAS!$C$272</c:f>
              <c:numCache>
                <c:formatCode>General</c:formatCode>
                <c:ptCount val="1"/>
                <c:pt idx="0">
                  <c:v>0.80700000000000005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AE-42B4-ADDC-B332929D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04192"/>
        <c:axId val="1588303360"/>
      </c:scatterChart>
      <c:valAx>
        <c:axId val="15883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303360"/>
        <c:crosses val="autoZero"/>
        <c:crossBetween val="midCat"/>
      </c:valAx>
      <c:valAx>
        <c:axId val="1588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3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AVGAS!$C$6:$C$277</c:f>
              <c:numCache>
                <c:formatCode>General</c:formatCode>
                <c:ptCount val="272"/>
                <c:pt idx="0">
                  <c:v>3.3260000000000001</c:v>
                </c:pt>
                <c:pt idx="1">
                  <c:v>2.653</c:v>
                </c:pt>
                <c:pt idx="2">
                  <c:v>2.4510000000000001</c:v>
                </c:pt>
                <c:pt idx="3">
                  <c:v>2.1680000000000001</c:v>
                </c:pt>
                <c:pt idx="4">
                  <c:v>2.3090000000000002</c:v>
                </c:pt>
                <c:pt idx="5">
                  <c:v>2.3029999999999999</c:v>
                </c:pt>
                <c:pt idx="6">
                  <c:v>2.032</c:v>
                </c:pt>
                <c:pt idx="7">
                  <c:v>1.9650000000000001</c:v>
                </c:pt>
                <c:pt idx="8">
                  <c:v>1.9810000000000001</c:v>
                </c:pt>
                <c:pt idx="9">
                  <c:v>1.9059999999999999</c:v>
                </c:pt>
                <c:pt idx="10">
                  <c:v>1.8220000000000001</c:v>
                </c:pt>
                <c:pt idx="11">
                  <c:v>1.724</c:v>
                </c:pt>
                <c:pt idx="12">
                  <c:v>1.7629999999999999</c:v>
                </c:pt>
                <c:pt idx="13">
                  <c:v>1.6419999999999999</c:v>
                </c:pt>
                <c:pt idx="14">
                  <c:v>1.4850000000000001</c:v>
                </c:pt>
                <c:pt idx="15">
                  <c:v>1.395</c:v>
                </c:pt>
                <c:pt idx="16">
                  <c:v>1.216</c:v>
                </c:pt>
                <c:pt idx="17">
                  <c:v>1.1339999999999999</c:v>
                </c:pt>
                <c:pt idx="18">
                  <c:v>1.1100000000000001</c:v>
                </c:pt>
                <c:pt idx="19">
                  <c:v>1.1879999999999999</c:v>
                </c:pt>
                <c:pt idx="20">
                  <c:v>1.175</c:v>
                </c:pt>
                <c:pt idx="21">
                  <c:v>1.046</c:v>
                </c:pt>
                <c:pt idx="22">
                  <c:v>0.72799999999999998</c:v>
                </c:pt>
                <c:pt idx="23">
                  <c:v>0.74</c:v>
                </c:pt>
                <c:pt idx="24">
                  <c:v>1.2569999999999999</c:v>
                </c:pt>
                <c:pt idx="25">
                  <c:v>1.667</c:v>
                </c:pt>
                <c:pt idx="26">
                  <c:v>1.958</c:v>
                </c:pt>
                <c:pt idx="27">
                  <c:v>1.9790000000000001</c:v>
                </c:pt>
                <c:pt idx="28">
                  <c:v>1.9790000000000001</c:v>
                </c:pt>
                <c:pt idx="29">
                  <c:v>1.9650000000000001</c:v>
                </c:pt>
                <c:pt idx="30">
                  <c:v>1.9370000000000001</c:v>
                </c:pt>
                <c:pt idx="31">
                  <c:v>1.901</c:v>
                </c:pt>
                <c:pt idx="32">
                  <c:v>1.9730000000000001</c:v>
                </c:pt>
                <c:pt idx="33">
                  <c:v>1.907</c:v>
                </c:pt>
                <c:pt idx="34">
                  <c:v>2.141</c:v>
                </c:pt>
                <c:pt idx="35">
                  <c:v>2.0630000000000002</c:v>
                </c:pt>
                <c:pt idx="36">
                  <c:v>2.0049999999999999</c:v>
                </c:pt>
                <c:pt idx="37">
                  <c:v>1.956</c:v>
                </c:pt>
                <c:pt idx="38">
                  <c:v>1.827</c:v>
                </c:pt>
                <c:pt idx="39">
                  <c:v>1.8520000000000001</c:v>
                </c:pt>
                <c:pt idx="40">
                  <c:v>2.1619999999999999</c:v>
                </c:pt>
                <c:pt idx="41">
                  <c:v>2.3490000000000002</c:v>
                </c:pt>
                <c:pt idx="42">
                  <c:v>2.2570000000000001</c:v>
                </c:pt>
                <c:pt idx="43">
                  <c:v>2.1829999999999998</c:v>
                </c:pt>
                <c:pt idx="44">
                  <c:v>2.1760000000000002</c:v>
                </c:pt>
                <c:pt idx="45">
                  <c:v>2.1960000000000002</c:v>
                </c:pt>
                <c:pt idx="46">
                  <c:v>2.2210000000000001</c:v>
                </c:pt>
                <c:pt idx="47">
                  <c:v>2.08</c:v>
                </c:pt>
                <c:pt idx="48">
                  <c:v>1.9239999999999999</c:v>
                </c:pt>
                <c:pt idx="49">
                  <c:v>1.97</c:v>
                </c:pt>
                <c:pt idx="50">
                  <c:v>2.012</c:v>
                </c:pt>
                <c:pt idx="51">
                  <c:v>1.869</c:v>
                </c:pt>
                <c:pt idx="52">
                  <c:v>1.831</c:v>
                </c:pt>
                <c:pt idx="53">
                  <c:v>1.7430000000000001</c:v>
                </c:pt>
                <c:pt idx="54">
                  <c:v>1.7949999999999999</c:v>
                </c:pt>
                <c:pt idx="55">
                  <c:v>1.613</c:v>
                </c:pt>
                <c:pt idx="56">
                  <c:v>1.478</c:v>
                </c:pt>
                <c:pt idx="57">
                  <c:v>1.4339999999999999</c:v>
                </c:pt>
                <c:pt idx="58">
                  <c:v>1.492</c:v>
                </c:pt>
                <c:pt idx="59">
                  <c:v>1.595</c:v>
                </c:pt>
                <c:pt idx="60">
                  <c:v>1.554</c:v>
                </c:pt>
                <c:pt idx="61">
                  <c:v>1.615</c:v>
                </c:pt>
                <c:pt idx="62">
                  <c:v>1.5840000000000001</c:v>
                </c:pt>
                <c:pt idx="63">
                  <c:v>1.5389999999999999</c:v>
                </c:pt>
                <c:pt idx="64">
                  <c:v>1.4259999999999999</c:v>
                </c:pt>
                <c:pt idx="65">
                  <c:v>1.506</c:v>
                </c:pt>
                <c:pt idx="66">
                  <c:v>1.3939999999999999</c:v>
                </c:pt>
                <c:pt idx="67">
                  <c:v>1.33</c:v>
                </c:pt>
                <c:pt idx="68">
                  <c:v>1.393</c:v>
                </c:pt>
                <c:pt idx="69">
                  <c:v>1.464</c:v>
                </c:pt>
                <c:pt idx="70">
                  <c:v>1.3420000000000001</c:v>
                </c:pt>
                <c:pt idx="71">
                  <c:v>1.1870000000000001</c:v>
                </c:pt>
                <c:pt idx="72">
                  <c:v>1.133</c:v>
                </c:pt>
                <c:pt idx="73">
                  <c:v>1.032</c:v>
                </c:pt>
                <c:pt idx="74">
                  <c:v>1.038</c:v>
                </c:pt>
                <c:pt idx="75">
                  <c:v>1.232</c:v>
                </c:pt>
                <c:pt idx="76">
                  <c:v>1.4239999999999999</c:v>
                </c:pt>
                <c:pt idx="77">
                  <c:v>1.4730000000000001</c:v>
                </c:pt>
                <c:pt idx="78">
                  <c:v>1.4650000000000001</c:v>
                </c:pt>
                <c:pt idx="79">
                  <c:v>1.516</c:v>
                </c:pt>
                <c:pt idx="80">
                  <c:v>1.694</c:v>
                </c:pt>
                <c:pt idx="81">
                  <c:v>1.855</c:v>
                </c:pt>
                <c:pt idx="82">
                  <c:v>1.9790000000000001</c:v>
                </c:pt>
                <c:pt idx="83">
                  <c:v>1.7390000000000001</c:v>
                </c:pt>
                <c:pt idx="84">
                  <c:v>1.766</c:v>
                </c:pt>
                <c:pt idx="85">
                  <c:v>1.7470000000000001</c:v>
                </c:pt>
                <c:pt idx="86">
                  <c:v>1.633</c:v>
                </c:pt>
                <c:pt idx="87">
                  <c:v>2.028</c:v>
                </c:pt>
                <c:pt idx="88">
                  <c:v>2.4329999999999998</c:v>
                </c:pt>
                <c:pt idx="89">
                  <c:v>2.5760000000000001</c:v>
                </c:pt>
                <c:pt idx="90">
                  <c:v>2.8340000000000001</c:v>
                </c:pt>
                <c:pt idx="91">
                  <c:v>2.9159999999999999</c:v>
                </c:pt>
                <c:pt idx="92">
                  <c:v>2.9060000000000001</c:v>
                </c:pt>
                <c:pt idx="93">
                  <c:v>2.9449999999999998</c:v>
                </c:pt>
                <c:pt idx="94">
                  <c:v>2.9649999999999999</c:v>
                </c:pt>
                <c:pt idx="95">
                  <c:v>2.931</c:v>
                </c:pt>
                <c:pt idx="96">
                  <c:v>2.9420000000000002</c:v>
                </c:pt>
                <c:pt idx="97">
                  <c:v>2.9940000000000002</c:v>
                </c:pt>
                <c:pt idx="98">
                  <c:v>2.9870000000000001</c:v>
                </c:pt>
                <c:pt idx="99">
                  <c:v>3.008</c:v>
                </c:pt>
                <c:pt idx="100">
                  <c:v>2.883</c:v>
                </c:pt>
                <c:pt idx="101">
                  <c:v>2.931</c:v>
                </c:pt>
                <c:pt idx="102">
                  <c:v>3.04</c:v>
                </c:pt>
                <c:pt idx="103">
                  <c:v>3.0019999999999998</c:v>
                </c:pt>
                <c:pt idx="104">
                  <c:v>2.9079999999999999</c:v>
                </c:pt>
                <c:pt idx="105">
                  <c:v>2.8130000000000002</c:v>
                </c:pt>
                <c:pt idx="106">
                  <c:v>2.7869999999999999</c:v>
                </c:pt>
                <c:pt idx="107">
                  <c:v>2.9220000000000002</c:v>
                </c:pt>
                <c:pt idx="108">
                  <c:v>3.07</c:v>
                </c:pt>
                <c:pt idx="109">
                  <c:v>3.294</c:v>
                </c:pt>
                <c:pt idx="110">
                  <c:v>3.117</c:v>
                </c:pt>
                <c:pt idx="111">
                  <c:v>3.008</c:v>
                </c:pt>
                <c:pt idx="112">
                  <c:v>3.0449999999999999</c:v>
                </c:pt>
                <c:pt idx="113">
                  <c:v>3.2109999999999999</c:v>
                </c:pt>
                <c:pt idx="114">
                  <c:v>3.2829999999999999</c:v>
                </c:pt>
                <c:pt idx="115">
                  <c:v>3.1230000000000002</c:v>
                </c:pt>
                <c:pt idx="116">
                  <c:v>2.8559999999999999</c:v>
                </c:pt>
                <c:pt idx="117">
                  <c:v>2.7679999999999998</c:v>
                </c:pt>
                <c:pt idx="118">
                  <c:v>3.1</c:v>
                </c:pt>
                <c:pt idx="119">
                  <c:v>3.2829999999999999</c:v>
                </c:pt>
                <c:pt idx="120">
                  <c:v>3.3370000000000002</c:v>
                </c:pt>
                <c:pt idx="121">
                  <c:v>3.206</c:v>
                </c:pt>
                <c:pt idx="122">
                  <c:v>3.0870000000000002</c:v>
                </c:pt>
                <c:pt idx="123">
                  <c:v>2.9630000000000001</c:v>
                </c:pt>
                <c:pt idx="124">
                  <c:v>3.1240000000000001</c:v>
                </c:pt>
                <c:pt idx="125">
                  <c:v>2.9870000000000001</c:v>
                </c:pt>
                <c:pt idx="126">
                  <c:v>3.0590000000000002</c:v>
                </c:pt>
                <c:pt idx="127">
                  <c:v>3.0569999999999999</c:v>
                </c:pt>
                <c:pt idx="128">
                  <c:v>3.1179999999999999</c:v>
                </c:pt>
                <c:pt idx="129">
                  <c:v>3.1379999999999999</c:v>
                </c:pt>
                <c:pt idx="130">
                  <c:v>3.22</c:v>
                </c:pt>
                <c:pt idx="131">
                  <c:v>3.306</c:v>
                </c:pt>
                <c:pt idx="132">
                  <c:v>3.161</c:v>
                </c:pt>
                <c:pt idx="133">
                  <c:v>2.8180000000000001</c:v>
                </c:pt>
                <c:pt idx="134">
                  <c:v>2.6230000000000002</c:v>
                </c:pt>
                <c:pt idx="135">
                  <c:v>2.484</c:v>
                </c:pt>
                <c:pt idx="136">
                  <c:v>2.3740000000000001</c:v>
                </c:pt>
                <c:pt idx="137">
                  <c:v>2.298</c:v>
                </c:pt>
                <c:pt idx="138">
                  <c:v>2.1480000000000001</c:v>
                </c:pt>
                <c:pt idx="139">
                  <c:v>2.1579999999999999</c:v>
                </c:pt>
                <c:pt idx="140">
                  <c:v>2.1030000000000002</c:v>
                </c:pt>
                <c:pt idx="141">
                  <c:v>2.105</c:v>
                </c:pt>
                <c:pt idx="142">
                  <c:v>2.1989999999999998</c:v>
                </c:pt>
                <c:pt idx="143">
                  <c:v>2.2719999999999998</c:v>
                </c:pt>
                <c:pt idx="144">
                  <c:v>2.1440000000000001</c:v>
                </c:pt>
                <c:pt idx="145">
                  <c:v>2.0179999999999998</c:v>
                </c:pt>
                <c:pt idx="146">
                  <c:v>2.129</c:v>
                </c:pt>
                <c:pt idx="147">
                  <c:v>2.016</c:v>
                </c:pt>
                <c:pt idx="148">
                  <c:v>2.0640000000000001</c:v>
                </c:pt>
                <c:pt idx="149">
                  <c:v>1.93</c:v>
                </c:pt>
                <c:pt idx="150">
                  <c:v>1.8340000000000001</c:v>
                </c:pt>
                <c:pt idx="151">
                  <c:v>1.9219999999999999</c:v>
                </c:pt>
                <c:pt idx="152">
                  <c:v>1.774</c:v>
                </c:pt>
                <c:pt idx="153">
                  <c:v>1.8180000000000001</c:v>
                </c:pt>
                <c:pt idx="154">
                  <c:v>1.486</c:v>
                </c:pt>
                <c:pt idx="155">
                  <c:v>1.458</c:v>
                </c:pt>
                <c:pt idx="156">
                  <c:v>1.2809999999999999</c:v>
                </c:pt>
                <c:pt idx="157">
                  <c:v>1.36</c:v>
                </c:pt>
                <c:pt idx="158">
                  <c:v>1.4830000000000001</c:v>
                </c:pt>
                <c:pt idx="159">
                  <c:v>1.518</c:v>
                </c:pt>
                <c:pt idx="160">
                  <c:v>1.988</c:v>
                </c:pt>
                <c:pt idx="161">
                  <c:v>2.6030000000000002</c:v>
                </c:pt>
                <c:pt idx="162">
                  <c:v>3.266</c:v>
                </c:pt>
                <c:pt idx="163">
                  <c:v>3.4249999999999998</c:v>
                </c:pt>
                <c:pt idx="164">
                  <c:v>4.008</c:v>
                </c:pt>
                <c:pt idx="165">
                  <c:v>3.9329999999999998</c:v>
                </c:pt>
                <c:pt idx="166">
                  <c:v>3.661</c:v>
                </c:pt>
                <c:pt idx="167">
                  <c:v>3.3340000000000001</c:v>
                </c:pt>
                <c:pt idx="168">
                  <c:v>3.12</c:v>
                </c:pt>
                <c:pt idx="169">
                  <c:v>2.6930000000000001</c:v>
                </c:pt>
                <c:pt idx="170">
                  <c:v>2.6850000000000001</c:v>
                </c:pt>
                <c:pt idx="171">
                  <c:v>2.6850000000000001</c:v>
                </c:pt>
                <c:pt idx="172">
                  <c:v>2.6840000000000002</c:v>
                </c:pt>
                <c:pt idx="173">
                  <c:v>2.3769999999999998</c:v>
                </c:pt>
                <c:pt idx="174">
                  <c:v>2.25</c:v>
                </c:pt>
                <c:pt idx="175">
                  <c:v>2.16</c:v>
                </c:pt>
                <c:pt idx="176">
                  <c:v>2.1850000000000001</c:v>
                </c:pt>
                <c:pt idx="177">
                  <c:v>2.1320000000000001</c:v>
                </c:pt>
                <c:pt idx="178">
                  <c:v>2.105</c:v>
                </c:pt>
                <c:pt idx="179">
                  <c:v>2.0390000000000001</c:v>
                </c:pt>
                <c:pt idx="180">
                  <c:v>1.8720000000000001</c:v>
                </c:pt>
                <c:pt idx="181">
                  <c:v>1.79</c:v>
                </c:pt>
                <c:pt idx="182">
                  <c:v>1.758</c:v>
                </c:pt>
                <c:pt idx="183">
                  <c:v>1.9350000000000001</c:v>
                </c:pt>
                <c:pt idx="184">
                  <c:v>1.7989999999999999</c:v>
                </c:pt>
                <c:pt idx="185">
                  <c:v>1.8320000000000001</c:v>
                </c:pt>
                <c:pt idx="186">
                  <c:v>1.998</c:v>
                </c:pt>
                <c:pt idx="187">
                  <c:v>2.2290000000000001</c:v>
                </c:pt>
                <c:pt idx="188">
                  <c:v>2.1779999999999999</c:v>
                </c:pt>
                <c:pt idx="189">
                  <c:v>2.1589999999999998</c:v>
                </c:pt>
                <c:pt idx="190">
                  <c:v>2.1560000000000001</c:v>
                </c:pt>
                <c:pt idx="191">
                  <c:v>2.048</c:v>
                </c:pt>
                <c:pt idx="192">
                  <c:v>1.875</c:v>
                </c:pt>
                <c:pt idx="193">
                  <c:v>1.855</c:v>
                </c:pt>
                <c:pt idx="194">
                  <c:v>1.8420000000000001</c:v>
                </c:pt>
                <c:pt idx="195">
                  <c:v>1.7609999999999999</c:v>
                </c:pt>
                <c:pt idx="196">
                  <c:v>1.853</c:v>
                </c:pt>
                <c:pt idx="197">
                  <c:v>2.3519999999999999</c:v>
                </c:pt>
                <c:pt idx="198">
                  <c:v>2.1030000000000002</c:v>
                </c:pt>
                <c:pt idx="199">
                  <c:v>1.853</c:v>
                </c:pt>
                <c:pt idx="200">
                  <c:v>1.724</c:v>
                </c:pt>
                <c:pt idx="201">
                  <c:v>1.651</c:v>
                </c:pt>
                <c:pt idx="202">
                  <c:v>1.573</c:v>
                </c:pt>
                <c:pt idx="203">
                  <c:v>1.6759999999999999</c:v>
                </c:pt>
                <c:pt idx="204">
                  <c:v>1.585</c:v>
                </c:pt>
                <c:pt idx="205">
                  <c:v>1.375</c:v>
                </c:pt>
                <c:pt idx="206">
                  <c:v>1.3129999999999999</c:v>
                </c:pt>
                <c:pt idx="207">
                  <c:v>1.335</c:v>
                </c:pt>
                <c:pt idx="208">
                  <c:v>1.466</c:v>
                </c:pt>
                <c:pt idx="209">
                  <c:v>1.5509999999999999</c:v>
                </c:pt>
                <c:pt idx="210">
                  <c:v>1.3340000000000001</c:v>
                </c:pt>
                <c:pt idx="211">
                  <c:v>1.272</c:v>
                </c:pt>
                <c:pt idx="212">
                  <c:v>1.169</c:v>
                </c:pt>
                <c:pt idx="213">
                  <c:v>1.103</c:v>
                </c:pt>
                <c:pt idx="214">
                  <c:v>1.169</c:v>
                </c:pt>
                <c:pt idx="215">
                  <c:v>1.0660000000000001</c:v>
                </c:pt>
                <c:pt idx="216">
                  <c:v>1.0269999999999999</c:v>
                </c:pt>
                <c:pt idx="217">
                  <c:v>1.0129999999999999</c:v>
                </c:pt>
                <c:pt idx="218">
                  <c:v>0.999</c:v>
                </c:pt>
                <c:pt idx="219">
                  <c:v>0.92900000000000005</c:v>
                </c:pt>
                <c:pt idx="220">
                  <c:v>0.878</c:v>
                </c:pt>
                <c:pt idx="221">
                  <c:v>0.84499999999999997</c:v>
                </c:pt>
                <c:pt idx="222">
                  <c:v>0.81699999999999995</c:v>
                </c:pt>
                <c:pt idx="223">
                  <c:v>0.872</c:v>
                </c:pt>
                <c:pt idx="224">
                  <c:v>0.81699999999999995</c:v>
                </c:pt>
                <c:pt idx="225">
                  <c:v>0.76600000000000001</c:v>
                </c:pt>
                <c:pt idx="226">
                  <c:v>0.75900000000000001</c:v>
                </c:pt>
                <c:pt idx="227">
                  <c:v>0.82099999999999995</c:v>
                </c:pt>
                <c:pt idx="228">
                  <c:v>1.0429999999999999</c:v>
                </c:pt>
                <c:pt idx="229">
                  <c:v>1.018</c:v>
                </c:pt>
                <c:pt idx="230">
                  <c:v>0.91400000000000003</c:v>
                </c:pt>
                <c:pt idx="231">
                  <c:v>0.81100000000000005</c:v>
                </c:pt>
                <c:pt idx="232">
                  <c:v>0.76700000000000002</c:v>
                </c:pt>
                <c:pt idx="233">
                  <c:v>0.84699999999999998</c:v>
                </c:pt>
                <c:pt idx="234">
                  <c:v>0.82799999999999996</c:v>
                </c:pt>
                <c:pt idx="235">
                  <c:v>0.753</c:v>
                </c:pt>
                <c:pt idx="236">
                  <c:v>0.72199999999999998</c:v>
                </c:pt>
                <c:pt idx="237">
                  <c:v>0.68799999999999994</c:v>
                </c:pt>
                <c:pt idx="238">
                  <c:v>0.70899999999999996</c:v>
                </c:pt>
                <c:pt idx="239">
                  <c:v>0.70099999999999996</c:v>
                </c:pt>
                <c:pt idx="240">
                  <c:v>0.64400000000000002</c:v>
                </c:pt>
                <c:pt idx="241">
                  <c:v>0.58499999999999996</c:v>
                </c:pt>
                <c:pt idx="242">
                  <c:v>0.58199999999999996</c:v>
                </c:pt>
                <c:pt idx="243">
                  <c:v>0.55600000000000005</c:v>
                </c:pt>
                <c:pt idx="244">
                  <c:v>0.625</c:v>
                </c:pt>
                <c:pt idx="245">
                  <c:v>0.67500000000000004</c:v>
                </c:pt>
                <c:pt idx="246">
                  <c:v>0.82399999999999995</c:v>
                </c:pt>
                <c:pt idx="247">
                  <c:v>0.77800000000000002</c:v>
                </c:pt>
                <c:pt idx="248">
                  <c:v>0.76800000000000002</c:v>
                </c:pt>
                <c:pt idx="249">
                  <c:v>0.83599999999999997</c:v>
                </c:pt>
                <c:pt idx="250">
                  <c:v>0.84</c:v>
                </c:pt>
                <c:pt idx="251">
                  <c:v>0.80200000000000005</c:v>
                </c:pt>
                <c:pt idx="252">
                  <c:v>0.81100000000000005</c:v>
                </c:pt>
                <c:pt idx="253">
                  <c:v>0.87</c:v>
                </c:pt>
                <c:pt idx="254">
                  <c:v>0.88300000000000001</c:v>
                </c:pt>
                <c:pt idx="255">
                  <c:v>0.997</c:v>
                </c:pt>
                <c:pt idx="256">
                  <c:v>1.0660000000000001</c:v>
                </c:pt>
                <c:pt idx="257">
                  <c:v>1.0449999999999999</c:v>
                </c:pt>
                <c:pt idx="258">
                  <c:v>1.0609999999999999</c:v>
                </c:pt>
                <c:pt idx="259">
                  <c:v>0.88800000000000001</c:v>
                </c:pt>
                <c:pt idx="260">
                  <c:v>0.84</c:v>
                </c:pt>
                <c:pt idx="261">
                  <c:v>0.80200000000000005</c:v>
                </c:pt>
                <c:pt idx="262">
                  <c:v>0.78900000000000003</c:v>
                </c:pt>
                <c:pt idx="263">
                  <c:v>0.78100000000000003</c:v>
                </c:pt>
                <c:pt idx="264">
                  <c:v>0.85</c:v>
                </c:pt>
                <c:pt idx="265">
                  <c:v>0.82799999999999996</c:v>
                </c:pt>
                <c:pt idx="266">
                  <c:v>0.80700000000000005</c:v>
                </c:pt>
                <c:pt idx="267">
                  <c:v>0.73299999999999998</c:v>
                </c:pt>
                <c:pt idx="268">
                  <c:v>0.68200000000000005</c:v>
                </c:pt>
                <c:pt idx="269">
                  <c:v>0.64900000000000002</c:v>
                </c:pt>
                <c:pt idx="270">
                  <c:v>0.64200000000000002</c:v>
                </c:pt>
                <c:pt idx="271">
                  <c:v>0.59799999999999998</c:v>
                </c:pt>
              </c:numCache>
            </c:numRef>
          </c:xVal>
          <c:yVal>
            <c:numRef>
              <c:f>AVGAS!$D$6:$D$277</c:f>
              <c:numCache>
                <c:formatCode>General</c:formatCode>
                <c:ptCount val="272"/>
                <c:pt idx="0">
                  <c:v>4.5810000000000004</c:v>
                </c:pt>
                <c:pt idx="2">
                  <c:v>3.6890000000000001</c:v>
                </c:pt>
                <c:pt idx="4">
                  <c:v>3.778</c:v>
                </c:pt>
                <c:pt idx="5">
                  <c:v>3.7829999999999999</c:v>
                </c:pt>
                <c:pt idx="9">
                  <c:v>3.492</c:v>
                </c:pt>
                <c:pt idx="10">
                  <c:v>3.4470000000000001</c:v>
                </c:pt>
                <c:pt idx="11">
                  <c:v>3.363</c:v>
                </c:pt>
                <c:pt idx="12">
                  <c:v>3.3639999999999999</c:v>
                </c:pt>
                <c:pt idx="13">
                  <c:v>3.1480000000000001</c:v>
                </c:pt>
                <c:pt idx="14">
                  <c:v>2.8290000000000002</c:v>
                </c:pt>
                <c:pt idx="15">
                  <c:v>2.6739999999999999</c:v>
                </c:pt>
                <c:pt idx="16">
                  <c:v>2.4849999999999999</c:v>
                </c:pt>
                <c:pt idx="17">
                  <c:v>2.4950000000000001</c:v>
                </c:pt>
                <c:pt idx="18">
                  <c:v>2.613</c:v>
                </c:pt>
                <c:pt idx="19">
                  <c:v>2.8050000000000002</c:v>
                </c:pt>
                <c:pt idx="20">
                  <c:v>2.7610000000000001</c:v>
                </c:pt>
                <c:pt idx="97">
                  <c:v>4.1420000000000003</c:v>
                </c:pt>
                <c:pt idx="99">
                  <c:v>3.6779999999999999</c:v>
                </c:pt>
                <c:pt idx="100">
                  <c:v>3.6739999999999999</c:v>
                </c:pt>
                <c:pt idx="101">
                  <c:v>3.653</c:v>
                </c:pt>
                <c:pt idx="102">
                  <c:v>3.9820000000000002</c:v>
                </c:pt>
                <c:pt idx="103">
                  <c:v>4.298</c:v>
                </c:pt>
                <c:pt idx="104">
                  <c:v>4.2240000000000002</c:v>
                </c:pt>
                <c:pt idx="105">
                  <c:v>4.1909999999999998</c:v>
                </c:pt>
                <c:pt idx="106">
                  <c:v>3.9</c:v>
                </c:pt>
                <c:pt idx="107">
                  <c:v>3.86</c:v>
                </c:pt>
                <c:pt idx="108">
                  <c:v>4.0220000000000002</c:v>
                </c:pt>
                <c:pt idx="109">
                  <c:v>4.0599999999999996</c:v>
                </c:pt>
                <c:pt idx="111">
                  <c:v>3.5990000000000002</c:v>
                </c:pt>
                <c:pt idx="112">
                  <c:v>3.5609999999999999</c:v>
                </c:pt>
                <c:pt idx="113">
                  <c:v>4.0640000000000001</c:v>
                </c:pt>
                <c:pt idx="114">
                  <c:v>4.2619999999999996</c:v>
                </c:pt>
                <c:pt idx="115">
                  <c:v>4.0910000000000002</c:v>
                </c:pt>
                <c:pt idx="119">
                  <c:v>4.3129999999999997</c:v>
                </c:pt>
                <c:pt idx="120">
                  <c:v>4.133</c:v>
                </c:pt>
                <c:pt idx="122">
                  <c:v>3.7320000000000002</c:v>
                </c:pt>
                <c:pt idx="124">
                  <c:v>3.62</c:v>
                </c:pt>
                <c:pt idx="125">
                  <c:v>3.6970000000000001</c:v>
                </c:pt>
                <c:pt idx="126">
                  <c:v>3.915</c:v>
                </c:pt>
                <c:pt idx="127">
                  <c:v>3.92</c:v>
                </c:pt>
                <c:pt idx="128">
                  <c:v>4.0270000000000001</c:v>
                </c:pt>
                <c:pt idx="129">
                  <c:v>3.9129999999999998</c:v>
                </c:pt>
                <c:pt idx="130">
                  <c:v>4.0910000000000002</c:v>
                </c:pt>
                <c:pt idx="131">
                  <c:v>4.1319999999999997</c:v>
                </c:pt>
                <c:pt idx="132">
                  <c:v>3.7669999999999999</c:v>
                </c:pt>
                <c:pt idx="133">
                  <c:v>3.3740000000000001</c:v>
                </c:pt>
                <c:pt idx="134">
                  <c:v>3.323</c:v>
                </c:pt>
                <c:pt idx="135">
                  <c:v>3.218</c:v>
                </c:pt>
                <c:pt idx="136">
                  <c:v>3.0950000000000002</c:v>
                </c:pt>
                <c:pt idx="137">
                  <c:v>3</c:v>
                </c:pt>
                <c:pt idx="138">
                  <c:v>2.8929999999999998</c:v>
                </c:pt>
                <c:pt idx="139">
                  <c:v>2.9670000000000001</c:v>
                </c:pt>
                <c:pt idx="140">
                  <c:v>3.028</c:v>
                </c:pt>
                <c:pt idx="141">
                  <c:v>2.9809999999999999</c:v>
                </c:pt>
                <c:pt idx="142">
                  <c:v>3.129</c:v>
                </c:pt>
                <c:pt idx="143">
                  <c:v>3.2010000000000001</c:v>
                </c:pt>
                <c:pt idx="144">
                  <c:v>3.1030000000000002</c:v>
                </c:pt>
                <c:pt idx="145">
                  <c:v>2.855</c:v>
                </c:pt>
                <c:pt idx="146">
                  <c:v>2.9140000000000001</c:v>
                </c:pt>
                <c:pt idx="147">
                  <c:v>2.7989999999999999</c:v>
                </c:pt>
                <c:pt idx="148">
                  <c:v>2.8450000000000002</c:v>
                </c:pt>
                <c:pt idx="149">
                  <c:v>2.6930000000000001</c:v>
                </c:pt>
                <c:pt idx="150">
                  <c:v>2.6840000000000002</c:v>
                </c:pt>
                <c:pt idx="151">
                  <c:v>2.7639999999999998</c:v>
                </c:pt>
                <c:pt idx="152">
                  <c:v>2.6070000000000002</c:v>
                </c:pt>
                <c:pt idx="153">
                  <c:v>2.7069999999999999</c:v>
                </c:pt>
                <c:pt idx="154">
                  <c:v>2.423</c:v>
                </c:pt>
                <c:pt idx="155">
                  <c:v>2.15</c:v>
                </c:pt>
                <c:pt idx="156">
                  <c:v>1.9770000000000001</c:v>
                </c:pt>
                <c:pt idx="157">
                  <c:v>1.974</c:v>
                </c:pt>
                <c:pt idx="158">
                  <c:v>1.857</c:v>
                </c:pt>
                <c:pt idx="159">
                  <c:v>1.8140000000000001</c:v>
                </c:pt>
                <c:pt idx="160">
                  <c:v>2.23</c:v>
                </c:pt>
                <c:pt idx="161">
                  <c:v>2.9750000000000001</c:v>
                </c:pt>
                <c:pt idx="162">
                  <c:v>3.8370000000000002</c:v>
                </c:pt>
                <c:pt idx="163">
                  <c:v>3.7919999999999998</c:v>
                </c:pt>
                <c:pt idx="164">
                  <c:v>3.9289999999999998</c:v>
                </c:pt>
                <c:pt idx="165">
                  <c:v>3.9649999999999999</c:v>
                </c:pt>
                <c:pt idx="166">
                  <c:v>3.6150000000000002</c:v>
                </c:pt>
                <c:pt idx="167">
                  <c:v>3.3580000000000001</c:v>
                </c:pt>
                <c:pt idx="168">
                  <c:v>3.2959999999999998</c:v>
                </c:pt>
                <c:pt idx="169">
                  <c:v>2.9540000000000002</c:v>
                </c:pt>
                <c:pt idx="170">
                  <c:v>2.9870000000000001</c:v>
                </c:pt>
                <c:pt idx="171">
                  <c:v>2.9750000000000001</c:v>
                </c:pt>
                <c:pt idx="172">
                  <c:v>3.0670000000000002</c:v>
                </c:pt>
                <c:pt idx="173">
                  <c:v>2.855</c:v>
                </c:pt>
                <c:pt idx="174">
                  <c:v>2.9</c:v>
                </c:pt>
                <c:pt idx="175">
                  <c:v>2.823</c:v>
                </c:pt>
                <c:pt idx="176">
                  <c:v>3.0529999999999999</c:v>
                </c:pt>
                <c:pt idx="177">
                  <c:v>2.9780000000000002</c:v>
                </c:pt>
                <c:pt idx="178">
                  <c:v>3.0960000000000001</c:v>
                </c:pt>
                <c:pt idx="179">
                  <c:v>2.9689999999999999</c:v>
                </c:pt>
                <c:pt idx="180">
                  <c:v>2.6269999999999998</c:v>
                </c:pt>
                <c:pt idx="181">
                  <c:v>2.2850000000000001</c:v>
                </c:pt>
                <c:pt idx="182">
                  <c:v>2.1789999999999998</c:v>
                </c:pt>
                <c:pt idx="183">
                  <c:v>2.3490000000000002</c:v>
                </c:pt>
                <c:pt idx="184">
                  <c:v>2.3530000000000002</c:v>
                </c:pt>
                <c:pt idx="185">
                  <c:v>2.3849999999999998</c:v>
                </c:pt>
                <c:pt idx="186">
                  <c:v>2.532</c:v>
                </c:pt>
                <c:pt idx="187">
                  <c:v>3.0579999999999998</c:v>
                </c:pt>
                <c:pt idx="188">
                  <c:v>3.1030000000000002</c:v>
                </c:pt>
                <c:pt idx="189">
                  <c:v>3.0569999999999999</c:v>
                </c:pt>
                <c:pt idx="190">
                  <c:v>3.0129999999999999</c:v>
                </c:pt>
                <c:pt idx="191">
                  <c:v>2.8690000000000002</c:v>
                </c:pt>
                <c:pt idx="192">
                  <c:v>2.4740000000000002</c:v>
                </c:pt>
                <c:pt idx="193">
                  <c:v>2.3239999999999998</c:v>
                </c:pt>
                <c:pt idx="194">
                  <c:v>2.391</c:v>
                </c:pt>
                <c:pt idx="195">
                  <c:v>2.1930000000000001</c:v>
                </c:pt>
                <c:pt idx="196">
                  <c:v>2.1859999999999999</c:v>
                </c:pt>
                <c:pt idx="197">
                  <c:v>2.7080000000000002</c:v>
                </c:pt>
                <c:pt idx="198">
                  <c:v>2.8079999999999998</c:v>
                </c:pt>
                <c:pt idx="199">
                  <c:v>2.3860000000000001</c:v>
                </c:pt>
                <c:pt idx="200">
                  <c:v>2.23</c:v>
                </c:pt>
                <c:pt idx="201">
                  <c:v>2.1160000000000001</c:v>
                </c:pt>
                <c:pt idx="202">
                  <c:v>2.121</c:v>
                </c:pt>
                <c:pt idx="203">
                  <c:v>2.2170000000000001</c:v>
                </c:pt>
                <c:pt idx="204">
                  <c:v>2.0150000000000001</c:v>
                </c:pt>
                <c:pt idx="205">
                  <c:v>1.867</c:v>
                </c:pt>
                <c:pt idx="206">
                  <c:v>1.738</c:v>
                </c:pt>
                <c:pt idx="207">
                  <c:v>1.7669999999999999</c:v>
                </c:pt>
                <c:pt idx="208">
                  <c:v>1.87</c:v>
                </c:pt>
                <c:pt idx="209">
                  <c:v>1.9550000000000001</c:v>
                </c:pt>
                <c:pt idx="210">
                  <c:v>1.8779999999999999</c:v>
                </c:pt>
                <c:pt idx="211">
                  <c:v>1.849</c:v>
                </c:pt>
                <c:pt idx="212">
                  <c:v>1.8540000000000001</c:v>
                </c:pt>
                <c:pt idx="213">
                  <c:v>1.923</c:v>
                </c:pt>
                <c:pt idx="214">
                  <c:v>1.944</c:v>
                </c:pt>
                <c:pt idx="215">
                  <c:v>1.774</c:v>
                </c:pt>
                <c:pt idx="219">
                  <c:v>1.466</c:v>
                </c:pt>
                <c:pt idx="221">
                  <c:v>1.508</c:v>
                </c:pt>
                <c:pt idx="222">
                  <c:v>1.589</c:v>
                </c:pt>
                <c:pt idx="223">
                  <c:v>1.6220000000000001</c:v>
                </c:pt>
                <c:pt idx="224">
                  <c:v>1.5189999999999999</c:v>
                </c:pt>
                <c:pt idx="225">
                  <c:v>1.4570000000000001</c:v>
                </c:pt>
                <c:pt idx="226">
                  <c:v>1.3979999999999999</c:v>
                </c:pt>
                <c:pt idx="230">
                  <c:v>1.397</c:v>
                </c:pt>
                <c:pt idx="231">
                  <c:v>1.3979999999999999</c:v>
                </c:pt>
                <c:pt idx="232">
                  <c:v>1.4179999999999999</c:v>
                </c:pt>
                <c:pt idx="233">
                  <c:v>1.43</c:v>
                </c:pt>
                <c:pt idx="234">
                  <c:v>1.391</c:v>
                </c:pt>
                <c:pt idx="235">
                  <c:v>1.369</c:v>
                </c:pt>
                <c:pt idx="236">
                  <c:v>1.3919999999999999</c:v>
                </c:pt>
                <c:pt idx="237">
                  <c:v>1.2729999999999999</c:v>
                </c:pt>
                <c:pt idx="238">
                  <c:v>1.2889999999999999</c:v>
                </c:pt>
                <c:pt idx="239">
                  <c:v>1.298</c:v>
                </c:pt>
                <c:pt idx="240">
                  <c:v>1.226</c:v>
                </c:pt>
                <c:pt idx="241">
                  <c:v>1.1060000000000001</c:v>
                </c:pt>
                <c:pt idx="242">
                  <c:v>1.1180000000000001</c:v>
                </c:pt>
                <c:pt idx="243">
                  <c:v>1.1579999999999999</c:v>
                </c:pt>
                <c:pt idx="244">
                  <c:v>1.194</c:v>
                </c:pt>
                <c:pt idx="245">
                  <c:v>1.2529999999999999</c:v>
                </c:pt>
                <c:pt idx="246">
                  <c:v>1.4239999999999999</c:v>
                </c:pt>
                <c:pt idx="247">
                  <c:v>1.363</c:v>
                </c:pt>
                <c:pt idx="248">
                  <c:v>1.3460000000000001</c:v>
                </c:pt>
                <c:pt idx="249">
                  <c:v>1.4510000000000001</c:v>
                </c:pt>
                <c:pt idx="250">
                  <c:v>1.5089999999999999</c:v>
                </c:pt>
                <c:pt idx="251">
                  <c:v>1.349</c:v>
                </c:pt>
                <c:pt idx="252">
                  <c:v>1.2450000000000001</c:v>
                </c:pt>
                <c:pt idx="253">
                  <c:v>1.292</c:v>
                </c:pt>
                <c:pt idx="254">
                  <c:v>1.2849999999999999</c:v>
                </c:pt>
                <c:pt idx="255">
                  <c:v>1.2609999999999999</c:v>
                </c:pt>
                <c:pt idx="256">
                  <c:v>1.349</c:v>
                </c:pt>
                <c:pt idx="257">
                  <c:v>1.349</c:v>
                </c:pt>
                <c:pt idx="258">
                  <c:v>1.3819999999999999</c:v>
                </c:pt>
                <c:pt idx="260">
                  <c:v>1.4259999999999999</c:v>
                </c:pt>
                <c:pt idx="261">
                  <c:v>1.3979999999999999</c:v>
                </c:pt>
                <c:pt idx="262">
                  <c:v>1.268</c:v>
                </c:pt>
                <c:pt idx="263">
                  <c:v>1.2430000000000001</c:v>
                </c:pt>
                <c:pt idx="264">
                  <c:v>1.2909999999999999</c:v>
                </c:pt>
                <c:pt idx="265">
                  <c:v>1.1950000000000001</c:v>
                </c:pt>
                <c:pt idx="266">
                  <c:v>1.1870000000000001</c:v>
                </c:pt>
                <c:pt idx="267">
                  <c:v>1.196</c:v>
                </c:pt>
                <c:pt idx="268">
                  <c:v>1.1639999999999999</c:v>
                </c:pt>
                <c:pt idx="269">
                  <c:v>1.1759999999999999</c:v>
                </c:pt>
                <c:pt idx="270">
                  <c:v>1.1539999999999999</c:v>
                </c:pt>
                <c:pt idx="271">
                  <c:v>1.1319999999999999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5-4D0C-B101-41862854D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78928"/>
        <c:axId val="2010573520"/>
      </c:scatterChart>
      <c:valAx>
        <c:axId val="20105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0573520"/>
        <c:crosses val="autoZero"/>
        <c:crossBetween val="midCat"/>
      </c:valAx>
      <c:valAx>
        <c:axId val="20105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05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AVGAS!$B$6:$B$476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xVal>
          <c:yVal>
            <c:numRef>
              <c:f>AVGAS!$C$6:$C$476</c:f>
              <c:numCache>
                <c:formatCode>General</c:formatCode>
                <c:ptCount val="471"/>
                <c:pt idx="0">
                  <c:v>3.3260000000000001</c:v>
                </c:pt>
                <c:pt idx="1">
                  <c:v>2.653</c:v>
                </c:pt>
                <c:pt idx="2">
                  <c:v>2.4510000000000001</c:v>
                </c:pt>
                <c:pt idx="3">
                  <c:v>2.1680000000000001</c:v>
                </c:pt>
                <c:pt idx="4">
                  <c:v>2.3090000000000002</c:v>
                </c:pt>
                <c:pt idx="5">
                  <c:v>2.3029999999999999</c:v>
                </c:pt>
                <c:pt idx="6">
                  <c:v>2.032</c:v>
                </c:pt>
                <c:pt idx="7">
                  <c:v>1.9650000000000001</c:v>
                </c:pt>
                <c:pt idx="8">
                  <c:v>1.9810000000000001</c:v>
                </c:pt>
                <c:pt idx="9">
                  <c:v>1.9059999999999999</c:v>
                </c:pt>
                <c:pt idx="10">
                  <c:v>1.8220000000000001</c:v>
                </c:pt>
                <c:pt idx="11">
                  <c:v>1.724</c:v>
                </c:pt>
                <c:pt idx="12">
                  <c:v>1.7629999999999999</c:v>
                </c:pt>
                <c:pt idx="13">
                  <c:v>1.6419999999999999</c:v>
                </c:pt>
                <c:pt idx="14">
                  <c:v>1.4850000000000001</c:v>
                </c:pt>
                <c:pt idx="15">
                  <c:v>1.395</c:v>
                </c:pt>
                <c:pt idx="16">
                  <c:v>1.216</c:v>
                </c:pt>
                <c:pt idx="17">
                  <c:v>1.1339999999999999</c:v>
                </c:pt>
                <c:pt idx="18">
                  <c:v>1.1100000000000001</c:v>
                </c:pt>
                <c:pt idx="19">
                  <c:v>1.1879999999999999</c:v>
                </c:pt>
                <c:pt idx="20">
                  <c:v>1.175</c:v>
                </c:pt>
                <c:pt idx="21">
                  <c:v>1.046</c:v>
                </c:pt>
                <c:pt idx="22">
                  <c:v>0.72799999999999998</c:v>
                </c:pt>
                <c:pt idx="23">
                  <c:v>0.74</c:v>
                </c:pt>
                <c:pt idx="24">
                  <c:v>1.2569999999999999</c:v>
                </c:pt>
                <c:pt idx="25">
                  <c:v>1.667</c:v>
                </c:pt>
                <c:pt idx="26">
                  <c:v>1.958</c:v>
                </c:pt>
                <c:pt idx="27">
                  <c:v>1.9790000000000001</c:v>
                </c:pt>
                <c:pt idx="28">
                  <c:v>1.9790000000000001</c:v>
                </c:pt>
                <c:pt idx="29">
                  <c:v>1.9650000000000001</c:v>
                </c:pt>
                <c:pt idx="30">
                  <c:v>1.9370000000000001</c:v>
                </c:pt>
                <c:pt idx="31">
                  <c:v>1.901</c:v>
                </c:pt>
                <c:pt idx="32">
                  <c:v>1.9730000000000001</c:v>
                </c:pt>
                <c:pt idx="33">
                  <c:v>1.907</c:v>
                </c:pt>
                <c:pt idx="34">
                  <c:v>2.141</c:v>
                </c:pt>
                <c:pt idx="35">
                  <c:v>2.0630000000000002</c:v>
                </c:pt>
                <c:pt idx="36">
                  <c:v>2.0049999999999999</c:v>
                </c:pt>
                <c:pt idx="37">
                  <c:v>1.956</c:v>
                </c:pt>
                <c:pt idx="38">
                  <c:v>1.827</c:v>
                </c:pt>
                <c:pt idx="39">
                  <c:v>1.8520000000000001</c:v>
                </c:pt>
                <c:pt idx="40">
                  <c:v>2.1619999999999999</c:v>
                </c:pt>
                <c:pt idx="41">
                  <c:v>2.3490000000000002</c:v>
                </c:pt>
                <c:pt idx="42">
                  <c:v>2.2570000000000001</c:v>
                </c:pt>
                <c:pt idx="43">
                  <c:v>2.1829999999999998</c:v>
                </c:pt>
                <c:pt idx="44">
                  <c:v>2.1760000000000002</c:v>
                </c:pt>
                <c:pt idx="45">
                  <c:v>2.1960000000000002</c:v>
                </c:pt>
                <c:pt idx="46">
                  <c:v>2.2210000000000001</c:v>
                </c:pt>
                <c:pt idx="47">
                  <c:v>2.08</c:v>
                </c:pt>
                <c:pt idx="48">
                  <c:v>1.9239999999999999</c:v>
                </c:pt>
                <c:pt idx="49">
                  <c:v>1.97</c:v>
                </c:pt>
                <c:pt idx="50">
                  <c:v>2.012</c:v>
                </c:pt>
                <c:pt idx="51">
                  <c:v>1.869</c:v>
                </c:pt>
                <c:pt idx="52">
                  <c:v>1.831</c:v>
                </c:pt>
                <c:pt idx="53">
                  <c:v>1.7430000000000001</c:v>
                </c:pt>
                <c:pt idx="54">
                  <c:v>1.7949999999999999</c:v>
                </c:pt>
                <c:pt idx="55">
                  <c:v>1.613</c:v>
                </c:pt>
                <c:pt idx="56">
                  <c:v>1.478</c:v>
                </c:pt>
                <c:pt idx="57">
                  <c:v>1.4339999999999999</c:v>
                </c:pt>
                <c:pt idx="58">
                  <c:v>1.492</c:v>
                </c:pt>
                <c:pt idx="59">
                  <c:v>1.595</c:v>
                </c:pt>
                <c:pt idx="60">
                  <c:v>1.554</c:v>
                </c:pt>
                <c:pt idx="61">
                  <c:v>1.615</c:v>
                </c:pt>
                <c:pt idx="62">
                  <c:v>1.5840000000000001</c:v>
                </c:pt>
                <c:pt idx="63">
                  <c:v>1.5389999999999999</c:v>
                </c:pt>
                <c:pt idx="64">
                  <c:v>1.4259999999999999</c:v>
                </c:pt>
                <c:pt idx="65">
                  <c:v>1.506</c:v>
                </c:pt>
                <c:pt idx="66">
                  <c:v>1.3939999999999999</c:v>
                </c:pt>
                <c:pt idx="67">
                  <c:v>1.33</c:v>
                </c:pt>
                <c:pt idx="68">
                  <c:v>1.393</c:v>
                </c:pt>
                <c:pt idx="69">
                  <c:v>1.464</c:v>
                </c:pt>
                <c:pt idx="70">
                  <c:v>1.3420000000000001</c:v>
                </c:pt>
                <c:pt idx="71">
                  <c:v>1.1870000000000001</c:v>
                </c:pt>
                <c:pt idx="72">
                  <c:v>1.133</c:v>
                </c:pt>
                <c:pt idx="73">
                  <c:v>1.032</c:v>
                </c:pt>
                <c:pt idx="74">
                  <c:v>1.038</c:v>
                </c:pt>
                <c:pt idx="75">
                  <c:v>1.232</c:v>
                </c:pt>
                <c:pt idx="76">
                  <c:v>1.4239999999999999</c:v>
                </c:pt>
                <c:pt idx="77">
                  <c:v>1.4730000000000001</c:v>
                </c:pt>
                <c:pt idx="78">
                  <c:v>1.4650000000000001</c:v>
                </c:pt>
                <c:pt idx="79">
                  <c:v>1.516</c:v>
                </c:pt>
                <c:pt idx="80">
                  <c:v>1.694</c:v>
                </c:pt>
                <c:pt idx="81">
                  <c:v>1.855</c:v>
                </c:pt>
                <c:pt idx="82">
                  <c:v>1.9790000000000001</c:v>
                </c:pt>
                <c:pt idx="83">
                  <c:v>1.7390000000000001</c:v>
                </c:pt>
                <c:pt idx="84">
                  <c:v>1.766</c:v>
                </c:pt>
                <c:pt idx="85">
                  <c:v>1.7470000000000001</c:v>
                </c:pt>
                <c:pt idx="86">
                  <c:v>1.633</c:v>
                </c:pt>
                <c:pt idx="87">
                  <c:v>2.028</c:v>
                </c:pt>
                <c:pt idx="88">
                  <c:v>2.4329999999999998</c:v>
                </c:pt>
                <c:pt idx="89">
                  <c:v>2.5760000000000001</c:v>
                </c:pt>
                <c:pt idx="90">
                  <c:v>2.8340000000000001</c:v>
                </c:pt>
                <c:pt idx="91">
                  <c:v>2.9159999999999999</c:v>
                </c:pt>
                <c:pt idx="92">
                  <c:v>2.9060000000000001</c:v>
                </c:pt>
                <c:pt idx="93">
                  <c:v>2.9449999999999998</c:v>
                </c:pt>
                <c:pt idx="94">
                  <c:v>2.9649999999999999</c:v>
                </c:pt>
                <c:pt idx="95">
                  <c:v>2.931</c:v>
                </c:pt>
                <c:pt idx="96">
                  <c:v>2.9420000000000002</c:v>
                </c:pt>
                <c:pt idx="97">
                  <c:v>2.9940000000000002</c:v>
                </c:pt>
                <c:pt idx="98">
                  <c:v>2.9870000000000001</c:v>
                </c:pt>
                <c:pt idx="99">
                  <c:v>3.008</c:v>
                </c:pt>
                <c:pt idx="100">
                  <c:v>2.883</c:v>
                </c:pt>
                <c:pt idx="101">
                  <c:v>2.931</c:v>
                </c:pt>
                <c:pt idx="102">
                  <c:v>3.04</c:v>
                </c:pt>
                <c:pt idx="103">
                  <c:v>3.0019999999999998</c:v>
                </c:pt>
                <c:pt idx="104">
                  <c:v>2.9079999999999999</c:v>
                </c:pt>
                <c:pt idx="105">
                  <c:v>2.8130000000000002</c:v>
                </c:pt>
                <c:pt idx="106">
                  <c:v>2.7869999999999999</c:v>
                </c:pt>
                <c:pt idx="107">
                  <c:v>2.9220000000000002</c:v>
                </c:pt>
                <c:pt idx="108">
                  <c:v>3.07</c:v>
                </c:pt>
                <c:pt idx="109">
                  <c:v>3.294</c:v>
                </c:pt>
                <c:pt idx="110">
                  <c:v>3.117</c:v>
                </c:pt>
                <c:pt idx="111">
                  <c:v>3.008</c:v>
                </c:pt>
                <c:pt idx="112">
                  <c:v>3.0449999999999999</c:v>
                </c:pt>
                <c:pt idx="113">
                  <c:v>3.2109999999999999</c:v>
                </c:pt>
                <c:pt idx="114">
                  <c:v>3.2829999999999999</c:v>
                </c:pt>
                <c:pt idx="115">
                  <c:v>3.1230000000000002</c:v>
                </c:pt>
                <c:pt idx="116">
                  <c:v>2.8559999999999999</c:v>
                </c:pt>
                <c:pt idx="117">
                  <c:v>2.7679999999999998</c:v>
                </c:pt>
                <c:pt idx="118">
                  <c:v>3.1</c:v>
                </c:pt>
                <c:pt idx="119">
                  <c:v>3.2829999999999999</c:v>
                </c:pt>
                <c:pt idx="120">
                  <c:v>3.3370000000000002</c:v>
                </c:pt>
                <c:pt idx="121">
                  <c:v>3.206</c:v>
                </c:pt>
                <c:pt idx="122">
                  <c:v>3.0870000000000002</c:v>
                </c:pt>
                <c:pt idx="123">
                  <c:v>2.9630000000000001</c:v>
                </c:pt>
                <c:pt idx="124">
                  <c:v>3.1240000000000001</c:v>
                </c:pt>
                <c:pt idx="125">
                  <c:v>2.9870000000000001</c:v>
                </c:pt>
                <c:pt idx="126">
                  <c:v>3.0590000000000002</c:v>
                </c:pt>
                <c:pt idx="127">
                  <c:v>3.0569999999999999</c:v>
                </c:pt>
                <c:pt idx="128">
                  <c:v>3.1179999999999999</c:v>
                </c:pt>
                <c:pt idx="129">
                  <c:v>3.1379999999999999</c:v>
                </c:pt>
                <c:pt idx="130">
                  <c:v>3.22</c:v>
                </c:pt>
                <c:pt idx="131">
                  <c:v>3.306</c:v>
                </c:pt>
                <c:pt idx="132">
                  <c:v>3.161</c:v>
                </c:pt>
                <c:pt idx="133">
                  <c:v>2.8180000000000001</c:v>
                </c:pt>
                <c:pt idx="134">
                  <c:v>2.6230000000000002</c:v>
                </c:pt>
                <c:pt idx="135">
                  <c:v>2.484</c:v>
                </c:pt>
                <c:pt idx="136">
                  <c:v>2.3740000000000001</c:v>
                </c:pt>
                <c:pt idx="137">
                  <c:v>2.298</c:v>
                </c:pt>
                <c:pt idx="138">
                  <c:v>2.1480000000000001</c:v>
                </c:pt>
                <c:pt idx="139">
                  <c:v>2.1579999999999999</c:v>
                </c:pt>
                <c:pt idx="140">
                  <c:v>2.1030000000000002</c:v>
                </c:pt>
                <c:pt idx="141">
                  <c:v>2.105</c:v>
                </c:pt>
                <c:pt idx="142">
                  <c:v>2.1989999999999998</c:v>
                </c:pt>
                <c:pt idx="143">
                  <c:v>2.2719999999999998</c:v>
                </c:pt>
                <c:pt idx="144">
                  <c:v>2.1440000000000001</c:v>
                </c:pt>
                <c:pt idx="145">
                  <c:v>2.0179999999999998</c:v>
                </c:pt>
                <c:pt idx="146">
                  <c:v>2.129</c:v>
                </c:pt>
                <c:pt idx="147">
                  <c:v>2.016</c:v>
                </c:pt>
                <c:pt idx="148">
                  <c:v>2.0640000000000001</c:v>
                </c:pt>
                <c:pt idx="149">
                  <c:v>1.93</c:v>
                </c:pt>
                <c:pt idx="150">
                  <c:v>1.8340000000000001</c:v>
                </c:pt>
                <c:pt idx="151">
                  <c:v>1.9219999999999999</c:v>
                </c:pt>
                <c:pt idx="152">
                  <c:v>1.774</c:v>
                </c:pt>
                <c:pt idx="153">
                  <c:v>1.8180000000000001</c:v>
                </c:pt>
                <c:pt idx="154">
                  <c:v>1.486</c:v>
                </c:pt>
                <c:pt idx="155">
                  <c:v>1.458</c:v>
                </c:pt>
                <c:pt idx="156">
                  <c:v>1.2809999999999999</c:v>
                </c:pt>
                <c:pt idx="157">
                  <c:v>1.36</c:v>
                </c:pt>
                <c:pt idx="158">
                  <c:v>1.4830000000000001</c:v>
                </c:pt>
                <c:pt idx="159">
                  <c:v>1.518</c:v>
                </c:pt>
                <c:pt idx="160">
                  <c:v>1.988</c:v>
                </c:pt>
                <c:pt idx="161">
                  <c:v>2.6030000000000002</c:v>
                </c:pt>
                <c:pt idx="162">
                  <c:v>3.266</c:v>
                </c:pt>
                <c:pt idx="163">
                  <c:v>3.4249999999999998</c:v>
                </c:pt>
                <c:pt idx="164">
                  <c:v>4.008</c:v>
                </c:pt>
                <c:pt idx="165">
                  <c:v>3.9329999999999998</c:v>
                </c:pt>
                <c:pt idx="166">
                  <c:v>3.661</c:v>
                </c:pt>
                <c:pt idx="167">
                  <c:v>3.3340000000000001</c:v>
                </c:pt>
                <c:pt idx="168">
                  <c:v>3.12</c:v>
                </c:pt>
                <c:pt idx="169">
                  <c:v>2.6930000000000001</c:v>
                </c:pt>
                <c:pt idx="170">
                  <c:v>2.6850000000000001</c:v>
                </c:pt>
                <c:pt idx="171">
                  <c:v>2.6850000000000001</c:v>
                </c:pt>
                <c:pt idx="172">
                  <c:v>2.6840000000000002</c:v>
                </c:pt>
                <c:pt idx="173">
                  <c:v>2.3769999999999998</c:v>
                </c:pt>
                <c:pt idx="174">
                  <c:v>2.25</c:v>
                </c:pt>
                <c:pt idx="175">
                  <c:v>2.16</c:v>
                </c:pt>
                <c:pt idx="176">
                  <c:v>2.1850000000000001</c:v>
                </c:pt>
                <c:pt idx="177">
                  <c:v>2.1320000000000001</c:v>
                </c:pt>
                <c:pt idx="178">
                  <c:v>2.105</c:v>
                </c:pt>
                <c:pt idx="179">
                  <c:v>2.0390000000000001</c:v>
                </c:pt>
                <c:pt idx="180">
                  <c:v>1.8720000000000001</c:v>
                </c:pt>
                <c:pt idx="181">
                  <c:v>1.79</c:v>
                </c:pt>
                <c:pt idx="182">
                  <c:v>1.758</c:v>
                </c:pt>
                <c:pt idx="183">
                  <c:v>1.9350000000000001</c:v>
                </c:pt>
                <c:pt idx="184">
                  <c:v>1.7989999999999999</c:v>
                </c:pt>
                <c:pt idx="185">
                  <c:v>1.8320000000000001</c:v>
                </c:pt>
                <c:pt idx="186">
                  <c:v>1.998</c:v>
                </c:pt>
                <c:pt idx="187">
                  <c:v>2.2290000000000001</c:v>
                </c:pt>
                <c:pt idx="188">
                  <c:v>2.1779999999999999</c:v>
                </c:pt>
                <c:pt idx="189">
                  <c:v>2.1589999999999998</c:v>
                </c:pt>
                <c:pt idx="190">
                  <c:v>2.1560000000000001</c:v>
                </c:pt>
                <c:pt idx="191">
                  <c:v>2.048</c:v>
                </c:pt>
                <c:pt idx="192">
                  <c:v>1.875</c:v>
                </c:pt>
                <c:pt idx="193">
                  <c:v>1.855</c:v>
                </c:pt>
                <c:pt idx="194">
                  <c:v>1.8420000000000001</c:v>
                </c:pt>
                <c:pt idx="195">
                  <c:v>1.7609999999999999</c:v>
                </c:pt>
                <c:pt idx="196">
                  <c:v>1.853</c:v>
                </c:pt>
                <c:pt idx="197">
                  <c:v>2.3519999999999999</c:v>
                </c:pt>
                <c:pt idx="198">
                  <c:v>2.1030000000000002</c:v>
                </c:pt>
                <c:pt idx="199">
                  <c:v>1.853</c:v>
                </c:pt>
                <c:pt idx="200">
                  <c:v>1.724</c:v>
                </c:pt>
                <c:pt idx="201">
                  <c:v>1.651</c:v>
                </c:pt>
                <c:pt idx="202">
                  <c:v>1.573</c:v>
                </c:pt>
                <c:pt idx="203">
                  <c:v>1.6759999999999999</c:v>
                </c:pt>
                <c:pt idx="204">
                  <c:v>1.585</c:v>
                </c:pt>
                <c:pt idx="205">
                  <c:v>1.375</c:v>
                </c:pt>
                <c:pt idx="206">
                  <c:v>1.3129999999999999</c:v>
                </c:pt>
                <c:pt idx="207">
                  <c:v>1.335</c:v>
                </c:pt>
                <c:pt idx="208">
                  <c:v>1.466</c:v>
                </c:pt>
                <c:pt idx="209">
                  <c:v>1.5509999999999999</c:v>
                </c:pt>
                <c:pt idx="210">
                  <c:v>1.3340000000000001</c:v>
                </c:pt>
                <c:pt idx="211">
                  <c:v>1.272</c:v>
                </c:pt>
                <c:pt idx="212">
                  <c:v>1.169</c:v>
                </c:pt>
                <c:pt idx="213">
                  <c:v>1.103</c:v>
                </c:pt>
                <c:pt idx="214">
                  <c:v>1.169</c:v>
                </c:pt>
                <c:pt idx="215">
                  <c:v>1.0660000000000001</c:v>
                </c:pt>
                <c:pt idx="216">
                  <c:v>1.0269999999999999</c:v>
                </c:pt>
                <c:pt idx="217">
                  <c:v>1.0129999999999999</c:v>
                </c:pt>
                <c:pt idx="218">
                  <c:v>0.999</c:v>
                </c:pt>
                <c:pt idx="219">
                  <c:v>0.92900000000000005</c:v>
                </c:pt>
                <c:pt idx="220">
                  <c:v>0.878</c:v>
                </c:pt>
                <c:pt idx="221">
                  <c:v>0.84499999999999997</c:v>
                </c:pt>
                <c:pt idx="222">
                  <c:v>0.81699999999999995</c:v>
                </c:pt>
                <c:pt idx="223">
                  <c:v>0.872</c:v>
                </c:pt>
                <c:pt idx="224">
                  <c:v>0.81699999999999995</c:v>
                </c:pt>
                <c:pt idx="225">
                  <c:v>0.76600000000000001</c:v>
                </c:pt>
                <c:pt idx="226">
                  <c:v>0.75900000000000001</c:v>
                </c:pt>
                <c:pt idx="227">
                  <c:v>0.82099999999999995</c:v>
                </c:pt>
                <c:pt idx="228">
                  <c:v>1.0429999999999999</c:v>
                </c:pt>
                <c:pt idx="229">
                  <c:v>1.018</c:v>
                </c:pt>
                <c:pt idx="230">
                  <c:v>0.91400000000000003</c:v>
                </c:pt>
                <c:pt idx="231">
                  <c:v>0.81100000000000005</c:v>
                </c:pt>
                <c:pt idx="232">
                  <c:v>0.76700000000000002</c:v>
                </c:pt>
                <c:pt idx="233">
                  <c:v>0.84699999999999998</c:v>
                </c:pt>
                <c:pt idx="234">
                  <c:v>0.82799999999999996</c:v>
                </c:pt>
                <c:pt idx="235">
                  <c:v>0.753</c:v>
                </c:pt>
                <c:pt idx="236">
                  <c:v>0.72199999999999998</c:v>
                </c:pt>
                <c:pt idx="237">
                  <c:v>0.68799999999999994</c:v>
                </c:pt>
                <c:pt idx="238">
                  <c:v>0.70899999999999996</c:v>
                </c:pt>
                <c:pt idx="239">
                  <c:v>0.70099999999999996</c:v>
                </c:pt>
                <c:pt idx="240">
                  <c:v>0.64400000000000002</c:v>
                </c:pt>
                <c:pt idx="241">
                  <c:v>0.58499999999999996</c:v>
                </c:pt>
                <c:pt idx="242">
                  <c:v>0.58199999999999996</c:v>
                </c:pt>
                <c:pt idx="243">
                  <c:v>0.55600000000000005</c:v>
                </c:pt>
                <c:pt idx="244">
                  <c:v>0.625</c:v>
                </c:pt>
                <c:pt idx="245">
                  <c:v>0.67500000000000004</c:v>
                </c:pt>
                <c:pt idx="246">
                  <c:v>0.82399999999999995</c:v>
                </c:pt>
                <c:pt idx="247">
                  <c:v>0.77800000000000002</c:v>
                </c:pt>
                <c:pt idx="248">
                  <c:v>0.76800000000000002</c:v>
                </c:pt>
                <c:pt idx="249">
                  <c:v>0.83599999999999997</c:v>
                </c:pt>
                <c:pt idx="250">
                  <c:v>0.84</c:v>
                </c:pt>
                <c:pt idx="251">
                  <c:v>0.80200000000000005</c:v>
                </c:pt>
                <c:pt idx="252">
                  <c:v>0.81100000000000005</c:v>
                </c:pt>
                <c:pt idx="253">
                  <c:v>0.87</c:v>
                </c:pt>
                <c:pt idx="254">
                  <c:v>0.88300000000000001</c:v>
                </c:pt>
                <c:pt idx="255">
                  <c:v>0.997</c:v>
                </c:pt>
                <c:pt idx="256">
                  <c:v>1.0660000000000001</c:v>
                </c:pt>
                <c:pt idx="257">
                  <c:v>1.0449999999999999</c:v>
                </c:pt>
                <c:pt idx="258">
                  <c:v>1.0609999999999999</c:v>
                </c:pt>
                <c:pt idx="259">
                  <c:v>0.88800000000000001</c:v>
                </c:pt>
                <c:pt idx="260">
                  <c:v>0.84</c:v>
                </c:pt>
                <c:pt idx="261">
                  <c:v>0.80200000000000005</c:v>
                </c:pt>
                <c:pt idx="262">
                  <c:v>0.78900000000000003</c:v>
                </c:pt>
                <c:pt idx="263">
                  <c:v>0.78100000000000003</c:v>
                </c:pt>
                <c:pt idx="264">
                  <c:v>0.85</c:v>
                </c:pt>
                <c:pt idx="265">
                  <c:v>0.82799999999999996</c:v>
                </c:pt>
                <c:pt idx="266">
                  <c:v>0.80700000000000005</c:v>
                </c:pt>
                <c:pt idx="267">
                  <c:v>0.73299999999999998</c:v>
                </c:pt>
                <c:pt idx="268">
                  <c:v>0.68200000000000005</c:v>
                </c:pt>
                <c:pt idx="269">
                  <c:v>0.64900000000000002</c:v>
                </c:pt>
                <c:pt idx="270">
                  <c:v>0.64200000000000002</c:v>
                </c:pt>
                <c:pt idx="271">
                  <c:v>0.59799999999999998</c:v>
                </c:pt>
                <c:pt idx="272">
                  <c:v>0.54900000000000004</c:v>
                </c:pt>
                <c:pt idx="273">
                  <c:v>0.50600000000000001</c:v>
                </c:pt>
                <c:pt idx="274">
                  <c:v>0.47199999999999998</c:v>
                </c:pt>
                <c:pt idx="275">
                  <c:v>0.48699999999999999</c:v>
                </c:pt>
                <c:pt idx="276">
                  <c:v>0.39600000000000002</c:v>
                </c:pt>
                <c:pt idx="277">
                  <c:v>0.36499999999999999</c:v>
                </c:pt>
                <c:pt idx="278">
                  <c:v>0.38</c:v>
                </c:pt>
                <c:pt idx="279">
                  <c:v>0.374</c:v>
                </c:pt>
                <c:pt idx="280">
                  <c:v>0.44</c:v>
                </c:pt>
                <c:pt idx="281">
                  <c:v>0.46899999999999997</c:v>
                </c:pt>
                <c:pt idx="282">
                  <c:v>0.44900000000000001</c:v>
                </c:pt>
                <c:pt idx="283">
                  <c:v>0.436</c:v>
                </c:pt>
                <c:pt idx="284">
                  <c:v>0.434</c:v>
                </c:pt>
                <c:pt idx="285">
                  <c:v>0.42799999999999999</c:v>
                </c:pt>
                <c:pt idx="286">
                  <c:v>0.46700000000000003</c:v>
                </c:pt>
                <c:pt idx="287">
                  <c:v>0.46600000000000003</c:v>
                </c:pt>
                <c:pt idx="288">
                  <c:v>0.45300000000000001</c:v>
                </c:pt>
                <c:pt idx="289">
                  <c:v>0.5</c:v>
                </c:pt>
                <c:pt idx="290">
                  <c:v>0.52300000000000002</c:v>
                </c:pt>
                <c:pt idx="291">
                  <c:v>0.56299999999999994</c:v>
                </c:pt>
                <c:pt idx="292">
                  <c:v>0.61199999999999999</c:v>
                </c:pt>
                <c:pt idx="293">
                  <c:v>0.61499999999999999</c:v>
                </c:pt>
                <c:pt idx="294">
                  <c:v>0.58199999999999996</c:v>
                </c:pt>
                <c:pt idx="295">
                  <c:v>0.59099999999999997</c:v>
                </c:pt>
                <c:pt idx="296">
                  <c:v>0.56699999999999995</c:v>
                </c:pt>
                <c:pt idx="297">
                  <c:v>0.57599999999999996</c:v>
                </c:pt>
                <c:pt idx="298">
                  <c:v>0.58899999999999997</c:v>
                </c:pt>
                <c:pt idx="299">
                  <c:v>0.60199999999999998</c:v>
                </c:pt>
                <c:pt idx="300">
                  <c:v>0.61899999999999999</c:v>
                </c:pt>
                <c:pt idx="301">
                  <c:v>0.71699999999999997</c:v>
                </c:pt>
                <c:pt idx="302">
                  <c:v>0.74399999999999999</c:v>
                </c:pt>
                <c:pt idx="303">
                  <c:v>0.74</c:v>
                </c:pt>
                <c:pt idx="304">
                  <c:v>0.71699999999999997</c:v>
                </c:pt>
                <c:pt idx="305">
                  <c:v>0.73599999999999999</c:v>
                </c:pt>
                <c:pt idx="306">
                  <c:v>0.71799999999999997</c:v>
                </c:pt>
                <c:pt idx="307">
                  <c:v>0.65100000000000002</c:v>
                </c:pt>
                <c:pt idx="308">
                  <c:v>0.60299999999999998</c:v>
                </c:pt>
                <c:pt idx="309">
                  <c:v>0.57699999999999996</c:v>
                </c:pt>
                <c:pt idx="310">
                  <c:v>0.63300000000000001</c:v>
                </c:pt>
                <c:pt idx="311">
                  <c:v>0.66</c:v>
                </c:pt>
                <c:pt idx="312">
                  <c:v>0.59</c:v>
                </c:pt>
                <c:pt idx="313">
                  <c:v>0.56899999999999995</c:v>
                </c:pt>
                <c:pt idx="314">
                  <c:v>0.61299999999999999</c:v>
                </c:pt>
                <c:pt idx="315">
                  <c:v>0.59199999999999997</c:v>
                </c:pt>
                <c:pt idx="316">
                  <c:v>0.56999999999999995</c:v>
                </c:pt>
                <c:pt idx="317">
                  <c:v>0.54900000000000004</c:v>
                </c:pt>
                <c:pt idx="318">
                  <c:v>0.55700000000000005</c:v>
                </c:pt>
                <c:pt idx="319">
                  <c:v>0.53400000000000003</c:v>
                </c:pt>
                <c:pt idx="320">
                  <c:v>0.51900000000000002</c:v>
                </c:pt>
                <c:pt idx="321">
                  <c:v>0.53200000000000003</c:v>
                </c:pt>
                <c:pt idx="322">
                  <c:v>0.55000000000000004</c:v>
                </c:pt>
                <c:pt idx="323">
                  <c:v>0.52800000000000002</c:v>
                </c:pt>
                <c:pt idx="324">
                  <c:v>0.505</c:v>
                </c:pt>
                <c:pt idx="325">
                  <c:v>0.52200000000000002</c:v>
                </c:pt>
                <c:pt idx="326">
                  <c:v>0.52300000000000002</c:v>
                </c:pt>
                <c:pt idx="327">
                  <c:v>0.53900000000000003</c:v>
                </c:pt>
                <c:pt idx="328">
                  <c:v>0.57199999999999995</c:v>
                </c:pt>
                <c:pt idx="329">
                  <c:v>0.55000000000000004</c:v>
                </c:pt>
                <c:pt idx="330">
                  <c:v>0.53900000000000003</c:v>
                </c:pt>
                <c:pt idx="331">
                  <c:v>0.54400000000000004</c:v>
                </c:pt>
                <c:pt idx="332">
                  <c:v>0.53500000000000003</c:v>
                </c:pt>
                <c:pt idx="333">
                  <c:v>0.51900000000000002</c:v>
                </c:pt>
                <c:pt idx="334">
                  <c:v>0.51</c:v>
                </c:pt>
                <c:pt idx="335">
                  <c:v>0.50700000000000001</c:v>
                </c:pt>
                <c:pt idx="336">
                  <c:v>0.51800000000000002</c:v>
                </c:pt>
                <c:pt idx="337">
                  <c:v>0.55700000000000005</c:v>
                </c:pt>
                <c:pt idx="338">
                  <c:v>0.51500000000000001</c:v>
                </c:pt>
                <c:pt idx="339">
                  <c:v>0.51200000000000001</c:v>
                </c:pt>
                <c:pt idx="340">
                  <c:v>0.59599999999999997</c:v>
                </c:pt>
                <c:pt idx="341">
                  <c:v>0.61299999999999999</c:v>
                </c:pt>
                <c:pt idx="342">
                  <c:v>0.56899999999999995</c:v>
                </c:pt>
                <c:pt idx="343">
                  <c:v>0.54600000000000004</c:v>
                </c:pt>
                <c:pt idx="344">
                  <c:v>0.55300000000000005</c:v>
                </c:pt>
                <c:pt idx="345">
                  <c:v>0.58699999999999997</c:v>
                </c:pt>
                <c:pt idx="346">
                  <c:v>0.59899999999999998</c:v>
                </c:pt>
                <c:pt idx="347">
                  <c:v>0.59699999999999998</c:v>
                </c:pt>
                <c:pt idx="348">
                  <c:v>0.60699999999999998</c:v>
                </c:pt>
                <c:pt idx="349">
                  <c:v>0.59899999999999998</c:v>
                </c:pt>
                <c:pt idx="350">
                  <c:v>0.58499999999999996</c:v>
                </c:pt>
                <c:pt idx="351">
                  <c:v>0.58899999999999997</c:v>
                </c:pt>
                <c:pt idx="352">
                  <c:v>0.627</c:v>
                </c:pt>
                <c:pt idx="353">
                  <c:v>0.66400000000000003</c:v>
                </c:pt>
                <c:pt idx="354">
                  <c:v>0.64600000000000002</c:v>
                </c:pt>
                <c:pt idx="355">
                  <c:v>0.64200000000000002</c:v>
                </c:pt>
                <c:pt idx="356">
                  <c:v>0.64900000000000002</c:v>
                </c:pt>
                <c:pt idx="357">
                  <c:v>0.63900000000000001</c:v>
                </c:pt>
                <c:pt idx="358">
                  <c:v>0.61</c:v>
                </c:pt>
                <c:pt idx="359">
                  <c:v>0.57299999999999995</c:v>
                </c:pt>
                <c:pt idx="360">
                  <c:v>0.55500000000000005</c:v>
                </c:pt>
                <c:pt idx="361">
                  <c:v>0.56499999999999995</c:v>
                </c:pt>
                <c:pt idx="362">
                  <c:v>0.54200000000000004</c:v>
                </c:pt>
                <c:pt idx="363">
                  <c:v>0.61499999999999999</c:v>
                </c:pt>
                <c:pt idx="364">
                  <c:v>0.69599999999999995</c:v>
                </c:pt>
                <c:pt idx="365">
                  <c:v>0.67800000000000005</c:v>
                </c:pt>
                <c:pt idx="366">
                  <c:v>0.66600000000000004</c:v>
                </c:pt>
                <c:pt idx="367">
                  <c:v>0.63800000000000001</c:v>
                </c:pt>
                <c:pt idx="368">
                  <c:v>0.59699999999999998</c:v>
                </c:pt>
                <c:pt idx="369">
                  <c:v>0.59199999999999997</c:v>
                </c:pt>
                <c:pt idx="370">
                  <c:v>0.60099999999999998</c:v>
                </c:pt>
                <c:pt idx="371">
                  <c:v>0.58699999999999997</c:v>
                </c:pt>
                <c:pt idx="372">
                  <c:v>0.621</c:v>
                </c:pt>
                <c:pt idx="373">
                  <c:v>0.73699999999999999</c:v>
                </c:pt>
                <c:pt idx="374">
                  <c:v>0.81100000000000005</c:v>
                </c:pt>
                <c:pt idx="375">
                  <c:v>0.90900000000000003</c:v>
                </c:pt>
                <c:pt idx="376">
                  <c:v>1.0840000000000001</c:v>
                </c:pt>
                <c:pt idx="377">
                  <c:v>1.1679999999999999</c:v>
                </c:pt>
                <c:pt idx="378">
                  <c:v>0.92100000000000004</c:v>
                </c:pt>
                <c:pt idx="379">
                  <c:v>0.70699999999999996</c:v>
                </c:pt>
                <c:pt idx="380">
                  <c:v>0.55400000000000005</c:v>
                </c:pt>
                <c:pt idx="381">
                  <c:v>0.55700000000000005</c:v>
                </c:pt>
                <c:pt idx="382">
                  <c:v>0.58099999999999996</c:v>
                </c:pt>
                <c:pt idx="383">
                  <c:v>0.60699999999999998</c:v>
                </c:pt>
                <c:pt idx="384">
                  <c:v>0.63200000000000001</c:v>
                </c:pt>
                <c:pt idx="385">
                  <c:v>0.68400000000000005</c:v>
                </c:pt>
                <c:pt idx="386">
                  <c:v>0.79800000000000004</c:v>
                </c:pt>
                <c:pt idx="387">
                  <c:v>0.68100000000000005</c:v>
                </c:pt>
                <c:pt idx="388">
                  <c:v>0.64400000000000002</c:v>
                </c:pt>
                <c:pt idx="389">
                  <c:v>0.63800000000000001</c:v>
                </c:pt>
                <c:pt idx="390">
                  <c:v>0.58899999999999997</c:v>
                </c:pt>
                <c:pt idx="391">
                  <c:v>0.55100000000000005</c:v>
                </c:pt>
                <c:pt idx="392">
                  <c:v>0.54700000000000004</c:v>
                </c:pt>
                <c:pt idx="393">
                  <c:v>0.56200000000000006</c:v>
                </c:pt>
                <c:pt idx="394">
                  <c:v>0.58099999999999996</c:v>
                </c:pt>
                <c:pt idx="395">
                  <c:v>0.60599999999999998</c:v>
                </c:pt>
                <c:pt idx="396">
                  <c:v>0.57899999999999996</c:v>
                </c:pt>
                <c:pt idx="397">
                  <c:v>0.56999999999999995</c:v>
                </c:pt>
                <c:pt idx="398">
                  <c:v>0.56200000000000006</c:v>
                </c:pt>
                <c:pt idx="399">
                  <c:v>0.51</c:v>
                </c:pt>
                <c:pt idx="400">
                  <c:v>0.47599999999999998</c:v>
                </c:pt>
                <c:pt idx="401">
                  <c:v>0.46300000000000002</c:v>
                </c:pt>
                <c:pt idx="402">
                  <c:v>0.48399999999999999</c:v>
                </c:pt>
                <c:pt idx="403">
                  <c:v>0.49099999999999999</c:v>
                </c:pt>
                <c:pt idx="404">
                  <c:v>0.503</c:v>
                </c:pt>
                <c:pt idx="405">
                  <c:v>0.52700000000000002</c:v>
                </c:pt>
                <c:pt idx="406">
                  <c:v>0.53100000000000003</c:v>
                </c:pt>
                <c:pt idx="407">
                  <c:v>0.52300000000000002</c:v>
                </c:pt>
                <c:pt idx="408">
                  <c:v>0.53900000000000003</c:v>
                </c:pt>
                <c:pt idx="409">
                  <c:v>0.55000000000000004</c:v>
                </c:pt>
                <c:pt idx="410">
                  <c:v>0.56399999999999995</c:v>
                </c:pt>
                <c:pt idx="411">
                  <c:v>0.58199999999999996</c:v>
                </c:pt>
                <c:pt idx="412">
                  <c:v>0.59899999999999998</c:v>
                </c:pt>
                <c:pt idx="413">
                  <c:v>0.59499999999999997</c:v>
                </c:pt>
                <c:pt idx="414">
                  <c:v>0.58299999999999996</c:v>
                </c:pt>
                <c:pt idx="415">
                  <c:v>0.58199999999999996</c:v>
                </c:pt>
                <c:pt idx="416">
                  <c:v>0.55700000000000005</c:v>
                </c:pt>
                <c:pt idx="417">
                  <c:v>0.53400000000000003</c:v>
                </c:pt>
                <c:pt idx="418">
                  <c:v>0.52400000000000002</c:v>
                </c:pt>
                <c:pt idx="419">
                  <c:v>0.51</c:v>
                </c:pt>
                <c:pt idx="420">
                  <c:v>0.5</c:v>
                </c:pt>
                <c:pt idx="421">
                  <c:v>0.49199999999999999</c:v>
                </c:pt>
                <c:pt idx="422">
                  <c:v>0.45900000000000002</c:v>
                </c:pt>
                <c:pt idx="423">
                  <c:v>0.43</c:v>
                </c:pt>
                <c:pt idx="424">
                  <c:v>0.42399999999999999</c:v>
                </c:pt>
                <c:pt idx="425">
                  <c:v>0.41599999999999998</c:v>
                </c:pt>
                <c:pt idx="426">
                  <c:v>0.41499999999999998</c:v>
                </c:pt>
                <c:pt idx="427">
                  <c:v>0.41</c:v>
                </c:pt>
                <c:pt idx="428">
                  <c:v>0.434</c:v>
                </c:pt>
                <c:pt idx="429">
                  <c:v>0.48199999999999998</c:v>
                </c:pt>
                <c:pt idx="430">
                  <c:v>0.51900000000000002</c:v>
                </c:pt>
                <c:pt idx="431">
                  <c:v>0.57299999999999995</c:v>
                </c:pt>
                <c:pt idx="432">
                  <c:v>0.68899999999999995</c:v>
                </c:pt>
                <c:pt idx="433">
                  <c:v>0.77800000000000002</c:v>
                </c:pt>
                <c:pt idx="434">
                  <c:v>0.80400000000000005</c:v>
                </c:pt>
                <c:pt idx="435">
                  <c:v>0.80900000000000005</c:v>
                </c:pt>
                <c:pt idx="436">
                  <c:v>0.80100000000000005</c:v>
                </c:pt>
                <c:pt idx="437">
                  <c:v>0.78800000000000003</c:v>
                </c:pt>
                <c:pt idx="438">
                  <c:v>0.78100000000000003</c:v>
                </c:pt>
                <c:pt idx="439">
                  <c:v>0.77700000000000002</c:v>
                </c:pt>
                <c:pt idx="440">
                  <c:v>0.78500000000000003</c:v>
                </c:pt>
                <c:pt idx="441">
                  <c:v>0.78600000000000003</c:v>
                </c:pt>
                <c:pt idx="442">
                  <c:v>0.79500000000000004</c:v>
                </c:pt>
                <c:pt idx="443">
                  <c:v>0.80100000000000005</c:v>
                </c:pt>
                <c:pt idx="444">
                  <c:v>0.80400000000000005</c:v>
                </c:pt>
                <c:pt idx="445">
                  <c:v>0.80900000000000005</c:v>
                </c:pt>
                <c:pt idx="446">
                  <c:v>0.81399999999999995</c:v>
                </c:pt>
                <c:pt idx="447">
                  <c:v>0.82199999999999995</c:v>
                </c:pt>
                <c:pt idx="448">
                  <c:v>0.82399999999999995</c:v>
                </c:pt>
                <c:pt idx="449">
                  <c:v>0.83199999999999996</c:v>
                </c:pt>
                <c:pt idx="450">
                  <c:v>0.83099999999999996</c:v>
                </c:pt>
                <c:pt idx="451">
                  <c:v>0.83399999999999996</c:v>
                </c:pt>
                <c:pt idx="452">
                  <c:v>0.84099999999999997</c:v>
                </c:pt>
                <c:pt idx="453">
                  <c:v>0.84499999999999997</c:v>
                </c:pt>
                <c:pt idx="454">
                  <c:v>0.85199999999999998</c:v>
                </c:pt>
                <c:pt idx="455">
                  <c:v>0.85099999999999998</c:v>
                </c:pt>
                <c:pt idx="456">
                  <c:v>0.85599999999999998</c:v>
                </c:pt>
                <c:pt idx="457">
                  <c:v>0.86499999999999999</c:v>
                </c:pt>
                <c:pt idx="458">
                  <c:v>0.85799999999999998</c:v>
                </c:pt>
                <c:pt idx="459">
                  <c:v>0.85499999999999998</c:v>
                </c:pt>
                <c:pt idx="460">
                  <c:v>0.85799999999999998</c:v>
                </c:pt>
                <c:pt idx="461">
                  <c:v>0.86</c:v>
                </c:pt>
                <c:pt idx="462">
                  <c:v>0.86099999999999999</c:v>
                </c:pt>
                <c:pt idx="463">
                  <c:v>0.85499999999999998</c:v>
                </c:pt>
                <c:pt idx="464">
                  <c:v>0.85599999999999998</c:v>
                </c:pt>
                <c:pt idx="465">
                  <c:v>0.86299999999999999</c:v>
                </c:pt>
                <c:pt idx="466">
                  <c:v>0.878</c:v>
                </c:pt>
                <c:pt idx="467">
                  <c:v>0.88800000000000001</c:v>
                </c:pt>
                <c:pt idx="468">
                  <c:v>0.90600000000000003</c:v>
                </c:pt>
                <c:pt idx="469">
                  <c:v>0.92600000000000005</c:v>
                </c:pt>
                <c:pt idx="470">
                  <c:v>0.94499999999999995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2-4D43-95FF-90F46C2CFC29}"/>
            </c:ext>
          </c:extLst>
        </c:ser>
        <c:ser>
          <c:idx val="1"/>
          <c:order val="1"/>
          <c:tx>
            <c:strRef>
              <c:f>AVGAS!$D$5</c:f>
              <c:strCache>
                <c:ptCount val="1"/>
                <c:pt idx="0">
                  <c:v>U.S. Aviation Gasoline Retail Sales by Refiners Dollars per Gallon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AVGAS!$B$6:$B$476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</c:numCache>
            </c:numRef>
          </c:xVal>
          <c:yVal>
            <c:numRef>
              <c:f>AVGAS!$D$6:$D$476</c:f>
              <c:numCache>
                <c:formatCode>General</c:formatCode>
                <c:ptCount val="471"/>
                <c:pt idx="0">
                  <c:v>4.5810000000000004</c:v>
                </c:pt>
                <c:pt idx="2">
                  <c:v>3.6890000000000001</c:v>
                </c:pt>
                <c:pt idx="4">
                  <c:v>3.778</c:v>
                </c:pt>
                <c:pt idx="5">
                  <c:v>3.7829999999999999</c:v>
                </c:pt>
                <c:pt idx="9">
                  <c:v>3.492</c:v>
                </c:pt>
                <c:pt idx="10">
                  <c:v>3.4470000000000001</c:v>
                </c:pt>
                <c:pt idx="11">
                  <c:v>3.363</c:v>
                </c:pt>
                <c:pt idx="12">
                  <c:v>3.3639999999999999</c:v>
                </c:pt>
                <c:pt idx="13">
                  <c:v>3.1480000000000001</c:v>
                </c:pt>
                <c:pt idx="14">
                  <c:v>2.8290000000000002</c:v>
                </c:pt>
                <c:pt idx="15">
                  <c:v>2.6739999999999999</c:v>
                </c:pt>
                <c:pt idx="16">
                  <c:v>2.4849999999999999</c:v>
                </c:pt>
                <c:pt idx="17">
                  <c:v>2.4950000000000001</c:v>
                </c:pt>
                <c:pt idx="18">
                  <c:v>2.613</c:v>
                </c:pt>
                <c:pt idx="19">
                  <c:v>2.8050000000000002</c:v>
                </c:pt>
                <c:pt idx="20">
                  <c:v>2.7610000000000001</c:v>
                </c:pt>
                <c:pt idx="97">
                  <c:v>4.1420000000000003</c:v>
                </c:pt>
                <c:pt idx="99">
                  <c:v>3.6779999999999999</c:v>
                </c:pt>
                <c:pt idx="100">
                  <c:v>3.6739999999999999</c:v>
                </c:pt>
                <c:pt idx="101">
                  <c:v>3.653</c:v>
                </c:pt>
                <c:pt idx="102">
                  <c:v>3.9820000000000002</c:v>
                </c:pt>
                <c:pt idx="103">
                  <c:v>4.298</c:v>
                </c:pt>
                <c:pt idx="104">
                  <c:v>4.2240000000000002</c:v>
                </c:pt>
                <c:pt idx="105">
                  <c:v>4.1909999999999998</c:v>
                </c:pt>
                <c:pt idx="106">
                  <c:v>3.9</c:v>
                </c:pt>
                <c:pt idx="107">
                  <c:v>3.86</c:v>
                </c:pt>
                <c:pt idx="108">
                  <c:v>4.0220000000000002</c:v>
                </c:pt>
                <c:pt idx="109">
                  <c:v>4.0599999999999996</c:v>
                </c:pt>
                <c:pt idx="111">
                  <c:v>3.5990000000000002</c:v>
                </c:pt>
                <c:pt idx="112">
                  <c:v>3.5609999999999999</c:v>
                </c:pt>
                <c:pt idx="113">
                  <c:v>4.0640000000000001</c:v>
                </c:pt>
                <c:pt idx="114">
                  <c:v>4.2619999999999996</c:v>
                </c:pt>
                <c:pt idx="115">
                  <c:v>4.0910000000000002</c:v>
                </c:pt>
                <c:pt idx="119">
                  <c:v>4.3129999999999997</c:v>
                </c:pt>
                <c:pt idx="120">
                  <c:v>4.133</c:v>
                </c:pt>
                <c:pt idx="122">
                  <c:v>3.7320000000000002</c:v>
                </c:pt>
                <c:pt idx="124">
                  <c:v>3.62</c:v>
                </c:pt>
                <c:pt idx="125">
                  <c:v>3.6970000000000001</c:v>
                </c:pt>
                <c:pt idx="126">
                  <c:v>3.915</c:v>
                </c:pt>
                <c:pt idx="127">
                  <c:v>3.92</c:v>
                </c:pt>
                <c:pt idx="128">
                  <c:v>4.0270000000000001</c:v>
                </c:pt>
                <c:pt idx="129">
                  <c:v>3.9129999999999998</c:v>
                </c:pt>
                <c:pt idx="130">
                  <c:v>4.0910000000000002</c:v>
                </c:pt>
                <c:pt idx="131">
                  <c:v>4.1319999999999997</c:v>
                </c:pt>
                <c:pt idx="132">
                  <c:v>3.7669999999999999</c:v>
                </c:pt>
                <c:pt idx="133">
                  <c:v>3.3740000000000001</c:v>
                </c:pt>
                <c:pt idx="134">
                  <c:v>3.323</c:v>
                </c:pt>
                <c:pt idx="135">
                  <c:v>3.218</c:v>
                </c:pt>
                <c:pt idx="136">
                  <c:v>3.0950000000000002</c:v>
                </c:pt>
                <c:pt idx="137">
                  <c:v>3</c:v>
                </c:pt>
                <c:pt idx="138">
                  <c:v>2.8929999999999998</c:v>
                </c:pt>
                <c:pt idx="139">
                  <c:v>2.9670000000000001</c:v>
                </c:pt>
                <c:pt idx="140">
                  <c:v>3.028</c:v>
                </c:pt>
                <c:pt idx="141">
                  <c:v>2.9809999999999999</c:v>
                </c:pt>
                <c:pt idx="142">
                  <c:v>3.129</c:v>
                </c:pt>
                <c:pt idx="143">
                  <c:v>3.2010000000000001</c:v>
                </c:pt>
                <c:pt idx="144">
                  <c:v>3.1030000000000002</c:v>
                </c:pt>
                <c:pt idx="145">
                  <c:v>2.855</c:v>
                </c:pt>
                <c:pt idx="146">
                  <c:v>2.9140000000000001</c:v>
                </c:pt>
                <c:pt idx="147">
                  <c:v>2.7989999999999999</c:v>
                </c:pt>
                <c:pt idx="148">
                  <c:v>2.8450000000000002</c:v>
                </c:pt>
                <c:pt idx="149">
                  <c:v>2.6930000000000001</c:v>
                </c:pt>
                <c:pt idx="150">
                  <c:v>2.6840000000000002</c:v>
                </c:pt>
                <c:pt idx="151">
                  <c:v>2.7639999999999998</c:v>
                </c:pt>
                <c:pt idx="152">
                  <c:v>2.6070000000000002</c:v>
                </c:pt>
                <c:pt idx="153">
                  <c:v>2.7069999999999999</c:v>
                </c:pt>
                <c:pt idx="154">
                  <c:v>2.423</c:v>
                </c:pt>
                <c:pt idx="155">
                  <c:v>2.15</c:v>
                </c:pt>
                <c:pt idx="156">
                  <c:v>1.9770000000000001</c:v>
                </c:pt>
                <c:pt idx="157">
                  <c:v>1.974</c:v>
                </c:pt>
                <c:pt idx="158">
                  <c:v>1.857</c:v>
                </c:pt>
                <c:pt idx="159">
                  <c:v>1.8140000000000001</c:v>
                </c:pt>
                <c:pt idx="160">
                  <c:v>2.23</c:v>
                </c:pt>
                <c:pt idx="161">
                  <c:v>2.9750000000000001</c:v>
                </c:pt>
                <c:pt idx="162">
                  <c:v>3.8370000000000002</c:v>
                </c:pt>
                <c:pt idx="163">
                  <c:v>3.7919999999999998</c:v>
                </c:pt>
                <c:pt idx="164">
                  <c:v>3.9289999999999998</c:v>
                </c:pt>
                <c:pt idx="165">
                  <c:v>3.9649999999999999</c:v>
                </c:pt>
                <c:pt idx="166">
                  <c:v>3.6150000000000002</c:v>
                </c:pt>
                <c:pt idx="167">
                  <c:v>3.3580000000000001</c:v>
                </c:pt>
                <c:pt idx="168">
                  <c:v>3.2959999999999998</c:v>
                </c:pt>
                <c:pt idx="169">
                  <c:v>2.9540000000000002</c:v>
                </c:pt>
                <c:pt idx="170">
                  <c:v>2.9870000000000001</c:v>
                </c:pt>
                <c:pt idx="171">
                  <c:v>2.9750000000000001</c:v>
                </c:pt>
                <c:pt idx="172">
                  <c:v>3.0670000000000002</c:v>
                </c:pt>
                <c:pt idx="173">
                  <c:v>2.855</c:v>
                </c:pt>
                <c:pt idx="174">
                  <c:v>2.9</c:v>
                </c:pt>
                <c:pt idx="175">
                  <c:v>2.823</c:v>
                </c:pt>
                <c:pt idx="176">
                  <c:v>3.0529999999999999</c:v>
                </c:pt>
                <c:pt idx="177">
                  <c:v>2.9780000000000002</c:v>
                </c:pt>
                <c:pt idx="178">
                  <c:v>3.0960000000000001</c:v>
                </c:pt>
                <c:pt idx="179">
                  <c:v>2.9689999999999999</c:v>
                </c:pt>
                <c:pt idx="180">
                  <c:v>2.6269999999999998</c:v>
                </c:pt>
                <c:pt idx="181">
                  <c:v>2.2850000000000001</c:v>
                </c:pt>
                <c:pt idx="182">
                  <c:v>2.1789999999999998</c:v>
                </c:pt>
                <c:pt idx="183">
                  <c:v>2.3490000000000002</c:v>
                </c:pt>
                <c:pt idx="184">
                  <c:v>2.3530000000000002</c:v>
                </c:pt>
                <c:pt idx="185">
                  <c:v>2.3849999999999998</c:v>
                </c:pt>
                <c:pt idx="186">
                  <c:v>2.532</c:v>
                </c:pt>
                <c:pt idx="187">
                  <c:v>3.0579999999999998</c:v>
                </c:pt>
                <c:pt idx="188">
                  <c:v>3.1030000000000002</c:v>
                </c:pt>
                <c:pt idx="189">
                  <c:v>3.0569999999999999</c:v>
                </c:pt>
                <c:pt idx="190">
                  <c:v>3.0129999999999999</c:v>
                </c:pt>
                <c:pt idx="191">
                  <c:v>2.8690000000000002</c:v>
                </c:pt>
                <c:pt idx="192">
                  <c:v>2.4740000000000002</c:v>
                </c:pt>
                <c:pt idx="193">
                  <c:v>2.3239999999999998</c:v>
                </c:pt>
                <c:pt idx="194">
                  <c:v>2.391</c:v>
                </c:pt>
                <c:pt idx="195">
                  <c:v>2.1930000000000001</c:v>
                </c:pt>
                <c:pt idx="196">
                  <c:v>2.1859999999999999</c:v>
                </c:pt>
                <c:pt idx="197">
                  <c:v>2.7080000000000002</c:v>
                </c:pt>
                <c:pt idx="198">
                  <c:v>2.8079999999999998</c:v>
                </c:pt>
                <c:pt idx="199">
                  <c:v>2.3860000000000001</c:v>
                </c:pt>
                <c:pt idx="200">
                  <c:v>2.23</c:v>
                </c:pt>
                <c:pt idx="201">
                  <c:v>2.1160000000000001</c:v>
                </c:pt>
                <c:pt idx="202">
                  <c:v>2.121</c:v>
                </c:pt>
                <c:pt idx="203">
                  <c:v>2.2170000000000001</c:v>
                </c:pt>
                <c:pt idx="204">
                  <c:v>2.0150000000000001</c:v>
                </c:pt>
                <c:pt idx="205">
                  <c:v>1.867</c:v>
                </c:pt>
                <c:pt idx="206">
                  <c:v>1.738</c:v>
                </c:pt>
                <c:pt idx="207">
                  <c:v>1.7669999999999999</c:v>
                </c:pt>
                <c:pt idx="208">
                  <c:v>1.87</c:v>
                </c:pt>
                <c:pt idx="209">
                  <c:v>1.9550000000000001</c:v>
                </c:pt>
                <c:pt idx="210">
                  <c:v>1.8779999999999999</c:v>
                </c:pt>
                <c:pt idx="211">
                  <c:v>1.849</c:v>
                </c:pt>
                <c:pt idx="212">
                  <c:v>1.8540000000000001</c:v>
                </c:pt>
                <c:pt idx="213">
                  <c:v>1.923</c:v>
                </c:pt>
                <c:pt idx="214">
                  <c:v>1.944</c:v>
                </c:pt>
                <c:pt idx="215">
                  <c:v>1.774</c:v>
                </c:pt>
                <c:pt idx="219">
                  <c:v>1.466</c:v>
                </c:pt>
                <c:pt idx="221">
                  <c:v>1.508</c:v>
                </c:pt>
                <c:pt idx="222">
                  <c:v>1.589</c:v>
                </c:pt>
                <c:pt idx="223">
                  <c:v>1.6220000000000001</c:v>
                </c:pt>
                <c:pt idx="224">
                  <c:v>1.5189999999999999</c:v>
                </c:pt>
                <c:pt idx="225">
                  <c:v>1.4570000000000001</c:v>
                </c:pt>
                <c:pt idx="226">
                  <c:v>1.3979999999999999</c:v>
                </c:pt>
                <c:pt idx="230">
                  <c:v>1.397</c:v>
                </c:pt>
                <c:pt idx="231">
                  <c:v>1.3979999999999999</c:v>
                </c:pt>
                <c:pt idx="232">
                  <c:v>1.4179999999999999</c:v>
                </c:pt>
                <c:pt idx="233">
                  <c:v>1.43</c:v>
                </c:pt>
                <c:pt idx="234">
                  <c:v>1.391</c:v>
                </c:pt>
                <c:pt idx="235">
                  <c:v>1.369</c:v>
                </c:pt>
                <c:pt idx="236">
                  <c:v>1.3919999999999999</c:v>
                </c:pt>
                <c:pt idx="237">
                  <c:v>1.2729999999999999</c:v>
                </c:pt>
                <c:pt idx="238">
                  <c:v>1.2889999999999999</c:v>
                </c:pt>
                <c:pt idx="239">
                  <c:v>1.298</c:v>
                </c:pt>
                <c:pt idx="240">
                  <c:v>1.226</c:v>
                </c:pt>
                <c:pt idx="241">
                  <c:v>1.1060000000000001</c:v>
                </c:pt>
                <c:pt idx="242">
                  <c:v>1.1180000000000001</c:v>
                </c:pt>
                <c:pt idx="243">
                  <c:v>1.1579999999999999</c:v>
                </c:pt>
                <c:pt idx="244">
                  <c:v>1.194</c:v>
                </c:pt>
                <c:pt idx="245">
                  <c:v>1.2529999999999999</c:v>
                </c:pt>
                <c:pt idx="246">
                  <c:v>1.4239999999999999</c:v>
                </c:pt>
                <c:pt idx="247">
                  <c:v>1.363</c:v>
                </c:pt>
                <c:pt idx="248">
                  <c:v>1.3460000000000001</c:v>
                </c:pt>
                <c:pt idx="249">
                  <c:v>1.4510000000000001</c:v>
                </c:pt>
                <c:pt idx="250">
                  <c:v>1.5089999999999999</c:v>
                </c:pt>
                <c:pt idx="251">
                  <c:v>1.349</c:v>
                </c:pt>
                <c:pt idx="252">
                  <c:v>1.2450000000000001</c:v>
                </c:pt>
                <c:pt idx="253">
                  <c:v>1.292</c:v>
                </c:pt>
                <c:pt idx="254">
                  <c:v>1.2849999999999999</c:v>
                </c:pt>
                <c:pt idx="255">
                  <c:v>1.2609999999999999</c:v>
                </c:pt>
                <c:pt idx="256">
                  <c:v>1.349</c:v>
                </c:pt>
                <c:pt idx="257">
                  <c:v>1.349</c:v>
                </c:pt>
                <c:pt idx="258">
                  <c:v>1.3819999999999999</c:v>
                </c:pt>
                <c:pt idx="260">
                  <c:v>1.4259999999999999</c:v>
                </c:pt>
                <c:pt idx="261">
                  <c:v>1.3979999999999999</c:v>
                </c:pt>
                <c:pt idx="262">
                  <c:v>1.268</c:v>
                </c:pt>
                <c:pt idx="263">
                  <c:v>1.2430000000000001</c:v>
                </c:pt>
                <c:pt idx="264">
                  <c:v>1.2909999999999999</c:v>
                </c:pt>
                <c:pt idx="265">
                  <c:v>1.1950000000000001</c:v>
                </c:pt>
                <c:pt idx="266">
                  <c:v>1.1870000000000001</c:v>
                </c:pt>
                <c:pt idx="267">
                  <c:v>1.196</c:v>
                </c:pt>
                <c:pt idx="268">
                  <c:v>1.1639999999999999</c:v>
                </c:pt>
                <c:pt idx="269">
                  <c:v>1.1759999999999999</c:v>
                </c:pt>
                <c:pt idx="270">
                  <c:v>1.1539999999999999</c:v>
                </c:pt>
                <c:pt idx="271">
                  <c:v>1.1319999999999999</c:v>
                </c:pt>
                <c:pt idx="272">
                  <c:v>1.079</c:v>
                </c:pt>
                <c:pt idx="273">
                  <c:v>1.0409999999999999</c:v>
                </c:pt>
                <c:pt idx="274">
                  <c:v>1.042</c:v>
                </c:pt>
                <c:pt idx="275">
                  <c:v>1.014</c:v>
                </c:pt>
                <c:pt idx="276">
                  <c:v>0.90100000000000002</c:v>
                </c:pt>
                <c:pt idx="277">
                  <c:v>0.85099999999999998</c:v>
                </c:pt>
                <c:pt idx="278">
                  <c:v>0.871</c:v>
                </c:pt>
                <c:pt idx="279">
                  <c:v>0.88700000000000001</c:v>
                </c:pt>
                <c:pt idx="280">
                  <c:v>0.93300000000000005</c:v>
                </c:pt>
                <c:pt idx="281">
                  <c:v>0.95099999999999996</c:v>
                </c:pt>
                <c:pt idx="282">
                  <c:v>0.94099999999999995</c:v>
                </c:pt>
                <c:pt idx="283">
                  <c:v>0.95899999999999996</c:v>
                </c:pt>
                <c:pt idx="284">
                  <c:v>0.98499999999999999</c:v>
                </c:pt>
                <c:pt idx="285">
                  <c:v>0.99099999999999999</c:v>
                </c:pt>
                <c:pt idx="286">
                  <c:v>1.0109999999999999</c:v>
                </c:pt>
                <c:pt idx="287">
                  <c:v>0.99299999999999999</c:v>
                </c:pt>
                <c:pt idx="288">
                  <c:v>0.98399999999999999</c:v>
                </c:pt>
                <c:pt idx="289">
                  <c:v>1.008</c:v>
                </c:pt>
                <c:pt idx="290">
                  <c:v>1.0429999999999999</c:v>
                </c:pt>
                <c:pt idx="291">
                  <c:v>1.077</c:v>
                </c:pt>
                <c:pt idx="292">
                  <c:v>1.1299999999999999</c:v>
                </c:pt>
                <c:pt idx="293">
                  <c:v>1.139</c:v>
                </c:pt>
                <c:pt idx="294">
                  <c:v>1.1559999999999999</c:v>
                </c:pt>
                <c:pt idx="295">
                  <c:v>1.1459999999999999</c:v>
                </c:pt>
                <c:pt idx="297">
                  <c:v>1.1459999999999999</c:v>
                </c:pt>
                <c:pt idx="298">
                  <c:v>1.157</c:v>
                </c:pt>
                <c:pt idx="299">
                  <c:v>1.147</c:v>
                </c:pt>
                <c:pt idx="300">
                  <c:v>1.1379999999999999</c:v>
                </c:pt>
                <c:pt idx="301">
                  <c:v>1.149</c:v>
                </c:pt>
                <c:pt idx="302">
                  <c:v>1.137</c:v>
                </c:pt>
                <c:pt idx="303">
                  <c:v>1.153</c:v>
                </c:pt>
                <c:pt idx="304">
                  <c:v>1.151</c:v>
                </c:pt>
                <c:pt idx="305">
                  <c:v>1.1499999999999999</c:v>
                </c:pt>
                <c:pt idx="306">
                  <c:v>1.143</c:v>
                </c:pt>
                <c:pt idx="307">
                  <c:v>1.1439999999999999</c:v>
                </c:pt>
                <c:pt idx="308">
                  <c:v>1.137</c:v>
                </c:pt>
                <c:pt idx="309">
                  <c:v>1.135</c:v>
                </c:pt>
                <c:pt idx="310">
                  <c:v>1.1439999999999999</c:v>
                </c:pt>
                <c:pt idx="311">
                  <c:v>1.1140000000000001</c:v>
                </c:pt>
                <c:pt idx="312">
                  <c:v>1.05</c:v>
                </c:pt>
                <c:pt idx="313">
                  <c:v>1.006</c:v>
                </c:pt>
                <c:pt idx="314">
                  <c:v>1.012</c:v>
                </c:pt>
                <c:pt idx="315">
                  <c:v>0.96</c:v>
                </c:pt>
                <c:pt idx="316">
                  <c:v>0.95399999999999996</c:v>
                </c:pt>
                <c:pt idx="317">
                  <c:v>0.96799999999999997</c:v>
                </c:pt>
                <c:pt idx="318">
                  <c:v>1.0129999999999999</c:v>
                </c:pt>
                <c:pt idx="319">
                  <c:v>0.99199999999999999</c:v>
                </c:pt>
                <c:pt idx="320">
                  <c:v>1.018</c:v>
                </c:pt>
                <c:pt idx="321">
                  <c:v>1.0640000000000001</c:v>
                </c:pt>
                <c:pt idx="322">
                  <c:v>1.0580000000000001</c:v>
                </c:pt>
                <c:pt idx="323">
                  <c:v>1.0129999999999999</c:v>
                </c:pt>
                <c:pt idx="324">
                  <c:v>0.99</c:v>
                </c:pt>
                <c:pt idx="325">
                  <c:v>0.998</c:v>
                </c:pt>
                <c:pt idx="326">
                  <c:v>0.996</c:v>
                </c:pt>
                <c:pt idx="327">
                  <c:v>0.99199999999999999</c:v>
                </c:pt>
                <c:pt idx="328">
                  <c:v>1</c:v>
                </c:pt>
                <c:pt idx="329">
                  <c:v>1</c:v>
                </c:pt>
                <c:pt idx="330">
                  <c:v>1.0109999999999999</c:v>
                </c:pt>
                <c:pt idx="331">
                  <c:v>1.0169999999999999</c:v>
                </c:pt>
                <c:pt idx="332">
                  <c:v>0.97399999999999998</c:v>
                </c:pt>
                <c:pt idx="333">
                  <c:v>0.95599999999999996</c:v>
                </c:pt>
                <c:pt idx="334">
                  <c:v>0.92300000000000004</c:v>
                </c:pt>
                <c:pt idx="335">
                  <c:v>0.91300000000000003</c:v>
                </c:pt>
                <c:pt idx="336">
                  <c:v>0.89</c:v>
                </c:pt>
                <c:pt idx="337">
                  <c:v>0.88400000000000001</c:v>
                </c:pt>
                <c:pt idx="338">
                  <c:v>0.88600000000000001</c:v>
                </c:pt>
                <c:pt idx="339">
                  <c:v>0.91200000000000003</c:v>
                </c:pt>
                <c:pt idx="340">
                  <c:v>0.95699999999999996</c:v>
                </c:pt>
                <c:pt idx="341">
                  <c:v>0.98</c:v>
                </c:pt>
                <c:pt idx="342">
                  <c:v>0.98199999999999998</c:v>
                </c:pt>
                <c:pt idx="343">
                  <c:v>0.98799999999999999</c:v>
                </c:pt>
                <c:pt idx="344">
                  <c:v>0.997</c:v>
                </c:pt>
                <c:pt idx="345">
                  <c:v>1.0249999999999999</c:v>
                </c:pt>
                <c:pt idx="346">
                  <c:v>1.022</c:v>
                </c:pt>
                <c:pt idx="347">
                  <c:v>1.0069999999999999</c:v>
                </c:pt>
                <c:pt idx="348">
                  <c:v>0.99399999999999999</c:v>
                </c:pt>
                <c:pt idx="349">
                  <c:v>0.999</c:v>
                </c:pt>
                <c:pt idx="350">
                  <c:v>1.0029999999999999</c:v>
                </c:pt>
                <c:pt idx="351">
                  <c:v>1.0129999999999999</c:v>
                </c:pt>
                <c:pt idx="352">
                  <c:v>1.034</c:v>
                </c:pt>
                <c:pt idx="353">
                  <c:v>1.0429999999999999</c:v>
                </c:pt>
                <c:pt idx="354">
                  <c:v>1.0489999999999999</c:v>
                </c:pt>
                <c:pt idx="355">
                  <c:v>1.0569999999999999</c:v>
                </c:pt>
                <c:pt idx="356">
                  <c:v>1.0680000000000001</c:v>
                </c:pt>
                <c:pt idx="357">
                  <c:v>1.0640000000000001</c:v>
                </c:pt>
                <c:pt idx="358">
                  <c:v>1.024</c:v>
                </c:pt>
                <c:pt idx="359">
                  <c:v>0.99099999999999999</c:v>
                </c:pt>
                <c:pt idx="360">
                  <c:v>0.98</c:v>
                </c:pt>
                <c:pt idx="361">
                  <c:v>0.98499999999999999</c:v>
                </c:pt>
                <c:pt idx="362">
                  <c:v>0.98499999999999999</c:v>
                </c:pt>
                <c:pt idx="363">
                  <c:v>1.02</c:v>
                </c:pt>
                <c:pt idx="364">
                  <c:v>1.0429999999999999</c:v>
                </c:pt>
                <c:pt idx="365">
                  <c:v>1.046</c:v>
                </c:pt>
                <c:pt idx="366">
                  <c:v>1.0569999999999999</c:v>
                </c:pt>
                <c:pt idx="367">
                  <c:v>1.0580000000000001</c:v>
                </c:pt>
                <c:pt idx="368">
                  <c:v>1.036</c:v>
                </c:pt>
                <c:pt idx="369">
                  <c:v>1.052</c:v>
                </c:pt>
                <c:pt idx="370">
                  <c:v>1.0529999999999999</c:v>
                </c:pt>
                <c:pt idx="371">
                  <c:v>1.012</c:v>
                </c:pt>
                <c:pt idx="372">
                  <c:v>1.0129999999999999</c:v>
                </c:pt>
                <c:pt idx="373">
                  <c:v>1.0640000000000001</c:v>
                </c:pt>
                <c:pt idx="374">
                  <c:v>1.121</c:v>
                </c:pt>
                <c:pt idx="375">
                  <c:v>1.2250000000000001</c:v>
                </c:pt>
                <c:pt idx="376">
                  <c:v>1.3169999999999999</c:v>
                </c:pt>
                <c:pt idx="377">
                  <c:v>1.3440000000000001</c:v>
                </c:pt>
                <c:pt idx="378">
                  <c:v>1.256</c:v>
                </c:pt>
                <c:pt idx="379">
                  <c:v>1.1279999999999999</c:v>
                </c:pt>
                <c:pt idx="380">
                  <c:v>1.0389999999999999</c:v>
                </c:pt>
                <c:pt idx="381">
                  <c:v>1.042</c:v>
                </c:pt>
                <c:pt idx="382">
                  <c:v>1.036</c:v>
                </c:pt>
                <c:pt idx="383">
                  <c:v>1.014</c:v>
                </c:pt>
                <c:pt idx="384">
                  <c:v>1.0089999999999999</c:v>
                </c:pt>
                <c:pt idx="385">
                  <c:v>1.024</c:v>
                </c:pt>
                <c:pt idx="386">
                  <c:v>1.02</c:v>
                </c:pt>
                <c:pt idx="387">
                  <c:v>0.97299999999999998</c:v>
                </c:pt>
                <c:pt idx="388">
                  <c:v>0.98599999999999999</c:v>
                </c:pt>
                <c:pt idx="389">
                  <c:v>1.004</c:v>
                </c:pt>
                <c:pt idx="390">
                  <c:v>1.0069999999999999</c:v>
                </c:pt>
                <c:pt idx="391">
                  <c:v>1.0189999999999999</c:v>
                </c:pt>
                <c:pt idx="392">
                  <c:v>1.0549999999999999</c:v>
                </c:pt>
                <c:pt idx="393">
                  <c:v>1.071</c:v>
                </c:pt>
                <c:pt idx="394">
                  <c:v>1.07</c:v>
                </c:pt>
                <c:pt idx="395">
                  <c:v>0.99099999999999999</c:v>
                </c:pt>
                <c:pt idx="396">
                  <c:v>0.90600000000000003</c:v>
                </c:pt>
                <c:pt idx="397">
                  <c:v>0.89700000000000002</c:v>
                </c:pt>
                <c:pt idx="398">
                  <c:v>0.89200000000000002</c:v>
                </c:pt>
                <c:pt idx="399">
                  <c:v>0.89200000000000002</c:v>
                </c:pt>
                <c:pt idx="400">
                  <c:v>0.89200000000000002</c:v>
                </c:pt>
                <c:pt idx="401">
                  <c:v>0.88700000000000001</c:v>
                </c:pt>
                <c:pt idx="402">
                  <c:v>0.90800000000000003</c:v>
                </c:pt>
                <c:pt idx="403">
                  <c:v>0.92200000000000004</c:v>
                </c:pt>
                <c:pt idx="404">
                  <c:v>0.89700000000000002</c:v>
                </c:pt>
                <c:pt idx="405">
                  <c:v>0.872</c:v>
                </c:pt>
                <c:pt idx="406">
                  <c:v>0.89200000000000002</c:v>
                </c:pt>
                <c:pt idx="407">
                  <c:v>0.876</c:v>
                </c:pt>
                <c:pt idx="408">
                  <c:v>0.877</c:v>
                </c:pt>
                <c:pt idx="409">
                  <c:v>0.88200000000000001</c:v>
                </c:pt>
                <c:pt idx="410">
                  <c:v>0.88400000000000001</c:v>
                </c:pt>
                <c:pt idx="411">
                  <c:v>0.9</c:v>
                </c:pt>
                <c:pt idx="412">
                  <c:v>0.91</c:v>
                </c:pt>
                <c:pt idx="413">
                  <c:v>0.91400000000000003</c:v>
                </c:pt>
                <c:pt idx="414">
                  <c:v>0.91900000000000004</c:v>
                </c:pt>
                <c:pt idx="415">
                  <c:v>0.92400000000000004</c:v>
                </c:pt>
                <c:pt idx="416">
                  <c:v>0.91500000000000004</c:v>
                </c:pt>
                <c:pt idx="417">
                  <c:v>0.91300000000000003</c:v>
                </c:pt>
                <c:pt idx="418">
                  <c:v>0.90600000000000003</c:v>
                </c:pt>
                <c:pt idx="419">
                  <c:v>0.89800000000000002</c:v>
                </c:pt>
                <c:pt idx="420">
                  <c:v>0.90300000000000002</c:v>
                </c:pt>
                <c:pt idx="421">
                  <c:v>0.89700000000000002</c:v>
                </c:pt>
                <c:pt idx="422">
                  <c:v>0.879</c:v>
                </c:pt>
                <c:pt idx="423">
                  <c:v>0.88800000000000001</c:v>
                </c:pt>
                <c:pt idx="424">
                  <c:v>0.872</c:v>
                </c:pt>
                <c:pt idx="425">
                  <c:v>0.91200000000000003</c:v>
                </c:pt>
                <c:pt idx="426">
                  <c:v>0.93200000000000005</c:v>
                </c:pt>
                <c:pt idx="427">
                  <c:v>0.94899999999999995</c:v>
                </c:pt>
                <c:pt idx="428">
                  <c:v>0.98199999999999998</c:v>
                </c:pt>
                <c:pt idx="429">
                  <c:v>1.01</c:v>
                </c:pt>
                <c:pt idx="430">
                  <c:v>1.022</c:v>
                </c:pt>
                <c:pt idx="431">
                  <c:v>1.0429999999999999</c:v>
                </c:pt>
                <c:pt idx="432">
                  <c:v>1.115</c:v>
                </c:pt>
                <c:pt idx="433">
                  <c:v>1.1719999999999999</c:v>
                </c:pt>
                <c:pt idx="434">
                  <c:v>1.1619999999999999</c:v>
                </c:pt>
                <c:pt idx="435">
                  <c:v>1.17</c:v>
                </c:pt>
                <c:pt idx="436">
                  <c:v>1.1830000000000001</c:v>
                </c:pt>
                <c:pt idx="437">
                  <c:v>1.1890000000000001</c:v>
                </c:pt>
                <c:pt idx="438">
                  <c:v>1.1950000000000001</c:v>
                </c:pt>
                <c:pt idx="439">
                  <c:v>1.1890000000000001</c:v>
                </c:pt>
                <c:pt idx="440">
                  <c:v>1.202</c:v>
                </c:pt>
                <c:pt idx="441">
                  <c:v>1.2170000000000001</c:v>
                </c:pt>
                <c:pt idx="442">
                  <c:v>1.2190000000000001</c:v>
                </c:pt>
                <c:pt idx="443">
                  <c:v>1.212</c:v>
                </c:pt>
                <c:pt idx="444">
                  <c:v>1.214</c:v>
                </c:pt>
                <c:pt idx="445">
                  <c:v>1.2110000000000001</c:v>
                </c:pt>
                <c:pt idx="446">
                  <c:v>1.2170000000000001</c:v>
                </c:pt>
                <c:pt idx="447">
                  <c:v>1.2190000000000001</c:v>
                </c:pt>
                <c:pt idx="448">
                  <c:v>1.1930000000000001</c:v>
                </c:pt>
                <c:pt idx="449">
                  <c:v>1.2330000000000001</c:v>
                </c:pt>
                <c:pt idx="450">
                  <c:v>1.2370000000000001</c:v>
                </c:pt>
                <c:pt idx="451">
                  <c:v>1.232</c:v>
                </c:pt>
                <c:pt idx="452">
                  <c:v>1.2430000000000001</c:v>
                </c:pt>
                <c:pt idx="453">
                  <c:v>1.246</c:v>
                </c:pt>
                <c:pt idx="454">
                  <c:v>1.2390000000000001</c:v>
                </c:pt>
                <c:pt idx="455">
                  <c:v>1.244</c:v>
                </c:pt>
                <c:pt idx="456">
                  <c:v>1.238</c:v>
                </c:pt>
                <c:pt idx="457">
                  <c:v>1.2370000000000001</c:v>
                </c:pt>
                <c:pt idx="458">
                  <c:v>1.2390000000000001</c:v>
                </c:pt>
                <c:pt idx="459">
                  <c:v>1.244</c:v>
                </c:pt>
                <c:pt idx="460">
                  <c:v>1.2450000000000001</c:v>
                </c:pt>
                <c:pt idx="461">
                  <c:v>1.2470000000000001</c:v>
                </c:pt>
                <c:pt idx="462">
                  <c:v>1.242</c:v>
                </c:pt>
                <c:pt idx="463">
                  <c:v>1.2589999999999999</c:v>
                </c:pt>
                <c:pt idx="464">
                  <c:v>1.2509999999999999</c:v>
                </c:pt>
                <c:pt idx="465">
                  <c:v>1.256</c:v>
                </c:pt>
                <c:pt idx="466">
                  <c:v>1.254</c:v>
                </c:pt>
                <c:pt idx="467">
                  <c:v>1.252</c:v>
                </c:pt>
                <c:pt idx="468">
                  <c:v>1.266</c:v>
                </c:pt>
                <c:pt idx="469">
                  <c:v>1.272</c:v>
                </c:pt>
                <c:pt idx="470">
                  <c:v>1.292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E2-4D43-95FF-90F46C2C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9200"/>
        <c:axId val="1588302528"/>
      </c:scatterChart>
      <c:valAx>
        <c:axId val="15882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302528"/>
        <c:crosses val="autoZero"/>
        <c:crossBetween val="midCat"/>
      </c:valAx>
      <c:valAx>
        <c:axId val="15883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82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Reference Escenario</a:t>
            </a:r>
            <a:r>
              <a:rPr lang="es-CO" baseline="0"/>
              <a:t> - AEO EIA, 2019, USD, MMBTU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AEO_EIA_Reference!$D$5</c:f>
              <c:strCache>
                <c:ptCount val="1"/>
                <c:pt idx="0">
                  <c:v>Distillate Fuel Oil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AEO_EIA_Reference!$D$6:$D$37</c:f>
              <c:numCache>
                <c:formatCode>General</c:formatCode>
                <c:ptCount val="32"/>
                <c:pt idx="0">
                  <c:v>27.305868</c:v>
                </c:pt>
                <c:pt idx="1">
                  <c:v>27.152633999999999</c:v>
                </c:pt>
                <c:pt idx="2">
                  <c:v>26.985009999999999</c:v>
                </c:pt>
                <c:pt idx="3">
                  <c:v>26.746400999999999</c:v>
                </c:pt>
                <c:pt idx="4">
                  <c:v>26.487107999999999</c:v>
                </c:pt>
                <c:pt idx="5">
                  <c:v>26.471900999999999</c:v>
                </c:pt>
                <c:pt idx="6">
                  <c:v>26.101400000000002</c:v>
                </c:pt>
                <c:pt idx="7">
                  <c:v>25.903061000000001</c:v>
                </c:pt>
                <c:pt idx="8">
                  <c:v>25.739941000000002</c:v>
                </c:pt>
                <c:pt idx="9">
                  <c:v>25.361546000000001</c:v>
                </c:pt>
                <c:pt idx="10">
                  <c:v>25.189914999999999</c:v>
                </c:pt>
                <c:pt idx="11">
                  <c:v>25.188585</c:v>
                </c:pt>
                <c:pt idx="12">
                  <c:v>24.966681000000001</c:v>
                </c:pt>
                <c:pt idx="13">
                  <c:v>24.760366000000001</c:v>
                </c:pt>
                <c:pt idx="14">
                  <c:v>24.599989000000001</c:v>
                </c:pt>
                <c:pt idx="15">
                  <c:v>24.353363000000002</c:v>
                </c:pt>
                <c:pt idx="16">
                  <c:v>24.132757000000002</c:v>
                </c:pt>
                <c:pt idx="17">
                  <c:v>23.939878</c:v>
                </c:pt>
                <c:pt idx="18">
                  <c:v>23.565245000000001</c:v>
                </c:pt>
                <c:pt idx="19">
                  <c:v>23.400127000000001</c:v>
                </c:pt>
                <c:pt idx="20">
                  <c:v>23.137453000000001</c:v>
                </c:pt>
                <c:pt idx="21">
                  <c:v>22.7668</c:v>
                </c:pt>
                <c:pt idx="22">
                  <c:v>22.559709999999999</c:v>
                </c:pt>
                <c:pt idx="23">
                  <c:v>22.215661999999998</c:v>
                </c:pt>
                <c:pt idx="24">
                  <c:v>22.167186999999998</c:v>
                </c:pt>
                <c:pt idx="25">
                  <c:v>21.766514000000001</c:v>
                </c:pt>
                <c:pt idx="26">
                  <c:v>21.769124999999999</c:v>
                </c:pt>
                <c:pt idx="27">
                  <c:v>21.507311000000001</c:v>
                </c:pt>
                <c:pt idx="28">
                  <c:v>21.509706000000001</c:v>
                </c:pt>
                <c:pt idx="29">
                  <c:v>21.307634</c:v>
                </c:pt>
                <c:pt idx="30">
                  <c:v>21.332649</c:v>
                </c:pt>
                <c:pt idx="31">
                  <c:v>22.055973000000002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7-4E33-9D9A-EC648F94DF6F}"/>
            </c:ext>
          </c:extLst>
        </c:ser>
        <c:ser>
          <c:idx val="1"/>
          <c:order val="1"/>
          <c:tx>
            <c:strRef>
              <c:f>AEO_EIA_Reference!$E$5</c:f>
              <c:strCache>
                <c:ptCount val="1"/>
                <c:pt idx="0">
                  <c:v>Jet Fuel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AEO_EIA_Reference!$E$6:$E$37</c:f>
              <c:numCache>
                <c:formatCode>General</c:formatCode>
                <c:ptCount val="32"/>
                <c:pt idx="0">
                  <c:v>21.858753</c:v>
                </c:pt>
                <c:pt idx="1">
                  <c:v>21.766680000000001</c:v>
                </c:pt>
                <c:pt idx="2">
                  <c:v>21.518598999999998</c:v>
                </c:pt>
                <c:pt idx="3">
                  <c:v>21.175343999999999</c:v>
                </c:pt>
                <c:pt idx="4">
                  <c:v>20.752966000000001</c:v>
                </c:pt>
                <c:pt idx="5">
                  <c:v>20.70055</c:v>
                </c:pt>
                <c:pt idx="6">
                  <c:v>20.276285000000001</c:v>
                </c:pt>
                <c:pt idx="7">
                  <c:v>20.040814999999998</c:v>
                </c:pt>
                <c:pt idx="8">
                  <c:v>19.834574</c:v>
                </c:pt>
                <c:pt idx="9">
                  <c:v>19.450199000000001</c:v>
                </c:pt>
                <c:pt idx="10">
                  <c:v>19.197942999999999</c:v>
                </c:pt>
                <c:pt idx="11">
                  <c:v>19.106794000000001</c:v>
                </c:pt>
                <c:pt idx="12">
                  <c:v>18.83005</c:v>
                </c:pt>
                <c:pt idx="13">
                  <c:v>18.624289999999998</c:v>
                </c:pt>
                <c:pt idx="14">
                  <c:v>18.383088999999998</c:v>
                </c:pt>
                <c:pt idx="15">
                  <c:v>18.138349999999999</c:v>
                </c:pt>
                <c:pt idx="16">
                  <c:v>17.868292</c:v>
                </c:pt>
                <c:pt idx="17">
                  <c:v>17.583839000000001</c:v>
                </c:pt>
                <c:pt idx="18">
                  <c:v>17.187419999999999</c:v>
                </c:pt>
                <c:pt idx="19">
                  <c:v>17.012841999999999</c:v>
                </c:pt>
                <c:pt idx="20">
                  <c:v>16.664819999999999</c:v>
                </c:pt>
                <c:pt idx="21">
                  <c:v>16.425370999999998</c:v>
                </c:pt>
                <c:pt idx="22">
                  <c:v>16.214652999999998</c:v>
                </c:pt>
                <c:pt idx="23">
                  <c:v>15.739540999999999</c:v>
                </c:pt>
                <c:pt idx="24">
                  <c:v>15.71048</c:v>
                </c:pt>
                <c:pt idx="25">
                  <c:v>15.254274000000001</c:v>
                </c:pt>
                <c:pt idx="26">
                  <c:v>15.181978000000001</c:v>
                </c:pt>
                <c:pt idx="27">
                  <c:v>14.784328</c:v>
                </c:pt>
                <c:pt idx="28">
                  <c:v>14.677915</c:v>
                </c:pt>
                <c:pt idx="29">
                  <c:v>14.469915</c:v>
                </c:pt>
                <c:pt idx="30">
                  <c:v>14.449450000000001</c:v>
                </c:pt>
                <c:pt idx="31">
                  <c:v>14.641048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47-4E33-9D9A-EC648F94DF6F}"/>
            </c:ext>
          </c:extLst>
        </c:ser>
        <c:ser>
          <c:idx val="2"/>
          <c:order val="2"/>
          <c:tx>
            <c:strRef>
              <c:f>AEO_EIA_Reference!$F$5</c:f>
              <c:strCache>
                <c:ptCount val="1"/>
                <c:pt idx="0">
                  <c:v>Motor Gasoline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AEO_EIA_Reference!$F$6:$F$37</c:f>
              <c:numCache>
                <c:formatCode>General</c:formatCode>
                <c:ptCount val="32"/>
                <c:pt idx="0">
                  <c:v>28.648949000000002</c:v>
                </c:pt>
                <c:pt idx="1">
                  <c:v>28.439672000000002</c:v>
                </c:pt>
                <c:pt idx="2">
                  <c:v>28.194441000000001</c:v>
                </c:pt>
                <c:pt idx="3">
                  <c:v>27.872745999999999</c:v>
                </c:pt>
                <c:pt idx="4">
                  <c:v>27.396849</c:v>
                </c:pt>
                <c:pt idx="5">
                  <c:v>27.311302000000001</c:v>
                </c:pt>
                <c:pt idx="6">
                  <c:v>26.964805999999999</c:v>
                </c:pt>
                <c:pt idx="7">
                  <c:v>26.75515</c:v>
                </c:pt>
                <c:pt idx="8">
                  <c:v>26.539719000000002</c:v>
                </c:pt>
                <c:pt idx="9">
                  <c:v>26.136623</c:v>
                </c:pt>
                <c:pt idx="10">
                  <c:v>25.951355</c:v>
                </c:pt>
                <c:pt idx="11">
                  <c:v>25.858951999999999</c:v>
                </c:pt>
                <c:pt idx="12">
                  <c:v>25.517137999999999</c:v>
                </c:pt>
                <c:pt idx="13">
                  <c:v>25.240604000000001</c:v>
                </c:pt>
                <c:pt idx="14">
                  <c:v>25.162941</c:v>
                </c:pt>
                <c:pt idx="15">
                  <c:v>24.865734</c:v>
                </c:pt>
                <c:pt idx="16">
                  <c:v>24.608730000000001</c:v>
                </c:pt>
                <c:pt idx="17">
                  <c:v>24.220589</c:v>
                </c:pt>
                <c:pt idx="18">
                  <c:v>23.796983999999998</c:v>
                </c:pt>
                <c:pt idx="19">
                  <c:v>23.588041</c:v>
                </c:pt>
                <c:pt idx="20">
                  <c:v>23.424423000000001</c:v>
                </c:pt>
                <c:pt idx="21">
                  <c:v>22.720831</c:v>
                </c:pt>
                <c:pt idx="22">
                  <c:v>22.424955000000001</c:v>
                </c:pt>
                <c:pt idx="23">
                  <c:v>22.312280999999999</c:v>
                </c:pt>
                <c:pt idx="24">
                  <c:v>22.043116000000001</c:v>
                </c:pt>
                <c:pt idx="25">
                  <c:v>21.857471</c:v>
                </c:pt>
                <c:pt idx="26">
                  <c:v>21.607965</c:v>
                </c:pt>
                <c:pt idx="27">
                  <c:v>21.894269999999999</c:v>
                </c:pt>
                <c:pt idx="28">
                  <c:v>21.978165000000001</c:v>
                </c:pt>
                <c:pt idx="29">
                  <c:v>21.968945999999999</c:v>
                </c:pt>
                <c:pt idx="30">
                  <c:v>21.94087</c:v>
                </c:pt>
                <c:pt idx="31">
                  <c:v>22.152425999999998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47-4E33-9D9A-EC648F94DF6F}"/>
            </c:ext>
          </c:extLst>
        </c:ser>
        <c:ser>
          <c:idx val="3"/>
          <c:order val="3"/>
          <c:tx>
            <c:strRef>
              <c:f>AEO_EIA_Reference!$G$5</c:f>
              <c:strCache>
                <c:ptCount val="1"/>
                <c:pt idx="0">
                  <c:v>Natural Gas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AEO_EIA_Reference!$G$6:$G$37</c:f>
              <c:numCache>
                <c:formatCode>General</c:formatCode>
                <c:ptCount val="32"/>
                <c:pt idx="0">
                  <c:v>6.0177839999999998</c:v>
                </c:pt>
                <c:pt idx="1">
                  <c:v>5.9727379999999997</c:v>
                </c:pt>
                <c:pt idx="2">
                  <c:v>5.9516270000000002</c:v>
                </c:pt>
                <c:pt idx="3">
                  <c:v>5.9310219999999996</c:v>
                </c:pt>
                <c:pt idx="4">
                  <c:v>5.8874190000000004</c:v>
                </c:pt>
                <c:pt idx="5">
                  <c:v>5.848293</c:v>
                </c:pt>
                <c:pt idx="6">
                  <c:v>5.8250010000000003</c:v>
                </c:pt>
                <c:pt idx="7">
                  <c:v>5.8079429999999999</c:v>
                </c:pt>
                <c:pt idx="8">
                  <c:v>5.7969949999999999</c:v>
                </c:pt>
                <c:pt idx="9">
                  <c:v>5.7831630000000001</c:v>
                </c:pt>
                <c:pt idx="10">
                  <c:v>5.7817970000000001</c:v>
                </c:pt>
                <c:pt idx="11">
                  <c:v>5.7848649999999999</c:v>
                </c:pt>
                <c:pt idx="12">
                  <c:v>5.7804820000000001</c:v>
                </c:pt>
                <c:pt idx="13">
                  <c:v>5.7619749999999996</c:v>
                </c:pt>
                <c:pt idx="14">
                  <c:v>5.7297529999999997</c:v>
                </c:pt>
                <c:pt idx="15">
                  <c:v>5.739636</c:v>
                </c:pt>
                <c:pt idx="16">
                  <c:v>5.7420039999999997</c:v>
                </c:pt>
                <c:pt idx="17">
                  <c:v>5.7140750000000002</c:v>
                </c:pt>
                <c:pt idx="18">
                  <c:v>5.6477459999999997</c:v>
                </c:pt>
                <c:pt idx="19">
                  <c:v>5.6373389999999999</c:v>
                </c:pt>
                <c:pt idx="20">
                  <c:v>5.6790589999999996</c:v>
                </c:pt>
                <c:pt idx="21">
                  <c:v>5.6439170000000001</c:v>
                </c:pt>
                <c:pt idx="22">
                  <c:v>5.6320800000000002</c:v>
                </c:pt>
                <c:pt idx="23">
                  <c:v>5.5522840000000002</c:v>
                </c:pt>
                <c:pt idx="24">
                  <c:v>5.4027200000000004</c:v>
                </c:pt>
                <c:pt idx="25">
                  <c:v>5.198734</c:v>
                </c:pt>
                <c:pt idx="26">
                  <c:v>4.9797479999999998</c:v>
                </c:pt>
                <c:pt idx="27">
                  <c:v>4.8686489999999996</c:v>
                </c:pt>
                <c:pt idx="28">
                  <c:v>4.8332069999999998</c:v>
                </c:pt>
                <c:pt idx="29">
                  <c:v>4.8476780000000002</c:v>
                </c:pt>
                <c:pt idx="30">
                  <c:v>4.7607179999999998</c:v>
                </c:pt>
                <c:pt idx="31">
                  <c:v>5.0316960000000002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47-4E33-9D9A-EC648F94DF6F}"/>
            </c:ext>
          </c:extLst>
        </c:ser>
        <c:ser>
          <c:idx val="4"/>
          <c:order val="4"/>
          <c:tx>
            <c:strRef>
              <c:f>AEO_EIA_Reference!$H$5</c:f>
              <c:strCache>
                <c:ptCount val="1"/>
                <c:pt idx="0">
                  <c:v>Propano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AEO_EIA_Reference!$H$6:$H$37</c:f>
              <c:numCache>
                <c:formatCode>General</c:formatCode>
                <c:ptCount val="32"/>
                <c:pt idx="0">
                  <c:v>28.935759999999998</c:v>
                </c:pt>
                <c:pt idx="1">
                  <c:v>28.642916</c:v>
                </c:pt>
                <c:pt idx="2">
                  <c:v>28.331855999999998</c:v>
                </c:pt>
                <c:pt idx="3">
                  <c:v>27.952341000000001</c:v>
                </c:pt>
                <c:pt idx="4">
                  <c:v>27.590530000000001</c:v>
                </c:pt>
                <c:pt idx="5">
                  <c:v>27.302423000000001</c:v>
                </c:pt>
                <c:pt idx="6">
                  <c:v>27.004362</c:v>
                </c:pt>
                <c:pt idx="7">
                  <c:v>26.704369</c:v>
                </c:pt>
                <c:pt idx="8">
                  <c:v>26.396612000000001</c:v>
                </c:pt>
                <c:pt idx="9">
                  <c:v>26.017603000000001</c:v>
                </c:pt>
                <c:pt idx="10">
                  <c:v>25.756554000000001</c:v>
                </c:pt>
                <c:pt idx="11">
                  <c:v>25.476082000000002</c:v>
                </c:pt>
                <c:pt idx="12">
                  <c:v>25.156732999999999</c:v>
                </c:pt>
                <c:pt idx="13">
                  <c:v>24.818118999999999</c:v>
                </c:pt>
                <c:pt idx="14">
                  <c:v>24.470886</c:v>
                </c:pt>
                <c:pt idx="15">
                  <c:v>24.152052000000001</c:v>
                </c:pt>
                <c:pt idx="16">
                  <c:v>23.87743</c:v>
                </c:pt>
                <c:pt idx="17">
                  <c:v>23.62575</c:v>
                </c:pt>
                <c:pt idx="18">
                  <c:v>23.351419</c:v>
                </c:pt>
                <c:pt idx="19">
                  <c:v>23.271035999999999</c:v>
                </c:pt>
                <c:pt idx="20">
                  <c:v>23.235030999999999</c:v>
                </c:pt>
                <c:pt idx="21">
                  <c:v>23.067326999999999</c:v>
                </c:pt>
                <c:pt idx="22">
                  <c:v>22.825673999999999</c:v>
                </c:pt>
                <c:pt idx="23">
                  <c:v>22.424021</c:v>
                </c:pt>
                <c:pt idx="24">
                  <c:v>21.841379</c:v>
                </c:pt>
                <c:pt idx="25">
                  <c:v>20.967055999999999</c:v>
                </c:pt>
                <c:pt idx="26">
                  <c:v>20.115549000000001</c:v>
                </c:pt>
                <c:pt idx="27">
                  <c:v>19.477640000000001</c:v>
                </c:pt>
                <c:pt idx="28">
                  <c:v>18.891821</c:v>
                </c:pt>
                <c:pt idx="29">
                  <c:v>18.164116</c:v>
                </c:pt>
                <c:pt idx="30">
                  <c:v>17.795781999999999</c:v>
                </c:pt>
                <c:pt idx="31">
                  <c:v>18.517337999999999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47-4E33-9D9A-EC648F94DF6F}"/>
            </c:ext>
          </c:extLst>
        </c:ser>
        <c:ser>
          <c:idx val="5"/>
          <c:order val="5"/>
          <c:tx>
            <c:strRef>
              <c:f>AEO_EIA_Reference!$I$5</c:f>
              <c:strCache>
                <c:ptCount val="1"/>
                <c:pt idx="0">
                  <c:v>Residual Fuel Oil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AEO_EIA_Reference!$I$6:$I$37</c:f>
              <c:numCache>
                <c:formatCode>General</c:formatCode>
                <c:ptCount val="32"/>
                <c:pt idx="0">
                  <c:v>15.920506</c:v>
                </c:pt>
                <c:pt idx="1">
                  <c:v>16.344221000000001</c:v>
                </c:pt>
                <c:pt idx="2">
                  <c:v>16.146730000000002</c:v>
                </c:pt>
                <c:pt idx="3">
                  <c:v>15.942997</c:v>
                </c:pt>
                <c:pt idx="4">
                  <c:v>15.677839000000001</c:v>
                </c:pt>
                <c:pt idx="5">
                  <c:v>15.086976</c:v>
                </c:pt>
                <c:pt idx="6">
                  <c:v>15.073577</c:v>
                </c:pt>
                <c:pt idx="7">
                  <c:v>14.843826</c:v>
                </c:pt>
                <c:pt idx="8">
                  <c:v>14.283981000000001</c:v>
                </c:pt>
                <c:pt idx="9">
                  <c:v>14.229108</c:v>
                </c:pt>
                <c:pt idx="10">
                  <c:v>14.113455</c:v>
                </c:pt>
                <c:pt idx="11">
                  <c:v>13.914393</c:v>
                </c:pt>
                <c:pt idx="12">
                  <c:v>13.736769000000001</c:v>
                </c:pt>
                <c:pt idx="13">
                  <c:v>13.224297</c:v>
                </c:pt>
                <c:pt idx="14">
                  <c:v>13.116432</c:v>
                </c:pt>
                <c:pt idx="15">
                  <c:v>12.697660000000001</c:v>
                </c:pt>
                <c:pt idx="16">
                  <c:v>12.064242</c:v>
                </c:pt>
                <c:pt idx="17">
                  <c:v>11.933399</c:v>
                </c:pt>
                <c:pt idx="18">
                  <c:v>11.676685000000001</c:v>
                </c:pt>
                <c:pt idx="19">
                  <c:v>11.605115</c:v>
                </c:pt>
                <c:pt idx="20">
                  <c:v>11.37082</c:v>
                </c:pt>
                <c:pt idx="21">
                  <c:v>11.842731000000001</c:v>
                </c:pt>
                <c:pt idx="22">
                  <c:v>11.536975999999999</c:v>
                </c:pt>
                <c:pt idx="23">
                  <c:v>11.210336</c:v>
                </c:pt>
                <c:pt idx="24">
                  <c:v>10.457724000000001</c:v>
                </c:pt>
                <c:pt idx="25">
                  <c:v>9.8769209999999994</c:v>
                </c:pt>
                <c:pt idx="26">
                  <c:v>9.5545159999999996</c:v>
                </c:pt>
                <c:pt idx="27">
                  <c:v>9.1834290000000003</c:v>
                </c:pt>
                <c:pt idx="28">
                  <c:v>10.173702</c:v>
                </c:pt>
                <c:pt idx="29">
                  <c:v>10.271381</c:v>
                </c:pt>
                <c:pt idx="30">
                  <c:v>10.19247</c:v>
                </c:pt>
                <c:pt idx="31">
                  <c:v>9.7503069999999994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47-4E33-9D9A-EC648F94DF6F}"/>
            </c:ext>
          </c:extLst>
        </c:ser>
        <c:ser>
          <c:idx val="6"/>
          <c:order val="6"/>
          <c:tx>
            <c:strRef>
              <c:f>AEO_EIA_Reference!$L$4</c:f>
              <c:strCache>
                <c:ptCount val="1"/>
                <c:pt idx="0">
                  <c:v>WTI (USD2019)/MMBTU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AEO_EIA_Reference!$L$6:$L$37</c:f>
              <c:numCache>
                <c:formatCode>General</c:formatCode>
                <c:ptCount val="32"/>
                <c:pt idx="0">
                  <c:v>17.793513868287572</c:v>
                </c:pt>
                <c:pt idx="1">
                  <c:v>17.615031873336019</c:v>
                </c:pt>
                <c:pt idx="2">
                  <c:v>17.354044993811897</c:v>
                </c:pt>
                <c:pt idx="3">
                  <c:v>17.032564177747016</c:v>
                </c:pt>
                <c:pt idx="4">
                  <c:v>16.614746224078669</c:v>
                </c:pt>
                <c:pt idx="5">
                  <c:v>16.491298400506025</c:v>
                </c:pt>
                <c:pt idx="6">
                  <c:v>16.14669086999627</c:v>
                </c:pt>
                <c:pt idx="7">
                  <c:v>15.920432485064548</c:v>
                </c:pt>
                <c:pt idx="8">
                  <c:v>15.726956186501802</c:v>
                </c:pt>
                <c:pt idx="9">
                  <c:v>15.324567642948036</c:v>
                </c:pt>
                <c:pt idx="10">
                  <c:v>15.146069572197943</c:v>
                </c:pt>
                <c:pt idx="11">
                  <c:v>14.97849385828558</c:v>
                </c:pt>
                <c:pt idx="12">
                  <c:v>14.722348267322275</c:v>
                </c:pt>
                <c:pt idx="13">
                  <c:v>14.451363477705129</c:v>
                </c:pt>
                <c:pt idx="14">
                  <c:v>14.383410900612422</c:v>
                </c:pt>
                <c:pt idx="15">
                  <c:v>14.018754906092827</c:v>
                </c:pt>
                <c:pt idx="16">
                  <c:v>13.746138157938017</c:v>
                </c:pt>
                <c:pt idx="17">
                  <c:v>13.528408425775462</c:v>
                </c:pt>
                <c:pt idx="18">
                  <c:v>13.05019617018589</c:v>
                </c:pt>
                <c:pt idx="19">
                  <c:v>12.89947849257279</c:v>
                </c:pt>
                <c:pt idx="20">
                  <c:v>12.602511149398413</c:v>
                </c:pt>
                <c:pt idx="21">
                  <c:v>12.377995487022886</c:v>
                </c:pt>
                <c:pt idx="22">
                  <c:v>12.106750658115047</c:v>
                </c:pt>
                <c:pt idx="23">
                  <c:v>11.97288183063062</c:v>
                </c:pt>
                <c:pt idx="24">
                  <c:v>11.693615001593368</c:v>
                </c:pt>
                <c:pt idx="25">
                  <c:v>11.404622491095539</c:v>
                </c:pt>
                <c:pt idx="26">
                  <c:v>11.129993971580372</c:v>
                </c:pt>
                <c:pt idx="27">
                  <c:v>10.74174170797278</c:v>
                </c:pt>
                <c:pt idx="28">
                  <c:v>10.535673289409495</c:v>
                </c:pt>
                <c:pt idx="29">
                  <c:v>10.287079260646848</c:v>
                </c:pt>
                <c:pt idx="30">
                  <c:v>9.3869901772428523</c:v>
                </c:pt>
                <c:pt idx="31">
                  <c:v>9.9389069659747591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47-4E33-9D9A-EC648F94DF6F}"/>
            </c:ext>
          </c:extLst>
        </c:ser>
        <c:ser>
          <c:idx val="7"/>
          <c:order val="7"/>
          <c:tx>
            <c:strRef>
              <c:f>AEO_EIA_Reference!$O$4</c:f>
              <c:strCache>
                <c:ptCount val="1"/>
                <c:pt idx="0">
                  <c:v>Ethanol USD2019/MMBTU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AEO_EIA_Reference!$O$6:$O$37</c:f>
              <c:numCache>
                <c:formatCode>General</c:formatCode>
                <c:ptCount val="32"/>
                <c:pt idx="0">
                  <c:v>25.480807768083309</c:v>
                </c:pt>
                <c:pt idx="1">
                  <c:v>24.321664508865748</c:v>
                </c:pt>
                <c:pt idx="2">
                  <c:v>23.726725584013508</c:v>
                </c:pt>
                <c:pt idx="3">
                  <c:v>23.469701660568532</c:v>
                </c:pt>
                <c:pt idx="4">
                  <c:v>22.963514776245425</c:v>
                </c:pt>
                <c:pt idx="5">
                  <c:v>22.587926259499014</c:v>
                </c:pt>
                <c:pt idx="6">
                  <c:v>22.659845201238387</c:v>
                </c:pt>
                <c:pt idx="7">
                  <c:v>22.202857303687022</c:v>
                </c:pt>
                <c:pt idx="8">
                  <c:v>21.928314663664509</c:v>
                </c:pt>
                <c:pt idx="9">
                  <c:v>21.491599774838164</c:v>
                </c:pt>
                <c:pt idx="10">
                  <c:v>21.42243512524627</c:v>
                </c:pt>
                <c:pt idx="11">
                  <c:v>21.330976076555025</c:v>
                </c:pt>
                <c:pt idx="12">
                  <c:v>21.052343371798479</c:v>
                </c:pt>
                <c:pt idx="13">
                  <c:v>20.979112299465239</c:v>
                </c:pt>
                <c:pt idx="14">
                  <c:v>20.885974669293553</c:v>
                </c:pt>
                <c:pt idx="15">
                  <c:v>20.835061638052352</c:v>
                </c:pt>
                <c:pt idx="16">
                  <c:v>20.756759358288768</c:v>
                </c:pt>
                <c:pt idx="17">
                  <c:v>20.860866873065014</c:v>
                </c:pt>
                <c:pt idx="18">
                  <c:v>20.815344216155363</c:v>
                </c:pt>
                <c:pt idx="19">
                  <c:v>20.745623979735434</c:v>
                </c:pt>
                <c:pt idx="20">
                  <c:v>20.679272727272728</c:v>
                </c:pt>
                <c:pt idx="21">
                  <c:v>19.59553560371517</c:v>
                </c:pt>
                <c:pt idx="22">
                  <c:v>19.181316070925977</c:v>
                </c:pt>
                <c:pt idx="23">
                  <c:v>18.489267661131436</c:v>
                </c:pt>
                <c:pt idx="24">
                  <c:v>17.949379116239797</c:v>
                </c:pt>
                <c:pt idx="25">
                  <c:v>17.76969997185477</c:v>
                </c:pt>
                <c:pt idx="26">
                  <c:v>17.183804109203489</c:v>
                </c:pt>
                <c:pt idx="27">
                  <c:v>17.265841823810863</c:v>
                </c:pt>
                <c:pt idx="28">
                  <c:v>17.425744441317196</c:v>
                </c:pt>
                <c:pt idx="29">
                  <c:v>16.583545735997749</c:v>
                </c:pt>
                <c:pt idx="30">
                  <c:v>15.906911905432029</c:v>
                </c:pt>
                <c:pt idx="31">
                  <c:v>16.336877005347596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B47-4E33-9D9A-EC648F94DF6F}"/>
            </c:ext>
          </c:extLst>
        </c:ser>
        <c:ser>
          <c:idx val="8"/>
          <c:order val="8"/>
          <c:tx>
            <c:strRef>
              <c:f>AEO_EIA_Reference!$T$5</c:f>
              <c:strCache>
                <c:ptCount val="1"/>
                <c:pt idx="0">
                  <c:v>Biodiesel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AEO_EIA_Reference!$T$6:$T$37</c:f>
              <c:numCache>
                <c:formatCode>General</c:formatCode>
                <c:ptCount val="32"/>
                <c:pt idx="0">
                  <c:v>35.287696916088954</c:v>
                </c:pt>
                <c:pt idx="1">
                  <c:v>35.089670801363731</c:v>
                </c:pt>
                <c:pt idx="2">
                  <c:v>34.873048319051037</c:v>
                </c:pt>
                <c:pt idx="3">
                  <c:v>34.564691079740761</c:v>
                </c:pt>
                <c:pt idx="4">
                  <c:v>34.229603662030271</c:v>
                </c:pt>
                <c:pt idx="5">
                  <c:v>34.209951475657626</c:v>
                </c:pt>
                <c:pt idx="6">
                  <c:v>33.731148641222632</c:v>
                </c:pt>
                <c:pt idx="7">
                  <c:v>33.474832800296412</c:v>
                </c:pt>
                <c:pt idx="8">
                  <c:v>33.264030890576777</c:v>
                </c:pt>
                <c:pt idx="9">
                  <c:v>32.775026546361701</c:v>
                </c:pt>
                <c:pt idx="10">
                  <c:v>32.553225770447689</c:v>
                </c:pt>
                <c:pt idx="11">
                  <c:v>32.551506995681095</c:v>
                </c:pt>
                <c:pt idx="12">
                  <c:v>32.264737825901626</c:v>
                </c:pt>
                <c:pt idx="13">
                  <c:v>31.99811450562326</c:v>
                </c:pt>
                <c:pt idx="14">
                  <c:v>31.79085740732074</c:v>
                </c:pt>
                <c:pt idx="15">
                  <c:v>31.472139703872259</c:v>
                </c:pt>
                <c:pt idx="16">
                  <c:v>31.187047954880036</c:v>
                </c:pt>
                <c:pt idx="17">
                  <c:v>30.937788136679849</c:v>
                </c:pt>
                <c:pt idx="18">
                  <c:v>30.453645469661708</c:v>
                </c:pt>
                <c:pt idx="19">
                  <c:v>30.240261520856617</c:v>
                </c:pt>
                <c:pt idx="20">
                  <c:v>29.90080479676578</c:v>
                </c:pt>
                <c:pt idx="21">
                  <c:v>29.421805530928889</c:v>
                </c:pt>
                <c:pt idx="22">
                  <c:v>29.154180668963214</c:v>
                </c:pt>
                <c:pt idx="23">
                  <c:v>28.709563360017508</c:v>
                </c:pt>
                <c:pt idx="24">
                  <c:v>28.646918542866576</c:v>
                </c:pt>
                <c:pt idx="25">
                  <c:v>28.129124075155097</c:v>
                </c:pt>
                <c:pt idx="26">
                  <c:v>28.132498301407413</c:v>
                </c:pt>
                <c:pt idx="27">
                  <c:v>27.794152965511518</c:v>
                </c:pt>
                <c:pt idx="28">
                  <c:v>27.797248052403248</c:v>
                </c:pt>
                <c:pt idx="29">
                  <c:v>27.536108011323876</c:v>
                </c:pt>
                <c:pt idx="30">
                  <c:v>27.56843519236628</c:v>
                </c:pt>
                <c:pt idx="31">
                  <c:v>28.503195372270948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B47-4E33-9D9A-EC648F94DF6F}"/>
            </c:ext>
          </c:extLst>
        </c:ser>
        <c:ser>
          <c:idx val="9"/>
          <c:order val="9"/>
          <c:tx>
            <c:strRef>
              <c:f>AEO_EIA_Reference!$V$5</c:f>
              <c:strCache>
                <c:ptCount val="1"/>
                <c:pt idx="0">
                  <c:v>Electricidad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AEO_EIA_Reference!$C$6:$C$37</c:f>
              <c:numCache>
                <c:formatCode>General</c:formatCode>
                <c:ptCount val="32"/>
                <c:pt idx="0">
                  <c:v>2050</c:v>
                </c:pt>
                <c:pt idx="1">
                  <c:v>2049</c:v>
                </c:pt>
                <c:pt idx="2">
                  <c:v>2048</c:v>
                </c:pt>
                <c:pt idx="3">
                  <c:v>2047</c:v>
                </c:pt>
                <c:pt idx="4">
                  <c:v>2046</c:v>
                </c:pt>
                <c:pt idx="5">
                  <c:v>2045</c:v>
                </c:pt>
                <c:pt idx="6">
                  <c:v>2044</c:v>
                </c:pt>
                <c:pt idx="7">
                  <c:v>2043</c:v>
                </c:pt>
                <c:pt idx="8">
                  <c:v>2042</c:v>
                </c:pt>
                <c:pt idx="9">
                  <c:v>2041</c:v>
                </c:pt>
                <c:pt idx="10">
                  <c:v>2040</c:v>
                </c:pt>
                <c:pt idx="11">
                  <c:v>2039</c:v>
                </c:pt>
                <c:pt idx="12">
                  <c:v>2038</c:v>
                </c:pt>
                <c:pt idx="13">
                  <c:v>2037</c:v>
                </c:pt>
                <c:pt idx="14">
                  <c:v>2036</c:v>
                </c:pt>
                <c:pt idx="15">
                  <c:v>2035</c:v>
                </c:pt>
                <c:pt idx="16">
                  <c:v>2034</c:v>
                </c:pt>
                <c:pt idx="17">
                  <c:v>2033</c:v>
                </c:pt>
                <c:pt idx="18">
                  <c:v>2032</c:v>
                </c:pt>
                <c:pt idx="19">
                  <c:v>2031</c:v>
                </c:pt>
                <c:pt idx="20">
                  <c:v>2030</c:v>
                </c:pt>
                <c:pt idx="21">
                  <c:v>2029</c:v>
                </c:pt>
                <c:pt idx="22">
                  <c:v>2028</c:v>
                </c:pt>
                <c:pt idx="23">
                  <c:v>2027</c:v>
                </c:pt>
                <c:pt idx="24">
                  <c:v>2026</c:v>
                </c:pt>
                <c:pt idx="25">
                  <c:v>2025</c:v>
                </c:pt>
                <c:pt idx="26">
                  <c:v>2024</c:v>
                </c:pt>
                <c:pt idx="27">
                  <c:v>2023</c:v>
                </c:pt>
                <c:pt idx="28">
                  <c:v>2022</c:v>
                </c:pt>
                <c:pt idx="29">
                  <c:v>2021</c:v>
                </c:pt>
                <c:pt idx="30">
                  <c:v>2020</c:v>
                </c:pt>
                <c:pt idx="31">
                  <c:v>2019</c:v>
                </c:pt>
              </c:numCache>
            </c:numRef>
          </c:xVal>
          <c:yVal>
            <c:numRef>
              <c:f>AEO_EIA_Reference!$V$6:$V$37</c:f>
              <c:numCache>
                <c:formatCode>General</c:formatCode>
                <c:ptCount val="32"/>
                <c:pt idx="0">
                  <c:v>30.454449</c:v>
                </c:pt>
                <c:pt idx="1">
                  <c:v>29.931808</c:v>
                </c:pt>
                <c:pt idx="2">
                  <c:v>29.732624000000001</c:v>
                </c:pt>
                <c:pt idx="3">
                  <c:v>29.657565999999999</c:v>
                </c:pt>
                <c:pt idx="4">
                  <c:v>29.663188999999999</c:v>
                </c:pt>
                <c:pt idx="5">
                  <c:v>29.849364999999999</c:v>
                </c:pt>
                <c:pt idx="6">
                  <c:v>30.250845000000002</c:v>
                </c:pt>
                <c:pt idx="7">
                  <c:v>30.593702</c:v>
                </c:pt>
                <c:pt idx="8">
                  <c:v>30.753353000000001</c:v>
                </c:pt>
                <c:pt idx="9">
                  <c:v>30.631550000000001</c:v>
                </c:pt>
                <c:pt idx="10">
                  <c:v>30.452465</c:v>
                </c:pt>
                <c:pt idx="11">
                  <c:v>30.394573000000001</c:v>
                </c:pt>
                <c:pt idx="12">
                  <c:v>30.270491</c:v>
                </c:pt>
                <c:pt idx="13">
                  <c:v>30.131779000000002</c:v>
                </c:pt>
                <c:pt idx="14">
                  <c:v>30.234314000000001</c:v>
                </c:pt>
                <c:pt idx="15">
                  <c:v>30.257355</c:v>
                </c:pt>
                <c:pt idx="16">
                  <c:v>30.084644000000001</c:v>
                </c:pt>
                <c:pt idx="17">
                  <c:v>29.993071</c:v>
                </c:pt>
                <c:pt idx="18">
                  <c:v>29.893633000000001</c:v>
                </c:pt>
                <c:pt idx="19">
                  <c:v>29.942001000000001</c:v>
                </c:pt>
                <c:pt idx="20">
                  <c:v>29.852777</c:v>
                </c:pt>
                <c:pt idx="21">
                  <c:v>29.694433</c:v>
                </c:pt>
                <c:pt idx="22">
                  <c:v>29.642439</c:v>
                </c:pt>
                <c:pt idx="23">
                  <c:v>29.567022000000001</c:v>
                </c:pt>
                <c:pt idx="24">
                  <c:v>29.472882999999999</c:v>
                </c:pt>
                <c:pt idx="25">
                  <c:v>29.460825</c:v>
                </c:pt>
                <c:pt idx="26">
                  <c:v>29.398705</c:v>
                </c:pt>
                <c:pt idx="27">
                  <c:v>29.313385</c:v>
                </c:pt>
                <c:pt idx="28">
                  <c:v>29.319500000000001</c:v>
                </c:pt>
                <c:pt idx="29">
                  <c:v>29.242495999999999</c:v>
                </c:pt>
                <c:pt idx="30">
                  <c:v>29.110025</c:v>
                </c:pt>
                <c:pt idx="31">
                  <c:v>29.024152999999998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B47-4E33-9D9A-EC648F94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53392"/>
        <c:axId val="1069053808"/>
      </c:scatterChart>
      <c:valAx>
        <c:axId val="10690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9053808"/>
        <c:crosses val="autoZero"/>
        <c:crossBetween val="midCat"/>
      </c:valAx>
      <c:valAx>
        <c:axId val="1069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90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261</xdr:row>
      <xdr:rowOff>138112</xdr:rowOff>
    </xdr:from>
    <xdr:to>
      <xdr:col>11</xdr:col>
      <xdr:colOff>228600</xdr:colOff>
      <xdr:row>276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6D62DD-1136-7998-17BA-7340171CF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263</xdr:row>
      <xdr:rowOff>166687</xdr:rowOff>
    </xdr:from>
    <xdr:to>
      <xdr:col>12</xdr:col>
      <xdr:colOff>390525</xdr:colOff>
      <xdr:row>278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B0CC5A-337B-D2FB-278F-8A7E38AE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11</xdr:row>
      <xdr:rowOff>166687</xdr:rowOff>
    </xdr:from>
    <xdr:to>
      <xdr:col>12</xdr:col>
      <xdr:colOff>390525</xdr:colOff>
      <xdr:row>26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DBDFAB-395D-F4A0-D591-6B7E94970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492576</xdr:colOff>
      <xdr:row>20</xdr:row>
      <xdr:rowOff>125864</xdr:rowOff>
    </xdr:from>
    <xdr:to>
      <xdr:col>34</xdr:col>
      <xdr:colOff>598714</xdr:colOff>
      <xdr:row>51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9C56EB-816B-8F72-424C-947634701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495300</xdr:colOff>
      <xdr:row>66</xdr:row>
      <xdr:rowOff>28575</xdr:rowOff>
    </xdr:from>
    <xdr:to>
      <xdr:col>12</xdr:col>
      <xdr:colOff>190500</xdr:colOff>
      <xdr:row>73</xdr:row>
      <xdr:rowOff>14222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7FE9F2-CEDD-CA71-9213-0EA3FBDCC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" y="12601575"/>
          <a:ext cx="9553575" cy="131914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LIAN CAICEDO" id="{7EB448AC-8081-4685-B66F-6E42A5A199F8}" userId="S::julian2218428@correo.uis.edu.co::8501259f-8f93-40de-96a0-6ff67a8360c4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C80ABE0A-9DE7-4927-B49D-CB3CF09C3F0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756300C6-2718-4F61-9CD8-CEC36AE602E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B7293978-7F8A-4B5E-A167-EF2538B0CFB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2D875424-A943-4F04-AD8E-A35A26178E8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C7AB02A4-8342-4F5A-8ABE-84E7BF6E7BC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6B3A87DF-741E-4A2E-8902-C43E637211A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F0ED7A7F-8C7E-4653-B8C5-86E4C7F8312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" xr16:uid="{F0109D54-7E07-4A7D-A2B2-34F69A853FF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" xr16:uid="{257375D0-F703-4147-9D6B-3E602A210E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DAD5638A-0CB4-4CB1-9D6F-78793E014A0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46FE60A8-6BF9-4AAD-89EA-48D407C4B84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3120A5-081E-48DE-AE3C-6EBD00FF8474}" name="U_S__Kerosene_Type_Jet_Fuel_Retail_Sales_by_Refiners" displayName="U_S__Kerosene_Type_Jet_Fuel_Retail_Sales_by_Refiners" ref="A1:B567" tableType="queryTable" totalsRowShown="0">
  <autoFilter ref="A1:B567" xr:uid="{4B3120A5-081E-48DE-AE3C-6EBD00FF8474}"/>
  <tableColumns count="2">
    <tableColumn id="1" xr3:uid="{FCABA0F5-503E-4B8D-966A-BB6DB51A7124}" uniqueName="1" name="Column1" queryTableFieldId="1" dataDxfId="21"/>
    <tableColumn id="2" xr3:uid="{79CE3826-95EB-421D-808D-1DC97DE89EAD}" uniqueName="2" name="Column2" queryTableFieldId="2" dataDxfId="2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F16B28-9394-4BCA-8DF1-06C567D73D73}" name="Energy_Prices_Average_Price_to_All_Users_Propane_United_States_Reference_AEO2020" displayName="Energy_Prices_Average_Price_to_All_Users_Propane_United_States_Reference_AEO2020" ref="A1:B38" tableType="queryTable" totalsRowShown="0">
  <autoFilter ref="A1:B38" xr:uid="{1AF16B28-9394-4BCA-8DF1-06C567D73D73}"/>
  <tableColumns count="2">
    <tableColumn id="1" xr3:uid="{63D40E53-D9B7-4F0F-B98E-9266D4C67620}" uniqueName="1" name="Column1" queryTableFieldId="1" dataDxfId="3"/>
    <tableColumn id="2" xr3:uid="{24C99F9E-14AE-452E-AA24-413697518B8A}" uniqueName="2" name="Column2" queryTableFieldId="2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044CF-3675-4FCD-A58F-D78A7C4620DC}" name="Energy_Prices_Average_Price_to_All_Users_Residual_Fuel_Oil_United_States_Referen" displayName="Energy_Prices_Average_Price_to_All_Users_Residual_Fuel_Oil_United_States_Referen" ref="A1:B38" tableType="queryTable" totalsRowShown="0">
  <autoFilter ref="A1:B38" xr:uid="{188044CF-3675-4FCD-A58F-D78A7C4620DC}"/>
  <tableColumns count="2">
    <tableColumn id="1" xr3:uid="{6F0BF152-A99B-42BB-BBD9-0B764C02126B}" uniqueName="1" name="Column1" queryTableFieldId="1" dataDxfId="1"/>
    <tableColumn id="2" xr3:uid="{E610B97E-AA24-4501-B165-1AFB8C93D147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1ABBFD-0E97-4DCF-833F-23C8BB7E026D}" name="U_S__Aviation_Gasoline_Retail_Sales_by_Refiners" displayName="U_S__Aviation_Gasoline_Retail_Sales_by_Refiners" ref="A1:B477" tableType="queryTable" totalsRowShown="0">
  <autoFilter ref="A1:B477" xr:uid="{961ABBFD-0E97-4DCF-833F-23C8BB7E026D}"/>
  <tableColumns count="2">
    <tableColumn id="1" xr3:uid="{2AB9BD96-325E-4FDA-8032-BF1938220527}" uniqueName="1" name="Column1" queryTableFieldId="1" dataDxfId="19"/>
    <tableColumn id="2" xr3:uid="{1348E7BB-A961-41D7-9C28-722835201BB6}" uniqueName="2" name="Column2" queryTableFieldId="2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BEBDDE-C69F-448C-9434-A1D31E7FEB03}" name="Energy_Prices_Average_Price_to_All_Users_Electricity_United_States_Reference_AEO" displayName="Energy_Prices_Average_Price_to_All_Users_Electricity_United_States_Reference_AEO" ref="A1:B39" tableType="queryTable" totalsRowShown="0">
  <autoFilter ref="A1:B39" xr:uid="{A4BEBDDE-C69F-448C-9434-A1D31E7FEB03}"/>
  <sortState xmlns:xlrd2="http://schemas.microsoft.com/office/spreadsheetml/2017/richdata2" ref="A2:B39">
    <sortCondition ref="A1:A39"/>
  </sortState>
  <tableColumns count="2">
    <tableColumn id="1" xr3:uid="{0B244B8E-7493-4092-A5AB-D4EFAF87645D}" uniqueName="1" name="Column1" queryTableFieldId="1" dataDxfId="17"/>
    <tableColumn id="2" xr3:uid="{C2282445-1F84-494E-B0C0-18525CC402B5}" uniqueName="2" name="Column2" queryTableFieldId="2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9CE826-7C8F-46AB-9A57-B808F79FB6BE}" name="Real_Petroleum_Prices_Transportation_Ethanol_Wholesale_Price_Reference_AEO2020" displayName="Real_Petroleum_Prices_Transportation_Ethanol_Wholesale_Price_Reference_AEO2020" ref="A1:B38" tableType="queryTable" totalsRowShown="0">
  <autoFilter ref="A1:B38" xr:uid="{489CE826-7C8F-46AB-9A57-B808F79FB6BE}"/>
  <tableColumns count="2">
    <tableColumn id="1" xr3:uid="{1E55E61A-DF88-4887-B2D4-1F4C09F28846}" uniqueName="1" name="Column1" queryTableFieldId="1" dataDxfId="15"/>
    <tableColumn id="2" xr3:uid="{2C6A68C1-983B-4615-8EED-905C7D20C7C3}" uniqueName="2" name="Column2" queryTableFieldId="2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223863-1738-4747-81F7-1EA31E21F087}" name="Real_Petroleum_Prices_Crude_Oil_West_Texas_Intermediate_Spot_Reference_AEO2020" displayName="Real_Petroleum_Prices_Crude_Oil_West_Texas_Intermediate_Spot_Reference_AEO2020" ref="A1:B38" tableType="queryTable" totalsRowShown="0">
  <autoFilter ref="A1:B38" xr:uid="{6C223863-1738-4747-81F7-1EA31E21F087}"/>
  <tableColumns count="2">
    <tableColumn id="1" xr3:uid="{FCA3ED84-B5F9-4934-BA81-1B5F173FEB6F}" uniqueName="1" name="Column1" queryTableFieldId="1" dataDxfId="13"/>
    <tableColumn id="2" xr3:uid="{6BF649AF-AE71-4178-9463-1DF1550B98DB}" uniqueName="2" name="Column2" queryTableFieldId="2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E83B05-C111-4684-A21C-B3CF8BD7B8E9}" name="Energy_Prices_Average_Price_to_All_Users_Distillate_Fuel_Oil_United_States_Refer" displayName="Energy_Prices_Average_Price_to_All_Users_Distillate_Fuel_Oil_United_States_Refer" ref="A1:B38" tableType="queryTable" totalsRowShown="0">
  <autoFilter ref="A1:B38" xr:uid="{DBE83B05-C111-4684-A21C-B3CF8BD7B8E9}"/>
  <tableColumns count="2">
    <tableColumn id="1" xr3:uid="{1A4E71AC-F705-4D5B-8D6E-A530D38CEDBC}" uniqueName="1" name="Column1" queryTableFieldId="1" dataDxfId="11"/>
    <tableColumn id="2" xr3:uid="{39C439A1-1CFD-4DBE-A908-BB5BFBFF5457}" uniqueName="2" name="Column2" queryTableFieldId="2" dataDxf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B4E69C-010C-4794-AD1E-738DCC9C02BA}" name="Energy_Prices_Average_Price_to_All_Users_Jet_Fuel_United_States_Reference_AEO202" displayName="Energy_Prices_Average_Price_to_All_Users_Jet_Fuel_United_States_Reference_AEO202" ref="A1:B38" tableType="queryTable" totalsRowShown="0">
  <autoFilter ref="A1:B38" xr:uid="{37B4E69C-010C-4794-AD1E-738DCC9C02BA}"/>
  <tableColumns count="2">
    <tableColumn id="1" xr3:uid="{C32E04D2-77DA-441A-A5AD-16D33F7A2161}" uniqueName="1" name="Column1" queryTableFieldId="1" dataDxfId="9"/>
    <tableColumn id="2" xr3:uid="{866A4253-21C8-40E3-A72D-EA455031E5B5}" uniqueName="2" name="Column2" queryTableFieldId="2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2B506F-1EE4-477F-95BB-C63B26F41901}" name="Energy_Prices_Average_Price_to_All_Users_Motor_Gasoline_United_States_Reference_" displayName="Energy_Prices_Average_Price_to_All_Users_Motor_Gasoline_United_States_Reference_" ref="A1:B38" tableType="queryTable" totalsRowShown="0">
  <autoFilter ref="A1:B38" xr:uid="{D32B506F-1EE4-477F-95BB-C63B26F41901}"/>
  <tableColumns count="2">
    <tableColumn id="1" xr3:uid="{86D7EE28-06A7-456A-8B90-50E186AC2FBF}" uniqueName="1" name="Column1" queryTableFieldId="1" dataDxfId="7"/>
    <tableColumn id="2" xr3:uid="{827BDAA1-E6F8-4FFE-BA82-2FEAF173F578}" uniqueName="2" name="Column2" queryTableFieldId="2" dataDxf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35E0B-2BAF-4D75-A54B-FE101F96F0B1}" name="Energy_Prices_Average_Price_to_All_Users_Natural_Gas_United_States_Reference_AEO" displayName="Energy_Prices_Average_Price_to_All_Users_Natural_Gas_United_States_Reference_AEO" ref="A1:B38" tableType="queryTable" totalsRowShown="0">
  <autoFilter ref="A1:B38" xr:uid="{E5235E0B-2BAF-4D75-A54B-FE101F96F0B1}"/>
  <tableColumns count="2">
    <tableColumn id="1" xr3:uid="{44AAB667-F692-4814-A775-15B07B0BCF2E}" uniqueName="1" name="Column1" queryTableFieldId="1" dataDxfId="5"/>
    <tableColumn id="2" xr3:uid="{ADCF07F5-6BB7-49ED-B392-A9F1CCD2E111}" uniqueName="2" name="Column2" queryTableFieldId="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1" dT="2022-09-29T02:18:36.45" personId="{7EB448AC-8081-4685-B66F-6E42A5A199F8}" id="{BCC5A645-6711-47DB-908B-A93F5CEF5BFB}">
    <text>Entre 4 y 5 USD/MBTU, diciembre 2020</text>
  </threadedComment>
  <threadedComment ref="H23" dT="2022-09-29T02:30:51.87" personId="{7EB448AC-8081-4685-B66F-6E42A5A199F8}" id="{52531CCC-879B-4153-A09A-1859D757995D}">
    <text>Vario mucho 6 y 9 USD/MBTU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www.eia.gov/opendata/v1/qb.php?sdid=AEO.2020.REF2020.PRCE_WHL_TRN_NA_ETH_NA_USA_Y13DLRPGLN.A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www.eia.gov/opendata/v1/qb.php?sdid=AEO.2020.REF2020.PRCE_REAL_TEN_NA_DFO_NA_NA_Y13DLRPMMBTU.A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8"/>
  <sheetViews>
    <sheetView topLeftCell="B10" zoomScale="145" zoomScaleNormal="145" workbookViewId="0">
      <selection activeCell="H28" sqref="H28"/>
    </sheetView>
  </sheetViews>
  <sheetFormatPr baseColWidth="10" defaultColWidth="9.140625" defaultRowHeight="15" x14ac:dyDescent="0.25"/>
  <cols>
    <col min="1" max="2" width="9.140625" style="1"/>
    <col min="3" max="3" width="15" style="1" customWidth="1"/>
    <col min="4" max="4" width="22.140625" style="1" customWidth="1"/>
    <col min="5" max="67" width="9.140625" style="1"/>
  </cols>
  <sheetData>
    <row r="1" spans="3:18" x14ac:dyDescent="0.25">
      <c r="D1" s="1" t="s">
        <v>17</v>
      </c>
      <c r="E1" s="1">
        <v>3281</v>
      </c>
      <c r="F1" s="1" t="s">
        <v>16</v>
      </c>
    </row>
    <row r="3" spans="3:18" x14ac:dyDescent="0.25">
      <c r="C3" s="1" t="s">
        <v>7</v>
      </c>
      <c r="L3" s="1" t="s">
        <v>7</v>
      </c>
    </row>
    <row r="4" spans="3:18" x14ac:dyDescent="0.25">
      <c r="D4" s="1" t="s">
        <v>8</v>
      </c>
      <c r="E4" s="4">
        <v>2020</v>
      </c>
      <c r="F4" s="4">
        <v>2025</v>
      </c>
      <c r="G4" s="4">
        <v>2030</v>
      </c>
      <c r="H4" s="4">
        <v>2035</v>
      </c>
      <c r="I4" s="4">
        <v>2040</v>
      </c>
      <c r="M4" s="1" t="s">
        <v>8</v>
      </c>
      <c r="N4" s="4">
        <v>2020</v>
      </c>
      <c r="O4" s="4">
        <v>2025</v>
      </c>
      <c r="P4" s="4">
        <v>2030</v>
      </c>
      <c r="Q4" s="4">
        <v>2035</v>
      </c>
      <c r="R4" s="4">
        <v>2040</v>
      </c>
    </row>
    <row r="5" spans="3:18" x14ac:dyDescent="0.25">
      <c r="C5" s="1" t="s">
        <v>0</v>
      </c>
      <c r="D5" s="2" t="s">
        <v>9</v>
      </c>
      <c r="E5" s="3">
        <v>2.64</v>
      </c>
      <c r="F5" s="3">
        <v>2.9</v>
      </c>
      <c r="G5" s="3">
        <v>3</v>
      </c>
      <c r="H5" s="3">
        <v>3.11</v>
      </c>
      <c r="I5" s="3">
        <v>3.19</v>
      </c>
      <c r="L5" s="1" t="s">
        <v>0</v>
      </c>
      <c r="M5" s="2" t="s">
        <v>18</v>
      </c>
      <c r="N5" s="5">
        <f>+E5*$E$1</f>
        <v>8661.84</v>
      </c>
      <c r="O5" s="3">
        <v>2.9</v>
      </c>
      <c r="P5" s="3">
        <v>3</v>
      </c>
      <c r="Q5" s="3">
        <v>3.11</v>
      </c>
      <c r="R5" s="3">
        <v>3.19</v>
      </c>
    </row>
    <row r="6" spans="3:18" x14ac:dyDescent="0.25">
      <c r="C6" s="1" t="s">
        <v>1</v>
      </c>
      <c r="D6" s="2" t="s">
        <v>10</v>
      </c>
      <c r="E6" s="3">
        <v>15.87</v>
      </c>
      <c r="F6" s="3">
        <v>18.95</v>
      </c>
      <c r="G6" s="3">
        <v>19.149999999999999</v>
      </c>
      <c r="H6" s="3">
        <v>19.62</v>
      </c>
      <c r="I6" s="3">
        <v>19.760000000000002</v>
      </c>
      <c r="L6" s="1" t="s">
        <v>1</v>
      </c>
      <c r="M6" s="2" t="s">
        <v>19</v>
      </c>
      <c r="N6" s="5">
        <f t="shared" ref="N6:N8" si="0">+E6*$E$1</f>
        <v>52069.469999999994</v>
      </c>
      <c r="O6" s="3">
        <v>18.95</v>
      </c>
      <c r="P6" s="3">
        <v>19.149999999999999</v>
      </c>
      <c r="Q6" s="3">
        <v>19.62</v>
      </c>
      <c r="R6" s="3">
        <v>19.760000000000002</v>
      </c>
    </row>
    <row r="7" spans="3:18" x14ac:dyDescent="0.25">
      <c r="C7" s="1" t="s">
        <v>2</v>
      </c>
      <c r="D7" s="2" t="s">
        <v>11</v>
      </c>
      <c r="E7" s="3">
        <v>2.74</v>
      </c>
      <c r="F7" s="3">
        <v>3.18</v>
      </c>
      <c r="G7" s="3">
        <v>3.3</v>
      </c>
      <c r="H7" s="3">
        <v>3.45</v>
      </c>
      <c r="I7" s="3">
        <v>3.55</v>
      </c>
      <c r="L7" s="1" t="s">
        <v>2</v>
      </c>
      <c r="M7" s="2" t="s">
        <v>20</v>
      </c>
      <c r="N7" s="5">
        <f t="shared" si="0"/>
        <v>8989.94</v>
      </c>
      <c r="O7" s="3">
        <v>3.18</v>
      </c>
      <c r="P7" s="3">
        <v>3.3</v>
      </c>
      <c r="Q7" s="3">
        <v>3.45</v>
      </c>
      <c r="R7" s="3">
        <v>3.55</v>
      </c>
    </row>
    <row r="8" spans="3:18" x14ac:dyDescent="0.25">
      <c r="C8" s="1" t="s">
        <v>4</v>
      </c>
      <c r="D8" s="2" t="s">
        <v>12</v>
      </c>
      <c r="E8" s="3">
        <v>0.56999999999999995</v>
      </c>
      <c r="F8" s="3">
        <v>0.63</v>
      </c>
      <c r="G8" s="3">
        <v>0.67</v>
      </c>
      <c r="H8" s="3"/>
      <c r="I8" s="3"/>
      <c r="L8" s="1" t="s">
        <v>4</v>
      </c>
      <c r="M8" s="2" t="s">
        <v>21</v>
      </c>
      <c r="N8" s="5">
        <f t="shared" si="0"/>
        <v>1870.1699999999998</v>
      </c>
      <c r="O8" s="3">
        <v>0.63</v>
      </c>
      <c r="P8" s="3">
        <v>0.67</v>
      </c>
      <c r="Q8" s="3"/>
      <c r="R8" s="3"/>
    </row>
    <row r="9" spans="3:18" x14ac:dyDescent="0.25">
      <c r="C9" s="1" t="s">
        <v>3</v>
      </c>
      <c r="D9" s="2" t="s">
        <v>13</v>
      </c>
      <c r="E9" s="3">
        <v>38.36</v>
      </c>
      <c r="F9" s="3">
        <v>74.790000000000006</v>
      </c>
      <c r="G9" s="3">
        <v>85.77</v>
      </c>
      <c r="H9" s="3">
        <v>91.75</v>
      </c>
      <c r="I9" s="3">
        <v>88.76</v>
      </c>
      <c r="L9" s="1" t="s">
        <v>3</v>
      </c>
      <c r="M9" s="2" t="s">
        <v>22</v>
      </c>
      <c r="N9" s="5">
        <f>+E9*$E$1</f>
        <v>125859.16</v>
      </c>
      <c r="O9" s="3">
        <v>74.790000000000006</v>
      </c>
      <c r="P9" s="3">
        <v>85.77</v>
      </c>
      <c r="Q9" s="3">
        <v>91.75</v>
      </c>
      <c r="R9" s="3">
        <v>88.76</v>
      </c>
    </row>
    <row r="10" spans="3:18" x14ac:dyDescent="0.25">
      <c r="C10" s="6" t="s">
        <v>15</v>
      </c>
      <c r="D10" s="1" t="s">
        <v>24</v>
      </c>
      <c r="E10" s="1">
        <v>1.9</v>
      </c>
      <c r="N10" s="1">
        <f>+E10*$E$1</f>
        <v>6233.9</v>
      </c>
    </row>
    <row r="11" spans="3:18" x14ac:dyDescent="0.25">
      <c r="C11" s="6" t="s">
        <v>5</v>
      </c>
    </row>
    <row r="12" spans="3:18" x14ac:dyDescent="0.25">
      <c r="C12" s="6" t="s">
        <v>6</v>
      </c>
    </row>
    <row r="13" spans="3:18" x14ac:dyDescent="0.25">
      <c r="C13" s="6" t="s">
        <v>14</v>
      </c>
    </row>
    <row r="18" spans="3:8" x14ac:dyDescent="0.25">
      <c r="C18" s="1" t="s">
        <v>7</v>
      </c>
    </row>
    <row r="19" spans="3:8" x14ac:dyDescent="0.25">
      <c r="D19" s="1" t="s">
        <v>8</v>
      </c>
      <c r="E19" s="3" t="s">
        <v>23</v>
      </c>
      <c r="F19" s="7" t="s">
        <v>25</v>
      </c>
      <c r="H19" s="1" t="s">
        <v>28</v>
      </c>
    </row>
    <row r="20" spans="3:8" x14ac:dyDescent="0.25">
      <c r="C20" s="1" t="s">
        <v>0</v>
      </c>
      <c r="D20" s="2" t="s">
        <v>9</v>
      </c>
      <c r="E20" s="3">
        <v>2.64</v>
      </c>
      <c r="F20" s="3">
        <f>+Diesel!C21</f>
        <v>1.9399999999999997</v>
      </c>
      <c r="H20" s="9" t="s">
        <v>29</v>
      </c>
    </row>
    <row r="21" spans="3:8" x14ac:dyDescent="0.25">
      <c r="C21" s="1" t="s">
        <v>1</v>
      </c>
      <c r="D21" s="2" t="s">
        <v>10</v>
      </c>
      <c r="E21" s="3">
        <v>15.87</v>
      </c>
      <c r="F21" s="1">
        <f>+Diesel!D21</f>
        <v>2.5458333333333329</v>
      </c>
      <c r="H21" s="9" t="s">
        <v>31</v>
      </c>
    </row>
    <row r="22" spans="3:8" x14ac:dyDescent="0.25">
      <c r="C22" s="1" t="s">
        <v>2</v>
      </c>
      <c r="D22" s="2" t="s">
        <v>11</v>
      </c>
      <c r="E22" s="3">
        <v>2.74</v>
      </c>
      <c r="H22" s="9" t="s">
        <v>32</v>
      </c>
    </row>
    <row r="23" spans="3:8" x14ac:dyDescent="0.25">
      <c r="C23" s="1" t="s">
        <v>4</v>
      </c>
      <c r="D23" s="2" t="s">
        <v>12</v>
      </c>
      <c r="E23" s="3">
        <v>0.56999999999999995</v>
      </c>
      <c r="H23" s="9" t="s">
        <v>35</v>
      </c>
    </row>
    <row r="24" spans="3:8" x14ac:dyDescent="0.25">
      <c r="C24" s="1" t="s">
        <v>3</v>
      </c>
      <c r="D24" s="2" t="s">
        <v>13</v>
      </c>
      <c r="E24" s="3">
        <v>38.36</v>
      </c>
      <c r="H24" s="9" t="s">
        <v>30</v>
      </c>
    </row>
    <row r="25" spans="3:8" x14ac:dyDescent="0.25">
      <c r="C25" s="6" t="s">
        <v>15</v>
      </c>
      <c r="H25" s="9" t="s">
        <v>33</v>
      </c>
    </row>
    <row r="26" spans="3:8" x14ac:dyDescent="0.25">
      <c r="C26" s="10" t="s">
        <v>5</v>
      </c>
      <c r="D26" s="11"/>
      <c r="E26" s="11"/>
      <c r="F26" s="11"/>
      <c r="G26" s="11"/>
      <c r="H26" s="12">
        <v>11</v>
      </c>
    </row>
    <row r="27" spans="3:8" x14ac:dyDescent="0.25">
      <c r="C27" s="10" t="s">
        <v>6</v>
      </c>
      <c r="D27" s="11"/>
      <c r="E27" s="11"/>
      <c r="F27" s="11"/>
      <c r="G27" s="11"/>
      <c r="H27" s="12">
        <v>9</v>
      </c>
    </row>
    <row r="28" spans="3:8" x14ac:dyDescent="0.25">
      <c r="C28" s="6" t="s">
        <v>14</v>
      </c>
      <c r="H28" s="9" t="s">
        <v>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E32-2F2B-4127-91A8-23C6EA4481F7}">
  <dimension ref="A1:B38"/>
  <sheetViews>
    <sheetView workbookViewId="0">
      <selection activeCell="A4" sqref="A4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360</v>
      </c>
      <c r="B2" t="s">
        <v>39</v>
      </c>
    </row>
    <row r="3" spans="1:2" x14ac:dyDescent="0.25">
      <c r="A3" s="22" t="s">
        <v>361</v>
      </c>
      <c r="B3" t="s">
        <v>39</v>
      </c>
    </row>
    <row r="4" spans="1:2" x14ac:dyDescent="0.25">
      <c r="A4" t="s">
        <v>362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363</v>
      </c>
    </row>
    <row r="7" spans="1:2" x14ac:dyDescent="0.25">
      <c r="A7" t="s">
        <v>45</v>
      </c>
      <c r="B7" t="s">
        <v>364</v>
      </c>
    </row>
    <row r="8" spans="1:2" x14ac:dyDescent="0.25">
      <c r="A8" t="s">
        <v>47</v>
      </c>
      <c r="B8" t="s">
        <v>365</v>
      </c>
    </row>
    <row r="9" spans="1:2" x14ac:dyDescent="0.25">
      <c r="A9" t="s">
        <v>49</v>
      </c>
      <c r="B9" t="s">
        <v>366</v>
      </c>
    </row>
    <row r="10" spans="1:2" x14ac:dyDescent="0.25">
      <c r="A10" t="s">
        <v>51</v>
      </c>
      <c r="B10" t="s">
        <v>367</v>
      </c>
    </row>
    <row r="11" spans="1:2" x14ac:dyDescent="0.25">
      <c r="A11" t="s">
        <v>53</v>
      </c>
      <c r="B11" t="s">
        <v>368</v>
      </c>
    </row>
    <row r="12" spans="1:2" x14ac:dyDescent="0.25">
      <c r="A12" t="s">
        <v>55</v>
      </c>
      <c r="B12" t="s">
        <v>369</v>
      </c>
    </row>
    <row r="13" spans="1:2" x14ac:dyDescent="0.25">
      <c r="A13" t="s">
        <v>57</v>
      </c>
      <c r="B13" t="s">
        <v>370</v>
      </c>
    </row>
    <row r="14" spans="1:2" x14ac:dyDescent="0.25">
      <c r="A14" t="s">
        <v>59</v>
      </c>
      <c r="B14" t="s">
        <v>371</v>
      </c>
    </row>
    <row r="15" spans="1:2" x14ac:dyDescent="0.25">
      <c r="A15" t="s">
        <v>61</v>
      </c>
      <c r="B15" t="s">
        <v>372</v>
      </c>
    </row>
    <row r="16" spans="1:2" x14ac:dyDescent="0.25">
      <c r="A16" t="s">
        <v>63</v>
      </c>
      <c r="B16" t="s">
        <v>373</v>
      </c>
    </row>
    <row r="17" spans="1:2" x14ac:dyDescent="0.25">
      <c r="A17" t="s">
        <v>65</v>
      </c>
      <c r="B17" t="s">
        <v>374</v>
      </c>
    </row>
    <row r="18" spans="1:2" x14ac:dyDescent="0.25">
      <c r="A18" t="s">
        <v>67</v>
      </c>
      <c r="B18" t="s">
        <v>375</v>
      </c>
    </row>
    <row r="19" spans="1:2" x14ac:dyDescent="0.25">
      <c r="A19" t="s">
        <v>69</v>
      </c>
      <c r="B19" t="s">
        <v>376</v>
      </c>
    </row>
    <row r="20" spans="1:2" x14ac:dyDescent="0.25">
      <c r="A20" t="s">
        <v>71</v>
      </c>
      <c r="B20" t="s">
        <v>377</v>
      </c>
    </row>
    <row r="21" spans="1:2" x14ac:dyDescent="0.25">
      <c r="A21" t="s">
        <v>73</v>
      </c>
      <c r="B21" t="s">
        <v>378</v>
      </c>
    </row>
    <row r="22" spans="1:2" x14ac:dyDescent="0.25">
      <c r="A22" t="s">
        <v>75</v>
      </c>
      <c r="B22" t="s">
        <v>379</v>
      </c>
    </row>
    <row r="23" spans="1:2" x14ac:dyDescent="0.25">
      <c r="A23" t="s">
        <v>77</v>
      </c>
      <c r="B23" t="s">
        <v>380</v>
      </c>
    </row>
    <row r="24" spans="1:2" x14ac:dyDescent="0.25">
      <c r="A24" t="s">
        <v>79</v>
      </c>
      <c r="B24" t="s">
        <v>381</v>
      </c>
    </row>
    <row r="25" spans="1:2" x14ac:dyDescent="0.25">
      <c r="A25" t="s">
        <v>81</v>
      </c>
      <c r="B25" t="s">
        <v>382</v>
      </c>
    </row>
    <row r="26" spans="1:2" x14ac:dyDescent="0.25">
      <c r="A26" t="s">
        <v>83</v>
      </c>
      <c r="B26" t="s">
        <v>383</v>
      </c>
    </row>
    <row r="27" spans="1:2" x14ac:dyDescent="0.25">
      <c r="A27" t="s">
        <v>85</v>
      </c>
      <c r="B27" t="s">
        <v>384</v>
      </c>
    </row>
    <row r="28" spans="1:2" x14ac:dyDescent="0.25">
      <c r="A28" t="s">
        <v>87</v>
      </c>
      <c r="B28" t="s">
        <v>385</v>
      </c>
    </row>
    <row r="29" spans="1:2" x14ac:dyDescent="0.25">
      <c r="A29" t="s">
        <v>89</v>
      </c>
      <c r="B29" t="s">
        <v>386</v>
      </c>
    </row>
    <row r="30" spans="1:2" x14ac:dyDescent="0.25">
      <c r="A30" t="s">
        <v>91</v>
      </c>
      <c r="B30" t="s">
        <v>387</v>
      </c>
    </row>
    <row r="31" spans="1:2" x14ac:dyDescent="0.25">
      <c r="A31" t="s">
        <v>93</v>
      </c>
      <c r="B31" t="s">
        <v>388</v>
      </c>
    </row>
    <row r="32" spans="1:2" x14ac:dyDescent="0.25">
      <c r="A32" t="s">
        <v>95</v>
      </c>
      <c r="B32" t="s">
        <v>389</v>
      </c>
    </row>
    <row r="33" spans="1:2" x14ac:dyDescent="0.25">
      <c r="A33" t="s">
        <v>97</v>
      </c>
      <c r="B33" t="s">
        <v>390</v>
      </c>
    </row>
    <row r="34" spans="1:2" x14ac:dyDescent="0.25">
      <c r="A34" t="s">
        <v>99</v>
      </c>
      <c r="B34" t="s">
        <v>391</v>
      </c>
    </row>
    <row r="35" spans="1:2" x14ac:dyDescent="0.25">
      <c r="A35" t="s">
        <v>101</v>
      </c>
      <c r="B35" t="s">
        <v>392</v>
      </c>
    </row>
    <row r="36" spans="1:2" x14ac:dyDescent="0.25">
      <c r="A36" t="s">
        <v>103</v>
      </c>
      <c r="B36" t="s">
        <v>393</v>
      </c>
    </row>
    <row r="37" spans="1:2" x14ac:dyDescent="0.25">
      <c r="A37" t="s">
        <v>105</v>
      </c>
      <c r="B37" t="s">
        <v>394</v>
      </c>
    </row>
    <row r="38" spans="1:2" x14ac:dyDescent="0.25">
      <c r="A38" t="s">
        <v>107</v>
      </c>
      <c r="B38" t="s">
        <v>357</v>
      </c>
    </row>
  </sheetData>
  <hyperlinks>
    <hyperlink ref="A3" r:id="rId1" xr:uid="{90110D62-6301-444D-927E-E84E6758E00F}"/>
  </hyperlinks>
  <pageMargins left="0.7" right="0.7" top="0.75" bottom="0.75" header="0.3" footer="0.3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9669-C1BE-4134-9782-A9AE617C1306}">
  <dimension ref="A1:B38"/>
  <sheetViews>
    <sheetView topLeftCell="A3"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7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298</v>
      </c>
      <c r="B2" t="s">
        <v>39</v>
      </c>
    </row>
    <row r="3" spans="1:2" x14ac:dyDescent="0.25">
      <c r="A3" t="s">
        <v>299</v>
      </c>
      <c r="B3" t="s">
        <v>39</v>
      </c>
    </row>
    <row r="4" spans="1:2" x14ac:dyDescent="0.25">
      <c r="A4" t="s">
        <v>300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301</v>
      </c>
    </row>
    <row r="7" spans="1:2" x14ac:dyDescent="0.25">
      <c r="A7" t="s">
        <v>45</v>
      </c>
      <c r="B7" t="s">
        <v>302</v>
      </c>
    </row>
    <row r="8" spans="1:2" x14ac:dyDescent="0.25">
      <c r="A8" t="s">
        <v>47</v>
      </c>
      <c r="B8" t="s">
        <v>303</v>
      </c>
    </row>
    <row r="9" spans="1:2" x14ac:dyDescent="0.25">
      <c r="A9" t="s">
        <v>49</v>
      </c>
      <c r="B9" t="s">
        <v>304</v>
      </c>
    </row>
    <row r="10" spans="1:2" x14ac:dyDescent="0.25">
      <c r="A10" t="s">
        <v>51</v>
      </c>
      <c r="B10" t="s">
        <v>305</v>
      </c>
    </row>
    <row r="11" spans="1:2" x14ac:dyDescent="0.25">
      <c r="A11" t="s">
        <v>53</v>
      </c>
      <c r="B11" t="s">
        <v>306</v>
      </c>
    </row>
    <row r="12" spans="1:2" x14ac:dyDescent="0.25">
      <c r="A12" t="s">
        <v>55</v>
      </c>
      <c r="B12" t="s">
        <v>307</v>
      </c>
    </row>
    <row r="13" spans="1:2" x14ac:dyDescent="0.25">
      <c r="A13" t="s">
        <v>57</v>
      </c>
      <c r="B13" t="s">
        <v>308</v>
      </c>
    </row>
    <row r="14" spans="1:2" x14ac:dyDescent="0.25">
      <c r="A14" t="s">
        <v>59</v>
      </c>
      <c r="B14" t="s">
        <v>309</v>
      </c>
    </row>
    <row r="15" spans="1:2" x14ac:dyDescent="0.25">
      <c r="A15" t="s">
        <v>61</v>
      </c>
      <c r="B15" t="s">
        <v>310</v>
      </c>
    </row>
    <row r="16" spans="1:2" x14ac:dyDescent="0.25">
      <c r="A16" t="s">
        <v>63</v>
      </c>
      <c r="B16" t="s">
        <v>311</v>
      </c>
    </row>
    <row r="17" spans="1:2" x14ac:dyDescent="0.25">
      <c r="A17" t="s">
        <v>65</v>
      </c>
      <c r="B17" t="s">
        <v>312</v>
      </c>
    </row>
    <row r="18" spans="1:2" x14ac:dyDescent="0.25">
      <c r="A18" t="s">
        <v>67</v>
      </c>
      <c r="B18" t="s">
        <v>313</v>
      </c>
    </row>
    <row r="19" spans="1:2" x14ac:dyDescent="0.25">
      <c r="A19" t="s">
        <v>69</v>
      </c>
      <c r="B19" t="s">
        <v>314</v>
      </c>
    </row>
    <row r="20" spans="1:2" x14ac:dyDescent="0.25">
      <c r="A20" t="s">
        <v>71</v>
      </c>
      <c r="B20" t="s">
        <v>315</v>
      </c>
    </row>
    <row r="21" spans="1:2" x14ac:dyDescent="0.25">
      <c r="A21" t="s">
        <v>73</v>
      </c>
      <c r="B21" t="s">
        <v>316</v>
      </c>
    </row>
    <row r="22" spans="1:2" x14ac:dyDescent="0.25">
      <c r="A22" t="s">
        <v>75</v>
      </c>
      <c r="B22" t="s">
        <v>317</v>
      </c>
    </row>
    <row r="23" spans="1:2" x14ac:dyDescent="0.25">
      <c r="A23" t="s">
        <v>77</v>
      </c>
      <c r="B23" t="s">
        <v>318</v>
      </c>
    </row>
    <row r="24" spans="1:2" x14ac:dyDescent="0.25">
      <c r="A24" t="s">
        <v>79</v>
      </c>
      <c r="B24" t="s">
        <v>319</v>
      </c>
    </row>
    <row r="25" spans="1:2" x14ac:dyDescent="0.25">
      <c r="A25" t="s">
        <v>81</v>
      </c>
      <c r="B25" t="s">
        <v>320</v>
      </c>
    </row>
    <row r="26" spans="1:2" x14ac:dyDescent="0.25">
      <c r="A26" t="s">
        <v>83</v>
      </c>
      <c r="B26" t="s">
        <v>321</v>
      </c>
    </row>
    <row r="27" spans="1:2" x14ac:dyDescent="0.25">
      <c r="A27" t="s">
        <v>85</v>
      </c>
      <c r="B27" t="s">
        <v>322</v>
      </c>
    </row>
    <row r="28" spans="1:2" x14ac:dyDescent="0.25">
      <c r="A28" t="s">
        <v>87</v>
      </c>
      <c r="B28" t="s">
        <v>323</v>
      </c>
    </row>
    <row r="29" spans="1:2" x14ac:dyDescent="0.25">
      <c r="A29" t="s">
        <v>89</v>
      </c>
      <c r="B29" t="s">
        <v>324</v>
      </c>
    </row>
    <row r="30" spans="1:2" x14ac:dyDescent="0.25">
      <c r="A30" t="s">
        <v>91</v>
      </c>
      <c r="B30" t="s">
        <v>325</v>
      </c>
    </row>
    <row r="31" spans="1:2" x14ac:dyDescent="0.25">
      <c r="A31" t="s">
        <v>93</v>
      </c>
      <c r="B31" t="s">
        <v>326</v>
      </c>
    </row>
    <row r="32" spans="1:2" x14ac:dyDescent="0.25">
      <c r="A32" t="s">
        <v>95</v>
      </c>
      <c r="B32" t="s">
        <v>327</v>
      </c>
    </row>
    <row r="33" spans="1:2" x14ac:dyDescent="0.25">
      <c r="A33" t="s">
        <v>97</v>
      </c>
      <c r="B33" t="s">
        <v>328</v>
      </c>
    </row>
    <row r="34" spans="1:2" x14ac:dyDescent="0.25">
      <c r="A34" t="s">
        <v>99</v>
      </c>
      <c r="B34" t="s">
        <v>329</v>
      </c>
    </row>
    <row r="35" spans="1:2" x14ac:dyDescent="0.25">
      <c r="A35" t="s">
        <v>101</v>
      </c>
      <c r="B35" t="s">
        <v>330</v>
      </c>
    </row>
    <row r="36" spans="1:2" x14ac:dyDescent="0.25">
      <c r="A36" t="s">
        <v>103</v>
      </c>
      <c r="B36" t="s">
        <v>331</v>
      </c>
    </row>
    <row r="37" spans="1:2" x14ac:dyDescent="0.25">
      <c r="A37" t="s">
        <v>105</v>
      </c>
      <c r="B37" t="s">
        <v>332</v>
      </c>
    </row>
    <row r="38" spans="1:2" x14ac:dyDescent="0.25">
      <c r="A38" t="s">
        <v>107</v>
      </c>
      <c r="B38" t="s">
        <v>333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DB76-6C2F-4E26-B37D-882242467D53}">
  <dimension ref="A1:B38"/>
  <sheetViews>
    <sheetView workbookViewId="0">
      <selection activeCell="A3" sqref="A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253</v>
      </c>
      <c r="B2" t="s">
        <v>39</v>
      </c>
    </row>
    <row r="3" spans="1:2" x14ac:dyDescent="0.25">
      <c r="A3" s="22" t="s">
        <v>254</v>
      </c>
      <c r="B3" t="s">
        <v>39</v>
      </c>
    </row>
    <row r="4" spans="1:2" x14ac:dyDescent="0.25">
      <c r="A4" t="s">
        <v>255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256</v>
      </c>
    </row>
    <row r="7" spans="1:2" x14ac:dyDescent="0.25">
      <c r="A7" t="s">
        <v>45</v>
      </c>
      <c r="B7" t="s">
        <v>257</v>
      </c>
    </row>
    <row r="8" spans="1:2" x14ac:dyDescent="0.25">
      <c r="A8" t="s">
        <v>47</v>
      </c>
      <c r="B8" t="s">
        <v>258</v>
      </c>
    </row>
    <row r="9" spans="1:2" x14ac:dyDescent="0.25">
      <c r="A9" t="s">
        <v>49</v>
      </c>
      <c r="B9" t="s">
        <v>259</v>
      </c>
    </row>
    <row r="10" spans="1:2" x14ac:dyDescent="0.25">
      <c r="A10" t="s">
        <v>51</v>
      </c>
      <c r="B10" t="s">
        <v>260</v>
      </c>
    </row>
    <row r="11" spans="1:2" x14ac:dyDescent="0.25">
      <c r="A11" t="s">
        <v>53</v>
      </c>
      <c r="B11" t="s">
        <v>261</v>
      </c>
    </row>
    <row r="12" spans="1:2" x14ac:dyDescent="0.25">
      <c r="A12" t="s">
        <v>55</v>
      </c>
      <c r="B12" t="s">
        <v>262</v>
      </c>
    </row>
    <row r="13" spans="1:2" x14ac:dyDescent="0.25">
      <c r="A13" t="s">
        <v>57</v>
      </c>
      <c r="B13" t="s">
        <v>263</v>
      </c>
    </row>
    <row r="14" spans="1:2" x14ac:dyDescent="0.25">
      <c r="A14" t="s">
        <v>59</v>
      </c>
      <c r="B14" t="s">
        <v>264</v>
      </c>
    </row>
    <row r="15" spans="1:2" x14ac:dyDescent="0.25">
      <c r="A15" t="s">
        <v>61</v>
      </c>
      <c r="B15" t="s">
        <v>265</v>
      </c>
    </row>
    <row r="16" spans="1:2" x14ac:dyDescent="0.25">
      <c r="A16" t="s">
        <v>63</v>
      </c>
      <c r="B16" t="s">
        <v>266</v>
      </c>
    </row>
    <row r="17" spans="1:2" x14ac:dyDescent="0.25">
      <c r="A17" t="s">
        <v>65</v>
      </c>
      <c r="B17" t="s">
        <v>267</v>
      </c>
    </row>
    <row r="18" spans="1:2" x14ac:dyDescent="0.25">
      <c r="A18" t="s">
        <v>67</v>
      </c>
      <c r="B18" t="s">
        <v>268</v>
      </c>
    </row>
    <row r="19" spans="1:2" x14ac:dyDescent="0.25">
      <c r="A19" t="s">
        <v>69</v>
      </c>
      <c r="B19" t="s">
        <v>269</v>
      </c>
    </row>
    <row r="20" spans="1:2" x14ac:dyDescent="0.25">
      <c r="A20" t="s">
        <v>71</v>
      </c>
      <c r="B20" t="s">
        <v>270</v>
      </c>
    </row>
    <row r="21" spans="1:2" x14ac:dyDescent="0.25">
      <c r="A21" t="s">
        <v>73</v>
      </c>
      <c r="B21" t="s">
        <v>271</v>
      </c>
    </row>
    <row r="22" spans="1:2" x14ac:dyDescent="0.25">
      <c r="A22" t="s">
        <v>75</v>
      </c>
      <c r="B22" t="s">
        <v>272</v>
      </c>
    </row>
    <row r="23" spans="1:2" x14ac:dyDescent="0.25">
      <c r="A23" t="s">
        <v>77</v>
      </c>
      <c r="B23" t="s">
        <v>273</v>
      </c>
    </row>
    <row r="24" spans="1:2" x14ac:dyDescent="0.25">
      <c r="A24" t="s">
        <v>79</v>
      </c>
      <c r="B24" t="s">
        <v>274</v>
      </c>
    </row>
    <row r="25" spans="1:2" x14ac:dyDescent="0.25">
      <c r="A25" t="s">
        <v>81</v>
      </c>
      <c r="B25" t="s">
        <v>275</v>
      </c>
    </row>
    <row r="26" spans="1:2" x14ac:dyDescent="0.25">
      <c r="A26" t="s">
        <v>83</v>
      </c>
      <c r="B26" t="s">
        <v>276</v>
      </c>
    </row>
    <row r="27" spans="1:2" x14ac:dyDescent="0.25">
      <c r="A27" t="s">
        <v>85</v>
      </c>
      <c r="B27" t="s">
        <v>277</v>
      </c>
    </row>
    <row r="28" spans="1:2" x14ac:dyDescent="0.25">
      <c r="A28" t="s">
        <v>87</v>
      </c>
      <c r="B28" t="s">
        <v>278</v>
      </c>
    </row>
    <row r="29" spans="1:2" x14ac:dyDescent="0.25">
      <c r="A29" t="s">
        <v>89</v>
      </c>
      <c r="B29" t="s">
        <v>279</v>
      </c>
    </row>
    <row r="30" spans="1:2" x14ac:dyDescent="0.25">
      <c r="A30" t="s">
        <v>91</v>
      </c>
      <c r="B30" t="s">
        <v>280</v>
      </c>
    </row>
    <row r="31" spans="1:2" x14ac:dyDescent="0.25">
      <c r="A31" t="s">
        <v>93</v>
      </c>
      <c r="B31" t="s">
        <v>281</v>
      </c>
    </row>
    <row r="32" spans="1:2" x14ac:dyDescent="0.25">
      <c r="A32" t="s">
        <v>95</v>
      </c>
      <c r="B32" t="s">
        <v>282</v>
      </c>
    </row>
    <row r="33" spans="1:2" x14ac:dyDescent="0.25">
      <c r="A33" t="s">
        <v>97</v>
      </c>
      <c r="B33" t="s">
        <v>283</v>
      </c>
    </row>
    <row r="34" spans="1:2" x14ac:dyDescent="0.25">
      <c r="A34" t="s">
        <v>99</v>
      </c>
      <c r="B34" t="s">
        <v>284</v>
      </c>
    </row>
    <row r="35" spans="1:2" x14ac:dyDescent="0.25">
      <c r="A35" t="s">
        <v>101</v>
      </c>
      <c r="B35" t="s">
        <v>285</v>
      </c>
    </row>
    <row r="36" spans="1:2" x14ac:dyDescent="0.25">
      <c r="A36" t="s">
        <v>103</v>
      </c>
      <c r="B36" t="s">
        <v>286</v>
      </c>
    </row>
    <row r="37" spans="1:2" x14ac:dyDescent="0.25">
      <c r="A37" t="s">
        <v>105</v>
      </c>
      <c r="B37" t="s">
        <v>287</v>
      </c>
    </row>
    <row r="38" spans="1:2" x14ac:dyDescent="0.25">
      <c r="A38" t="s">
        <v>107</v>
      </c>
      <c r="B38" t="s">
        <v>288</v>
      </c>
    </row>
  </sheetData>
  <hyperlinks>
    <hyperlink ref="A3" r:id="rId1" xr:uid="{CA02FE36-1E32-41B5-A04A-C8B5F550A5BA}"/>
  </hyperlinks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5B67-EF8E-4C66-8314-53D3E9403993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217</v>
      </c>
      <c r="B2" t="s">
        <v>39</v>
      </c>
    </row>
    <row r="3" spans="1:2" x14ac:dyDescent="0.25">
      <c r="A3" t="s">
        <v>218</v>
      </c>
      <c r="B3" t="s">
        <v>39</v>
      </c>
    </row>
    <row r="4" spans="1:2" x14ac:dyDescent="0.25">
      <c r="A4" t="s">
        <v>219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220</v>
      </c>
    </row>
    <row r="7" spans="1:2" x14ac:dyDescent="0.25">
      <c r="A7" t="s">
        <v>45</v>
      </c>
      <c r="B7" t="s">
        <v>221</v>
      </c>
    </row>
    <row r="8" spans="1:2" x14ac:dyDescent="0.25">
      <c r="A8" t="s">
        <v>47</v>
      </c>
      <c r="B8" t="s">
        <v>222</v>
      </c>
    </row>
    <row r="9" spans="1:2" x14ac:dyDescent="0.25">
      <c r="A9" t="s">
        <v>49</v>
      </c>
      <c r="B9" t="s">
        <v>223</v>
      </c>
    </row>
    <row r="10" spans="1:2" x14ac:dyDescent="0.25">
      <c r="A10" t="s">
        <v>51</v>
      </c>
      <c r="B10" t="s">
        <v>224</v>
      </c>
    </row>
    <row r="11" spans="1:2" x14ac:dyDescent="0.25">
      <c r="A11" t="s">
        <v>53</v>
      </c>
      <c r="B11" t="s">
        <v>225</v>
      </c>
    </row>
    <row r="12" spans="1:2" x14ac:dyDescent="0.25">
      <c r="A12" t="s">
        <v>55</v>
      </c>
      <c r="B12" t="s">
        <v>226</v>
      </c>
    </row>
    <row r="13" spans="1:2" x14ac:dyDescent="0.25">
      <c r="A13" t="s">
        <v>57</v>
      </c>
      <c r="B13" t="s">
        <v>227</v>
      </c>
    </row>
    <row r="14" spans="1:2" x14ac:dyDescent="0.25">
      <c r="A14" t="s">
        <v>59</v>
      </c>
      <c r="B14" t="s">
        <v>228</v>
      </c>
    </row>
    <row r="15" spans="1:2" x14ac:dyDescent="0.25">
      <c r="A15" t="s">
        <v>61</v>
      </c>
      <c r="B15" t="s">
        <v>229</v>
      </c>
    </row>
    <row r="16" spans="1:2" x14ac:dyDescent="0.25">
      <c r="A16" t="s">
        <v>63</v>
      </c>
      <c r="B16" t="s">
        <v>230</v>
      </c>
    </row>
    <row r="17" spans="1:2" x14ac:dyDescent="0.25">
      <c r="A17" t="s">
        <v>65</v>
      </c>
      <c r="B17" t="s">
        <v>231</v>
      </c>
    </row>
    <row r="18" spans="1:2" x14ac:dyDescent="0.25">
      <c r="A18" t="s">
        <v>67</v>
      </c>
      <c r="B18" t="s">
        <v>232</v>
      </c>
    </row>
    <row r="19" spans="1:2" x14ac:dyDescent="0.25">
      <c r="A19" t="s">
        <v>69</v>
      </c>
      <c r="B19" t="s">
        <v>233</v>
      </c>
    </row>
    <row r="20" spans="1:2" x14ac:dyDescent="0.25">
      <c r="A20" t="s">
        <v>71</v>
      </c>
      <c r="B20" t="s">
        <v>234</v>
      </c>
    </row>
    <row r="21" spans="1:2" x14ac:dyDescent="0.25">
      <c r="A21" t="s">
        <v>73</v>
      </c>
      <c r="B21" t="s">
        <v>235</v>
      </c>
    </row>
    <row r="22" spans="1:2" x14ac:dyDescent="0.25">
      <c r="A22" t="s">
        <v>75</v>
      </c>
      <c r="B22" t="s">
        <v>236</v>
      </c>
    </row>
    <row r="23" spans="1:2" x14ac:dyDescent="0.25">
      <c r="A23" t="s">
        <v>77</v>
      </c>
      <c r="B23" t="s">
        <v>237</v>
      </c>
    </row>
    <row r="24" spans="1:2" x14ac:dyDescent="0.25">
      <c r="A24" t="s">
        <v>79</v>
      </c>
      <c r="B24" t="s">
        <v>238</v>
      </c>
    </row>
    <row r="25" spans="1:2" x14ac:dyDescent="0.25">
      <c r="A25" t="s">
        <v>81</v>
      </c>
      <c r="B25" t="s">
        <v>239</v>
      </c>
    </row>
    <row r="26" spans="1:2" x14ac:dyDescent="0.25">
      <c r="A26" t="s">
        <v>83</v>
      </c>
      <c r="B26" t="s">
        <v>240</v>
      </c>
    </row>
    <row r="27" spans="1:2" x14ac:dyDescent="0.25">
      <c r="A27" t="s">
        <v>85</v>
      </c>
      <c r="B27" t="s">
        <v>241</v>
      </c>
    </row>
    <row r="28" spans="1:2" x14ac:dyDescent="0.25">
      <c r="A28" t="s">
        <v>87</v>
      </c>
      <c r="B28" t="s">
        <v>242</v>
      </c>
    </row>
    <row r="29" spans="1:2" x14ac:dyDescent="0.25">
      <c r="A29" t="s">
        <v>89</v>
      </c>
      <c r="B29" t="s">
        <v>243</v>
      </c>
    </row>
    <row r="30" spans="1:2" x14ac:dyDescent="0.25">
      <c r="A30" t="s">
        <v>91</v>
      </c>
      <c r="B30" t="s">
        <v>244</v>
      </c>
    </row>
    <row r="31" spans="1:2" x14ac:dyDescent="0.25">
      <c r="A31" t="s">
        <v>93</v>
      </c>
      <c r="B31" t="s">
        <v>245</v>
      </c>
    </row>
    <row r="32" spans="1:2" x14ac:dyDescent="0.25">
      <c r="A32" t="s">
        <v>95</v>
      </c>
      <c r="B32" t="s">
        <v>246</v>
      </c>
    </row>
    <row r="33" spans="1:2" x14ac:dyDescent="0.25">
      <c r="A33" t="s">
        <v>97</v>
      </c>
      <c r="B33" t="s">
        <v>247</v>
      </c>
    </row>
    <row r="34" spans="1:2" x14ac:dyDescent="0.25">
      <c r="A34" t="s">
        <v>99</v>
      </c>
      <c r="B34" t="s">
        <v>248</v>
      </c>
    </row>
    <row r="35" spans="1:2" x14ac:dyDescent="0.25">
      <c r="A35" t="s">
        <v>101</v>
      </c>
      <c r="B35" t="s">
        <v>249</v>
      </c>
    </row>
    <row r="36" spans="1:2" x14ac:dyDescent="0.25">
      <c r="A36" t="s">
        <v>103</v>
      </c>
      <c r="B36" t="s">
        <v>250</v>
      </c>
    </row>
    <row r="37" spans="1:2" x14ac:dyDescent="0.25">
      <c r="A37" t="s">
        <v>105</v>
      </c>
      <c r="B37" t="s">
        <v>251</v>
      </c>
    </row>
    <row r="38" spans="1:2" x14ac:dyDescent="0.25">
      <c r="A38" t="s">
        <v>107</v>
      </c>
      <c r="B38" t="s">
        <v>252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042F-A260-4816-AEBC-7010C93199EE}">
  <dimension ref="A1:B38"/>
  <sheetViews>
    <sheetView workbookViewId="0">
      <selection activeCell="B38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181</v>
      </c>
      <c r="B2" t="s">
        <v>39</v>
      </c>
    </row>
    <row r="3" spans="1:2" x14ac:dyDescent="0.25">
      <c r="A3" t="s">
        <v>182</v>
      </c>
      <c r="B3" t="s">
        <v>39</v>
      </c>
    </row>
    <row r="4" spans="1:2" x14ac:dyDescent="0.25">
      <c r="A4" t="s">
        <v>183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184</v>
      </c>
    </row>
    <row r="7" spans="1:2" x14ac:dyDescent="0.25">
      <c r="A7" t="s">
        <v>45</v>
      </c>
      <c r="B7" t="s">
        <v>185</v>
      </c>
    </row>
    <row r="8" spans="1:2" x14ac:dyDescent="0.25">
      <c r="A8" t="s">
        <v>47</v>
      </c>
      <c r="B8" t="s">
        <v>186</v>
      </c>
    </row>
    <row r="9" spans="1:2" x14ac:dyDescent="0.25">
      <c r="A9" t="s">
        <v>49</v>
      </c>
      <c r="B9" t="s">
        <v>187</v>
      </c>
    </row>
    <row r="10" spans="1:2" x14ac:dyDescent="0.25">
      <c r="A10" t="s">
        <v>51</v>
      </c>
      <c r="B10" t="s">
        <v>188</v>
      </c>
    </row>
    <row r="11" spans="1:2" x14ac:dyDescent="0.25">
      <c r="A11" t="s">
        <v>53</v>
      </c>
      <c r="B11" t="s">
        <v>189</v>
      </c>
    </row>
    <row r="12" spans="1:2" x14ac:dyDescent="0.25">
      <c r="A12" t="s">
        <v>55</v>
      </c>
      <c r="B12" t="s">
        <v>190</v>
      </c>
    </row>
    <row r="13" spans="1:2" x14ac:dyDescent="0.25">
      <c r="A13" t="s">
        <v>57</v>
      </c>
      <c r="B13" t="s">
        <v>191</v>
      </c>
    </row>
    <row r="14" spans="1:2" x14ac:dyDescent="0.25">
      <c r="A14" t="s">
        <v>59</v>
      </c>
      <c r="B14" t="s">
        <v>192</v>
      </c>
    </row>
    <row r="15" spans="1:2" x14ac:dyDescent="0.25">
      <c r="A15" t="s">
        <v>61</v>
      </c>
      <c r="B15" t="s">
        <v>193</v>
      </c>
    </row>
    <row r="16" spans="1:2" x14ac:dyDescent="0.25">
      <c r="A16" t="s">
        <v>63</v>
      </c>
      <c r="B16" t="s">
        <v>194</v>
      </c>
    </row>
    <row r="17" spans="1:2" x14ac:dyDescent="0.25">
      <c r="A17" t="s">
        <v>65</v>
      </c>
      <c r="B17" t="s">
        <v>195</v>
      </c>
    </row>
    <row r="18" spans="1:2" x14ac:dyDescent="0.25">
      <c r="A18" t="s">
        <v>67</v>
      </c>
      <c r="B18" t="s">
        <v>196</v>
      </c>
    </row>
    <row r="19" spans="1:2" x14ac:dyDescent="0.25">
      <c r="A19" t="s">
        <v>69</v>
      </c>
      <c r="B19" t="s">
        <v>197</v>
      </c>
    </row>
    <row r="20" spans="1:2" x14ac:dyDescent="0.25">
      <c r="A20" t="s">
        <v>71</v>
      </c>
      <c r="B20" t="s">
        <v>198</v>
      </c>
    </row>
    <row r="21" spans="1:2" x14ac:dyDescent="0.25">
      <c r="A21" t="s">
        <v>73</v>
      </c>
      <c r="B21" t="s">
        <v>199</v>
      </c>
    </row>
    <row r="22" spans="1:2" x14ac:dyDescent="0.25">
      <c r="A22" t="s">
        <v>75</v>
      </c>
      <c r="B22" t="s">
        <v>200</v>
      </c>
    </row>
    <row r="23" spans="1:2" x14ac:dyDescent="0.25">
      <c r="A23" t="s">
        <v>77</v>
      </c>
      <c r="B23" t="s">
        <v>201</v>
      </c>
    </row>
    <row r="24" spans="1:2" x14ac:dyDescent="0.25">
      <c r="A24" t="s">
        <v>79</v>
      </c>
      <c r="B24" t="s">
        <v>202</v>
      </c>
    </row>
    <row r="25" spans="1:2" x14ac:dyDescent="0.25">
      <c r="A25" t="s">
        <v>81</v>
      </c>
      <c r="B25" t="s">
        <v>203</v>
      </c>
    </row>
    <row r="26" spans="1:2" x14ac:dyDescent="0.25">
      <c r="A26" t="s">
        <v>83</v>
      </c>
      <c r="B26" t="s">
        <v>204</v>
      </c>
    </row>
    <row r="27" spans="1:2" x14ac:dyDescent="0.25">
      <c r="A27" t="s">
        <v>85</v>
      </c>
      <c r="B27" t="s">
        <v>205</v>
      </c>
    </row>
    <row r="28" spans="1:2" x14ac:dyDescent="0.25">
      <c r="A28" t="s">
        <v>87</v>
      </c>
      <c r="B28" t="s">
        <v>206</v>
      </c>
    </row>
    <row r="29" spans="1:2" x14ac:dyDescent="0.25">
      <c r="A29" t="s">
        <v>89</v>
      </c>
      <c r="B29" t="s">
        <v>207</v>
      </c>
    </row>
    <row r="30" spans="1:2" x14ac:dyDescent="0.25">
      <c r="A30" t="s">
        <v>91</v>
      </c>
      <c r="B30" t="s">
        <v>208</v>
      </c>
    </row>
    <row r="31" spans="1:2" x14ac:dyDescent="0.25">
      <c r="A31" t="s">
        <v>93</v>
      </c>
      <c r="B31" t="s">
        <v>209</v>
      </c>
    </row>
    <row r="32" spans="1:2" x14ac:dyDescent="0.25">
      <c r="A32" t="s">
        <v>95</v>
      </c>
      <c r="B32" t="s">
        <v>210</v>
      </c>
    </row>
    <row r="33" spans="1:2" x14ac:dyDescent="0.25">
      <c r="A33" t="s">
        <v>97</v>
      </c>
      <c r="B33" t="s">
        <v>211</v>
      </c>
    </row>
    <row r="34" spans="1:2" x14ac:dyDescent="0.25">
      <c r="A34" t="s">
        <v>99</v>
      </c>
      <c r="B34" t="s">
        <v>212</v>
      </c>
    </row>
    <row r="35" spans="1:2" x14ac:dyDescent="0.25">
      <c r="A35" t="s">
        <v>101</v>
      </c>
      <c r="B35" t="s">
        <v>213</v>
      </c>
    </row>
    <row r="36" spans="1:2" x14ac:dyDescent="0.25">
      <c r="A36" t="s">
        <v>103</v>
      </c>
      <c r="B36" t="s">
        <v>214</v>
      </c>
    </row>
    <row r="37" spans="1:2" x14ac:dyDescent="0.25">
      <c r="A37" t="s">
        <v>105</v>
      </c>
      <c r="B37" t="s">
        <v>215</v>
      </c>
    </row>
    <row r="38" spans="1:2" x14ac:dyDescent="0.25">
      <c r="A38" t="s">
        <v>107</v>
      </c>
      <c r="B38" t="s">
        <v>216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AE479-1AE8-4D14-9269-D96D5BC2E88F}">
  <dimension ref="A1:B38"/>
  <sheetViews>
    <sheetView workbookViewId="0">
      <selection activeCell="A3" sqref="A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145</v>
      </c>
      <c r="B2" t="s">
        <v>39</v>
      </c>
    </row>
    <row r="3" spans="1:2" x14ac:dyDescent="0.25">
      <c r="A3" t="s">
        <v>146</v>
      </c>
      <c r="B3" t="s">
        <v>39</v>
      </c>
    </row>
    <row r="4" spans="1:2" x14ac:dyDescent="0.25">
      <c r="A4" t="s">
        <v>147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148</v>
      </c>
    </row>
    <row r="7" spans="1:2" x14ac:dyDescent="0.25">
      <c r="A7" t="s">
        <v>45</v>
      </c>
      <c r="B7" t="s">
        <v>149</v>
      </c>
    </row>
    <row r="8" spans="1:2" x14ac:dyDescent="0.25">
      <c r="A8" t="s">
        <v>47</v>
      </c>
      <c r="B8" t="s">
        <v>150</v>
      </c>
    </row>
    <row r="9" spans="1:2" x14ac:dyDescent="0.25">
      <c r="A9" t="s">
        <v>49</v>
      </c>
      <c r="B9" t="s">
        <v>151</v>
      </c>
    </row>
    <row r="10" spans="1:2" x14ac:dyDescent="0.25">
      <c r="A10" t="s">
        <v>51</v>
      </c>
      <c r="B10" t="s">
        <v>152</v>
      </c>
    </row>
    <row r="11" spans="1:2" x14ac:dyDescent="0.25">
      <c r="A11" t="s">
        <v>53</v>
      </c>
      <c r="B11" t="s">
        <v>153</v>
      </c>
    </row>
    <row r="12" spans="1:2" x14ac:dyDescent="0.25">
      <c r="A12" t="s">
        <v>55</v>
      </c>
      <c r="B12" t="s">
        <v>154</v>
      </c>
    </row>
    <row r="13" spans="1:2" x14ac:dyDescent="0.25">
      <c r="A13" t="s">
        <v>57</v>
      </c>
      <c r="B13" t="s">
        <v>155</v>
      </c>
    </row>
    <row r="14" spans="1:2" x14ac:dyDescent="0.25">
      <c r="A14" t="s">
        <v>59</v>
      </c>
      <c r="B14" t="s">
        <v>156</v>
      </c>
    </row>
    <row r="15" spans="1:2" x14ac:dyDescent="0.25">
      <c r="A15" t="s">
        <v>61</v>
      </c>
      <c r="B15" t="s">
        <v>157</v>
      </c>
    </row>
    <row r="16" spans="1:2" x14ac:dyDescent="0.25">
      <c r="A16" t="s">
        <v>63</v>
      </c>
      <c r="B16" t="s">
        <v>158</v>
      </c>
    </row>
    <row r="17" spans="1:2" x14ac:dyDescent="0.25">
      <c r="A17" t="s">
        <v>65</v>
      </c>
      <c r="B17" t="s">
        <v>159</v>
      </c>
    </row>
    <row r="18" spans="1:2" x14ac:dyDescent="0.25">
      <c r="A18" t="s">
        <v>67</v>
      </c>
      <c r="B18" t="s">
        <v>160</v>
      </c>
    </row>
    <row r="19" spans="1:2" x14ac:dyDescent="0.25">
      <c r="A19" t="s">
        <v>69</v>
      </c>
      <c r="B19" t="s">
        <v>161</v>
      </c>
    </row>
    <row r="20" spans="1:2" x14ac:dyDescent="0.25">
      <c r="A20" t="s">
        <v>71</v>
      </c>
      <c r="B20" t="s">
        <v>162</v>
      </c>
    </row>
    <row r="21" spans="1:2" x14ac:dyDescent="0.25">
      <c r="A21" t="s">
        <v>73</v>
      </c>
      <c r="B21" t="s">
        <v>163</v>
      </c>
    </row>
    <row r="22" spans="1:2" x14ac:dyDescent="0.25">
      <c r="A22" t="s">
        <v>75</v>
      </c>
      <c r="B22" t="s">
        <v>164</v>
      </c>
    </row>
    <row r="23" spans="1:2" x14ac:dyDescent="0.25">
      <c r="A23" t="s">
        <v>77</v>
      </c>
      <c r="B23" t="s">
        <v>165</v>
      </c>
    </row>
    <row r="24" spans="1:2" x14ac:dyDescent="0.25">
      <c r="A24" t="s">
        <v>79</v>
      </c>
      <c r="B24" t="s">
        <v>166</v>
      </c>
    </row>
    <row r="25" spans="1:2" x14ac:dyDescent="0.25">
      <c r="A25" t="s">
        <v>81</v>
      </c>
      <c r="B25" t="s">
        <v>167</v>
      </c>
    </row>
    <row r="26" spans="1:2" x14ac:dyDescent="0.25">
      <c r="A26" t="s">
        <v>83</v>
      </c>
      <c r="B26" t="s">
        <v>168</v>
      </c>
    </row>
    <row r="27" spans="1:2" x14ac:dyDescent="0.25">
      <c r="A27" t="s">
        <v>85</v>
      </c>
      <c r="B27" t="s">
        <v>169</v>
      </c>
    </row>
    <row r="28" spans="1:2" x14ac:dyDescent="0.25">
      <c r="A28" t="s">
        <v>87</v>
      </c>
      <c r="B28" t="s">
        <v>170</v>
      </c>
    </row>
    <row r="29" spans="1:2" x14ac:dyDescent="0.25">
      <c r="A29" t="s">
        <v>89</v>
      </c>
      <c r="B29" t="s">
        <v>171</v>
      </c>
    </row>
    <row r="30" spans="1:2" x14ac:dyDescent="0.25">
      <c r="A30" t="s">
        <v>91</v>
      </c>
      <c r="B30" t="s">
        <v>172</v>
      </c>
    </row>
    <row r="31" spans="1:2" x14ac:dyDescent="0.25">
      <c r="A31" t="s">
        <v>93</v>
      </c>
      <c r="B31" t="s">
        <v>173</v>
      </c>
    </row>
    <row r="32" spans="1:2" x14ac:dyDescent="0.25">
      <c r="A32" t="s">
        <v>95</v>
      </c>
      <c r="B32" t="s">
        <v>174</v>
      </c>
    </row>
    <row r="33" spans="1:2" x14ac:dyDescent="0.25">
      <c r="A33" t="s">
        <v>97</v>
      </c>
      <c r="B33" t="s">
        <v>175</v>
      </c>
    </row>
    <row r="34" spans="1:2" x14ac:dyDescent="0.25">
      <c r="A34" t="s">
        <v>99</v>
      </c>
      <c r="B34" t="s">
        <v>176</v>
      </c>
    </row>
    <row r="35" spans="1:2" x14ac:dyDescent="0.25">
      <c r="A35" t="s">
        <v>101</v>
      </c>
      <c r="B35" t="s">
        <v>177</v>
      </c>
    </row>
    <row r="36" spans="1:2" x14ac:dyDescent="0.25">
      <c r="A36" t="s">
        <v>103</v>
      </c>
      <c r="B36" t="s">
        <v>178</v>
      </c>
    </row>
    <row r="37" spans="1:2" x14ac:dyDescent="0.25">
      <c r="A37" t="s">
        <v>105</v>
      </c>
      <c r="B37" t="s">
        <v>179</v>
      </c>
    </row>
    <row r="38" spans="1:2" x14ac:dyDescent="0.25">
      <c r="A38" t="s">
        <v>107</v>
      </c>
      <c r="B38" t="s">
        <v>180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AAF4-E92E-45C5-8056-45485F7810E2}">
  <dimension ref="A1:B38"/>
  <sheetViews>
    <sheetView topLeftCell="A22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109</v>
      </c>
      <c r="B2" t="s">
        <v>39</v>
      </c>
    </row>
    <row r="3" spans="1:2" x14ac:dyDescent="0.25">
      <c r="A3" t="s">
        <v>110</v>
      </c>
      <c r="B3" t="s">
        <v>39</v>
      </c>
    </row>
    <row r="4" spans="1:2" x14ac:dyDescent="0.25">
      <c r="A4" t="s">
        <v>111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112</v>
      </c>
    </row>
    <row r="7" spans="1:2" x14ac:dyDescent="0.25">
      <c r="A7" t="s">
        <v>45</v>
      </c>
      <c r="B7" t="s">
        <v>113</v>
      </c>
    </row>
    <row r="8" spans="1:2" x14ac:dyDescent="0.25">
      <c r="A8" t="s">
        <v>47</v>
      </c>
      <c r="B8" t="s">
        <v>114</v>
      </c>
    </row>
    <row r="9" spans="1:2" x14ac:dyDescent="0.25">
      <c r="A9" t="s">
        <v>49</v>
      </c>
      <c r="B9" t="s">
        <v>115</v>
      </c>
    </row>
    <row r="10" spans="1:2" x14ac:dyDescent="0.25">
      <c r="A10" t="s">
        <v>51</v>
      </c>
      <c r="B10" t="s">
        <v>116</v>
      </c>
    </row>
    <row r="11" spans="1:2" x14ac:dyDescent="0.25">
      <c r="A11" t="s">
        <v>53</v>
      </c>
      <c r="B11" t="s">
        <v>117</v>
      </c>
    </row>
    <row r="12" spans="1:2" x14ac:dyDescent="0.25">
      <c r="A12" t="s">
        <v>55</v>
      </c>
      <c r="B12" t="s">
        <v>118</v>
      </c>
    </row>
    <row r="13" spans="1:2" x14ac:dyDescent="0.25">
      <c r="A13" t="s">
        <v>57</v>
      </c>
      <c r="B13" t="s">
        <v>119</v>
      </c>
    </row>
    <row r="14" spans="1:2" x14ac:dyDescent="0.25">
      <c r="A14" t="s">
        <v>59</v>
      </c>
      <c r="B14" t="s">
        <v>120</v>
      </c>
    </row>
    <row r="15" spans="1:2" x14ac:dyDescent="0.25">
      <c r="A15" t="s">
        <v>61</v>
      </c>
      <c r="B15" t="s">
        <v>121</v>
      </c>
    </row>
    <row r="16" spans="1:2" x14ac:dyDescent="0.25">
      <c r="A16" t="s">
        <v>63</v>
      </c>
      <c r="B16" t="s">
        <v>122</v>
      </c>
    </row>
    <row r="17" spans="1:2" x14ac:dyDescent="0.25">
      <c r="A17" t="s">
        <v>65</v>
      </c>
      <c r="B17" t="s">
        <v>123</v>
      </c>
    </row>
    <row r="18" spans="1:2" x14ac:dyDescent="0.25">
      <c r="A18" t="s">
        <v>67</v>
      </c>
      <c r="B18" t="s">
        <v>124</v>
      </c>
    </row>
    <row r="19" spans="1:2" x14ac:dyDescent="0.25">
      <c r="A19" t="s">
        <v>69</v>
      </c>
      <c r="B19" t="s">
        <v>125</v>
      </c>
    </row>
    <row r="20" spans="1:2" x14ac:dyDescent="0.25">
      <c r="A20" t="s">
        <v>71</v>
      </c>
      <c r="B20" t="s">
        <v>126</v>
      </c>
    </row>
    <row r="21" spans="1:2" x14ac:dyDescent="0.25">
      <c r="A21" t="s">
        <v>73</v>
      </c>
      <c r="B21" t="s">
        <v>127</v>
      </c>
    </row>
    <row r="22" spans="1:2" x14ac:dyDescent="0.25">
      <c r="A22" t="s">
        <v>75</v>
      </c>
      <c r="B22" t="s">
        <v>128</v>
      </c>
    </row>
    <row r="23" spans="1:2" x14ac:dyDescent="0.25">
      <c r="A23" t="s">
        <v>77</v>
      </c>
      <c r="B23" t="s">
        <v>129</v>
      </c>
    </row>
    <row r="24" spans="1:2" x14ac:dyDescent="0.25">
      <c r="A24" t="s">
        <v>79</v>
      </c>
      <c r="B24" t="s">
        <v>130</v>
      </c>
    </row>
    <row r="25" spans="1:2" x14ac:dyDescent="0.25">
      <c r="A25" t="s">
        <v>81</v>
      </c>
      <c r="B25" t="s">
        <v>131</v>
      </c>
    </row>
    <row r="26" spans="1:2" x14ac:dyDescent="0.25">
      <c r="A26" t="s">
        <v>83</v>
      </c>
      <c r="B26" t="s">
        <v>132</v>
      </c>
    </row>
    <row r="27" spans="1:2" x14ac:dyDescent="0.25">
      <c r="A27" t="s">
        <v>85</v>
      </c>
      <c r="B27" t="s">
        <v>133</v>
      </c>
    </row>
    <row r="28" spans="1:2" x14ac:dyDescent="0.25">
      <c r="A28" t="s">
        <v>87</v>
      </c>
      <c r="B28" t="s">
        <v>134</v>
      </c>
    </row>
    <row r="29" spans="1:2" x14ac:dyDescent="0.25">
      <c r="A29" t="s">
        <v>89</v>
      </c>
      <c r="B29" t="s">
        <v>135</v>
      </c>
    </row>
    <row r="30" spans="1:2" x14ac:dyDescent="0.25">
      <c r="A30" t="s">
        <v>91</v>
      </c>
      <c r="B30" t="s">
        <v>136</v>
      </c>
    </row>
    <row r="31" spans="1:2" x14ac:dyDescent="0.25">
      <c r="A31" t="s">
        <v>93</v>
      </c>
      <c r="B31" t="s">
        <v>137</v>
      </c>
    </row>
    <row r="32" spans="1:2" x14ac:dyDescent="0.25">
      <c r="A32" t="s">
        <v>95</v>
      </c>
      <c r="B32" t="s">
        <v>138</v>
      </c>
    </row>
    <row r="33" spans="1:2" x14ac:dyDescent="0.25">
      <c r="A33" t="s">
        <v>97</v>
      </c>
      <c r="B33" t="s">
        <v>139</v>
      </c>
    </row>
    <row r="34" spans="1:2" x14ac:dyDescent="0.25">
      <c r="A34" t="s">
        <v>99</v>
      </c>
      <c r="B34" t="s">
        <v>140</v>
      </c>
    </row>
    <row r="35" spans="1:2" x14ac:dyDescent="0.25">
      <c r="A35" t="s">
        <v>101</v>
      </c>
      <c r="B35" t="s">
        <v>141</v>
      </c>
    </row>
    <row r="36" spans="1:2" x14ac:dyDescent="0.25">
      <c r="A36" t="s">
        <v>103</v>
      </c>
      <c r="B36" t="s">
        <v>142</v>
      </c>
    </row>
    <row r="37" spans="1:2" x14ac:dyDescent="0.25">
      <c r="A37" t="s">
        <v>105</v>
      </c>
      <c r="B37" t="s">
        <v>143</v>
      </c>
    </row>
    <row r="38" spans="1:2" x14ac:dyDescent="0.25">
      <c r="A38" t="s">
        <v>107</v>
      </c>
      <c r="B38" t="s">
        <v>144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76EA-D48E-4B9A-BC64-ACD7ADDFBA3A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38</v>
      </c>
      <c r="B2" t="s">
        <v>39</v>
      </c>
    </row>
    <row r="3" spans="1:2" x14ac:dyDescent="0.25">
      <c r="A3" t="s">
        <v>40</v>
      </c>
      <c r="B3" t="s">
        <v>39</v>
      </c>
    </row>
    <row r="4" spans="1:2" x14ac:dyDescent="0.25">
      <c r="A4" t="s">
        <v>41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43</v>
      </c>
      <c r="B6" t="s">
        <v>44</v>
      </c>
    </row>
    <row r="7" spans="1:2" x14ac:dyDescent="0.25">
      <c r="A7" t="s">
        <v>45</v>
      </c>
      <c r="B7" t="s">
        <v>46</v>
      </c>
    </row>
    <row r="8" spans="1:2" x14ac:dyDescent="0.25">
      <c r="A8" t="s">
        <v>47</v>
      </c>
      <c r="B8" t="s">
        <v>48</v>
      </c>
    </row>
    <row r="9" spans="1:2" x14ac:dyDescent="0.25">
      <c r="A9" t="s">
        <v>49</v>
      </c>
      <c r="B9" t="s">
        <v>50</v>
      </c>
    </row>
    <row r="10" spans="1:2" x14ac:dyDescent="0.25">
      <c r="A10" t="s">
        <v>51</v>
      </c>
      <c r="B10" t="s">
        <v>52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55</v>
      </c>
      <c r="B12" t="s">
        <v>56</v>
      </c>
    </row>
    <row r="13" spans="1:2" x14ac:dyDescent="0.25">
      <c r="A13" t="s">
        <v>57</v>
      </c>
      <c r="B13" t="s">
        <v>58</v>
      </c>
    </row>
    <row r="14" spans="1:2" x14ac:dyDescent="0.25">
      <c r="A14" t="s">
        <v>59</v>
      </c>
      <c r="B14" t="s">
        <v>60</v>
      </c>
    </row>
    <row r="15" spans="1:2" x14ac:dyDescent="0.25">
      <c r="A15" t="s">
        <v>61</v>
      </c>
      <c r="B15" t="s">
        <v>62</v>
      </c>
    </row>
    <row r="16" spans="1:2" x14ac:dyDescent="0.25">
      <c r="A16" t="s">
        <v>63</v>
      </c>
      <c r="B16" t="s">
        <v>64</v>
      </c>
    </row>
    <row r="17" spans="1:2" x14ac:dyDescent="0.25">
      <c r="A17" t="s">
        <v>65</v>
      </c>
      <c r="B17" t="s">
        <v>66</v>
      </c>
    </row>
    <row r="18" spans="1:2" x14ac:dyDescent="0.25">
      <c r="A18" t="s">
        <v>67</v>
      </c>
      <c r="B18" t="s">
        <v>68</v>
      </c>
    </row>
    <row r="19" spans="1:2" x14ac:dyDescent="0.25">
      <c r="A19" t="s">
        <v>69</v>
      </c>
      <c r="B19" t="s">
        <v>70</v>
      </c>
    </row>
    <row r="20" spans="1:2" x14ac:dyDescent="0.25">
      <c r="A20" t="s">
        <v>71</v>
      </c>
      <c r="B20" t="s">
        <v>72</v>
      </c>
    </row>
    <row r="21" spans="1:2" x14ac:dyDescent="0.25">
      <c r="A21" t="s">
        <v>73</v>
      </c>
      <c r="B21" t="s">
        <v>74</v>
      </c>
    </row>
    <row r="22" spans="1:2" x14ac:dyDescent="0.25">
      <c r="A22" t="s">
        <v>75</v>
      </c>
      <c r="B22" t="s">
        <v>76</v>
      </c>
    </row>
    <row r="23" spans="1:2" x14ac:dyDescent="0.25">
      <c r="A23" t="s">
        <v>77</v>
      </c>
      <c r="B23" t="s">
        <v>78</v>
      </c>
    </row>
    <row r="24" spans="1:2" x14ac:dyDescent="0.25">
      <c r="A24" t="s">
        <v>79</v>
      </c>
      <c r="B24" t="s">
        <v>80</v>
      </c>
    </row>
    <row r="25" spans="1:2" x14ac:dyDescent="0.25">
      <c r="A25" t="s">
        <v>81</v>
      </c>
      <c r="B25" t="s">
        <v>82</v>
      </c>
    </row>
    <row r="26" spans="1:2" x14ac:dyDescent="0.25">
      <c r="A26" t="s">
        <v>83</v>
      </c>
      <c r="B26" t="s">
        <v>84</v>
      </c>
    </row>
    <row r="27" spans="1:2" x14ac:dyDescent="0.25">
      <c r="A27" t="s">
        <v>85</v>
      </c>
      <c r="B27" t="s">
        <v>86</v>
      </c>
    </row>
    <row r="28" spans="1:2" x14ac:dyDescent="0.25">
      <c r="A28" t="s">
        <v>87</v>
      </c>
      <c r="B28" t="s">
        <v>88</v>
      </c>
    </row>
    <row r="29" spans="1:2" x14ac:dyDescent="0.25">
      <c r="A29" t="s">
        <v>89</v>
      </c>
      <c r="B29" t="s">
        <v>90</v>
      </c>
    </row>
    <row r="30" spans="1:2" x14ac:dyDescent="0.25">
      <c r="A30" t="s">
        <v>91</v>
      </c>
      <c r="B30" t="s">
        <v>92</v>
      </c>
    </row>
    <row r="31" spans="1:2" x14ac:dyDescent="0.25">
      <c r="A31" t="s">
        <v>93</v>
      </c>
      <c r="B31" t="s">
        <v>94</v>
      </c>
    </row>
    <row r="32" spans="1:2" x14ac:dyDescent="0.25">
      <c r="A32" t="s">
        <v>95</v>
      </c>
      <c r="B32" t="s">
        <v>96</v>
      </c>
    </row>
    <row r="33" spans="1:2" x14ac:dyDescent="0.25">
      <c r="A33" t="s">
        <v>97</v>
      </c>
      <c r="B33" t="s">
        <v>98</v>
      </c>
    </row>
    <row r="34" spans="1:2" x14ac:dyDescent="0.25">
      <c r="A34" t="s">
        <v>99</v>
      </c>
      <c r="B34" t="s">
        <v>100</v>
      </c>
    </row>
    <row r="35" spans="1:2" x14ac:dyDescent="0.25">
      <c r="A35" t="s">
        <v>101</v>
      </c>
      <c r="B35" t="s">
        <v>102</v>
      </c>
    </row>
    <row r="36" spans="1:2" x14ac:dyDescent="0.25">
      <c r="A36" t="s">
        <v>103</v>
      </c>
      <c r="B36" t="s">
        <v>104</v>
      </c>
    </row>
    <row r="37" spans="1:2" x14ac:dyDescent="0.25">
      <c r="A37" t="s">
        <v>105</v>
      </c>
      <c r="B37" t="s">
        <v>106</v>
      </c>
    </row>
    <row r="38" spans="1:2" x14ac:dyDescent="0.25">
      <c r="A38" t="s">
        <v>107</v>
      </c>
      <c r="B38" t="s">
        <v>108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626E-B248-41AA-BABD-991ADE16BF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68EE-7AC9-4082-A699-631540A10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6657-0C5B-443C-8B9F-EFFF55020AE4}">
  <dimension ref="C7:D21"/>
  <sheetViews>
    <sheetView zoomScale="130" zoomScaleNormal="130" workbookViewId="0">
      <selection activeCell="D22" sqref="D22"/>
    </sheetView>
  </sheetViews>
  <sheetFormatPr baseColWidth="10" defaultRowHeight="15" x14ac:dyDescent="0.25"/>
  <cols>
    <col min="3" max="3" width="23.42578125" customWidth="1"/>
  </cols>
  <sheetData>
    <row r="7" spans="3:4" x14ac:dyDescent="0.25">
      <c r="C7" s="8" t="s">
        <v>26</v>
      </c>
      <c r="D7" t="s">
        <v>27</v>
      </c>
    </row>
    <row r="8" spans="3:4" x14ac:dyDescent="0.25">
      <c r="C8" s="8">
        <v>1.85</v>
      </c>
      <c r="D8">
        <v>3.07</v>
      </c>
    </row>
    <row r="9" spans="3:4" x14ac:dyDescent="0.25">
      <c r="C9" s="8">
        <v>1.96</v>
      </c>
      <c r="D9">
        <v>2.71</v>
      </c>
    </row>
    <row r="10" spans="3:4" x14ac:dyDescent="0.25">
      <c r="C10" s="8">
        <v>1.99</v>
      </c>
      <c r="D10">
        <v>2.93</v>
      </c>
    </row>
    <row r="11" spans="3:4" x14ac:dyDescent="0.25">
      <c r="C11" s="8">
        <v>2.06</v>
      </c>
      <c r="D11">
        <v>2.64</v>
      </c>
    </row>
    <row r="12" spans="3:4" x14ac:dyDescent="0.25">
      <c r="C12" s="8">
        <v>2.0299999999999998</v>
      </c>
      <c r="D12">
        <v>2.61</v>
      </c>
    </row>
    <row r="13" spans="3:4" x14ac:dyDescent="0.25">
      <c r="C13" s="8">
        <v>1.85</v>
      </c>
      <c r="D13">
        <v>2.38</v>
      </c>
    </row>
    <row r="14" spans="3:4" x14ac:dyDescent="0.25">
      <c r="C14" s="8">
        <v>1.92</v>
      </c>
      <c r="D14">
        <v>2.34</v>
      </c>
    </row>
    <row r="15" spans="3:4" x14ac:dyDescent="0.25">
      <c r="C15" s="8">
        <v>1.82</v>
      </c>
      <c r="D15">
        <v>2.2200000000000002</v>
      </c>
    </row>
    <row r="16" spans="3:4" x14ac:dyDescent="0.25">
      <c r="C16" s="8">
        <v>1.94</v>
      </c>
      <c r="D16">
        <v>2.57</v>
      </c>
    </row>
    <row r="17" spans="3:4" x14ac:dyDescent="0.25">
      <c r="C17" s="8">
        <v>1.94</v>
      </c>
      <c r="D17">
        <v>2.25</v>
      </c>
    </row>
    <row r="18" spans="3:4" x14ac:dyDescent="0.25">
      <c r="C18" s="8">
        <v>1.93</v>
      </c>
      <c r="D18">
        <v>2.63</v>
      </c>
    </row>
    <row r="19" spans="3:4" x14ac:dyDescent="0.25">
      <c r="C19" s="8">
        <v>1.99</v>
      </c>
      <c r="D19">
        <v>2.2000000000000002</v>
      </c>
    </row>
    <row r="20" spans="3:4" x14ac:dyDescent="0.25">
      <c r="C20" s="8"/>
    </row>
    <row r="21" spans="3:4" x14ac:dyDescent="0.25">
      <c r="C21" s="8">
        <f>+AVERAGE(C8:C19)</f>
        <v>1.9399999999999997</v>
      </c>
      <c r="D21">
        <f>+AVERAGE(D8:D19)</f>
        <v>2.5458333333333329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506A-3056-4A4A-8841-0D359E084BD4}">
  <dimension ref="A1:B567"/>
  <sheetViews>
    <sheetView topLeftCell="A540" workbookViewId="0">
      <selection activeCell="A6" sqref="A6:B567"/>
    </sheetView>
  </sheetViews>
  <sheetFormatPr baseColWidth="10" defaultRowHeight="15" x14ac:dyDescent="0.25"/>
  <cols>
    <col min="1" max="1" width="81.140625" bestFit="1" customWidth="1"/>
    <col min="2" max="2" width="64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410</v>
      </c>
      <c r="B2" t="s">
        <v>39</v>
      </c>
    </row>
    <row r="3" spans="1:2" x14ac:dyDescent="0.25">
      <c r="A3" t="s">
        <v>411</v>
      </c>
      <c r="B3" t="s">
        <v>39</v>
      </c>
    </row>
    <row r="4" spans="1:2" x14ac:dyDescent="0.25">
      <c r="A4" t="s">
        <v>412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413</v>
      </c>
      <c r="B6" t="s">
        <v>414</v>
      </c>
    </row>
    <row r="7" spans="1:2" x14ac:dyDescent="0.25">
      <c r="A7" t="s">
        <v>415</v>
      </c>
      <c r="B7" t="s">
        <v>416</v>
      </c>
    </row>
    <row r="8" spans="1:2" x14ac:dyDescent="0.25">
      <c r="A8" t="s">
        <v>417</v>
      </c>
      <c r="B8" t="s">
        <v>418</v>
      </c>
    </row>
    <row r="9" spans="1:2" x14ac:dyDescent="0.25">
      <c r="A9" t="s">
        <v>419</v>
      </c>
      <c r="B9" t="s">
        <v>420</v>
      </c>
    </row>
    <row r="10" spans="1:2" x14ac:dyDescent="0.25">
      <c r="A10" t="s">
        <v>421</v>
      </c>
      <c r="B10" t="s">
        <v>422</v>
      </c>
    </row>
    <row r="11" spans="1:2" x14ac:dyDescent="0.25">
      <c r="A11" t="s">
        <v>423</v>
      </c>
      <c r="B11" t="s">
        <v>424</v>
      </c>
    </row>
    <row r="12" spans="1:2" x14ac:dyDescent="0.25">
      <c r="A12" t="s">
        <v>425</v>
      </c>
      <c r="B12" t="s">
        <v>426</v>
      </c>
    </row>
    <row r="13" spans="1:2" x14ac:dyDescent="0.25">
      <c r="A13" t="s">
        <v>427</v>
      </c>
      <c r="B13" t="s">
        <v>428</v>
      </c>
    </row>
    <row r="14" spans="1:2" x14ac:dyDescent="0.25">
      <c r="A14" t="s">
        <v>429</v>
      </c>
      <c r="B14" t="s">
        <v>430</v>
      </c>
    </row>
    <row r="15" spans="1:2" x14ac:dyDescent="0.25">
      <c r="A15" t="s">
        <v>431</v>
      </c>
      <c r="B15" t="s">
        <v>432</v>
      </c>
    </row>
    <row r="16" spans="1:2" x14ac:dyDescent="0.25">
      <c r="A16" t="s">
        <v>433</v>
      </c>
      <c r="B16" t="s">
        <v>434</v>
      </c>
    </row>
    <row r="17" spans="1:2" x14ac:dyDescent="0.25">
      <c r="A17" t="s">
        <v>435</v>
      </c>
      <c r="B17" t="s">
        <v>436</v>
      </c>
    </row>
    <row r="18" spans="1:2" x14ac:dyDescent="0.25">
      <c r="A18" t="s">
        <v>437</v>
      </c>
      <c r="B18" t="s">
        <v>438</v>
      </c>
    </row>
    <row r="19" spans="1:2" x14ac:dyDescent="0.25">
      <c r="A19" t="s">
        <v>439</v>
      </c>
      <c r="B19" t="s">
        <v>440</v>
      </c>
    </row>
    <row r="20" spans="1:2" x14ac:dyDescent="0.25">
      <c r="A20" t="s">
        <v>441</v>
      </c>
      <c r="B20" t="s">
        <v>442</v>
      </c>
    </row>
    <row r="21" spans="1:2" x14ac:dyDescent="0.25">
      <c r="A21" t="s">
        <v>443</v>
      </c>
      <c r="B21" t="s">
        <v>444</v>
      </c>
    </row>
    <row r="22" spans="1:2" x14ac:dyDescent="0.25">
      <c r="A22" t="s">
        <v>445</v>
      </c>
      <c r="B22" t="s">
        <v>446</v>
      </c>
    </row>
    <row r="23" spans="1:2" x14ac:dyDescent="0.25">
      <c r="A23" t="s">
        <v>447</v>
      </c>
      <c r="B23" t="s">
        <v>448</v>
      </c>
    </row>
    <row r="24" spans="1:2" x14ac:dyDescent="0.25">
      <c r="A24" t="s">
        <v>449</v>
      </c>
      <c r="B24" t="s">
        <v>450</v>
      </c>
    </row>
    <row r="25" spans="1:2" x14ac:dyDescent="0.25">
      <c r="A25" t="s">
        <v>451</v>
      </c>
      <c r="B25" t="s">
        <v>452</v>
      </c>
    </row>
    <row r="26" spans="1:2" x14ac:dyDescent="0.25">
      <c r="A26" t="s">
        <v>453</v>
      </c>
      <c r="B26" t="s">
        <v>454</v>
      </c>
    </row>
    <row r="27" spans="1:2" x14ac:dyDescent="0.25">
      <c r="A27" t="s">
        <v>455</v>
      </c>
      <c r="B27" t="s">
        <v>456</v>
      </c>
    </row>
    <row r="28" spans="1:2" x14ac:dyDescent="0.25">
      <c r="A28" t="s">
        <v>457</v>
      </c>
      <c r="B28" t="s">
        <v>458</v>
      </c>
    </row>
    <row r="29" spans="1:2" x14ac:dyDescent="0.25">
      <c r="A29" t="s">
        <v>459</v>
      </c>
      <c r="B29" t="s">
        <v>460</v>
      </c>
    </row>
    <row r="30" spans="1:2" x14ac:dyDescent="0.25">
      <c r="A30" t="s">
        <v>461</v>
      </c>
      <c r="B30" t="s">
        <v>462</v>
      </c>
    </row>
    <row r="31" spans="1:2" x14ac:dyDescent="0.25">
      <c r="A31" t="s">
        <v>463</v>
      </c>
      <c r="B31" t="s">
        <v>464</v>
      </c>
    </row>
    <row r="32" spans="1:2" x14ac:dyDescent="0.25">
      <c r="A32" t="s">
        <v>465</v>
      </c>
      <c r="B32" t="s">
        <v>466</v>
      </c>
    </row>
    <row r="33" spans="1:2" x14ac:dyDescent="0.25">
      <c r="A33" t="s">
        <v>467</v>
      </c>
      <c r="B33" t="s">
        <v>468</v>
      </c>
    </row>
    <row r="34" spans="1:2" x14ac:dyDescent="0.25">
      <c r="A34" t="s">
        <v>469</v>
      </c>
      <c r="B34" t="s">
        <v>470</v>
      </c>
    </row>
    <row r="35" spans="1:2" x14ac:dyDescent="0.25">
      <c r="A35" t="s">
        <v>471</v>
      </c>
      <c r="B35" t="s">
        <v>470</v>
      </c>
    </row>
    <row r="36" spans="1:2" x14ac:dyDescent="0.25">
      <c r="A36" t="s">
        <v>472</v>
      </c>
      <c r="B36" t="s">
        <v>430</v>
      </c>
    </row>
    <row r="37" spans="1:2" x14ac:dyDescent="0.25">
      <c r="A37" t="s">
        <v>473</v>
      </c>
      <c r="B37" t="s">
        <v>474</v>
      </c>
    </row>
    <row r="38" spans="1:2" x14ac:dyDescent="0.25">
      <c r="A38" t="s">
        <v>475</v>
      </c>
      <c r="B38" t="s">
        <v>476</v>
      </c>
    </row>
    <row r="39" spans="1:2" x14ac:dyDescent="0.25">
      <c r="A39" t="s">
        <v>477</v>
      </c>
      <c r="B39" t="s">
        <v>478</v>
      </c>
    </row>
    <row r="40" spans="1:2" x14ac:dyDescent="0.25">
      <c r="A40" t="s">
        <v>479</v>
      </c>
      <c r="B40" t="s">
        <v>480</v>
      </c>
    </row>
    <row r="41" spans="1:2" x14ac:dyDescent="0.25">
      <c r="A41" t="s">
        <v>481</v>
      </c>
      <c r="B41" t="s">
        <v>482</v>
      </c>
    </row>
    <row r="42" spans="1:2" x14ac:dyDescent="0.25">
      <c r="A42" t="s">
        <v>483</v>
      </c>
      <c r="B42" t="s">
        <v>484</v>
      </c>
    </row>
    <row r="43" spans="1:2" x14ac:dyDescent="0.25">
      <c r="A43" t="s">
        <v>485</v>
      </c>
      <c r="B43" t="s">
        <v>486</v>
      </c>
    </row>
    <row r="44" spans="1:2" x14ac:dyDescent="0.25">
      <c r="A44" t="s">
        <v>487</v>
      </c>
      <c r="B44" t="s">
        <v>488</v>
      </c>
    </row>
    <row r="45" spans="1:2" x14ac:dyDescent="0.25">
      <c r="A45" t="s">
        <v>489</v>
      </c>
      <c r="B45" t="s">
        <v>490</v>
      </c>
    </row>
    <row r="46" spans="1:2" x14ac:dyDescent="0.25">
      <c r="A46" t="s">
        <v>491</v>
      </c>
      <c r="B46" t="s">
        <v>492</v>
      </c>
    </row>
    <row r="47" spans="1:2" x14ac:dyDescent="0.25">
      <c r="A47" t="s">
        <v>493</v>
      </c>
      <c r="B47" t="s">
        <v>494</v>
      </c>
    </row>
    <row r="48" spans="1:2" x14ac:dyDescent="0.25">
      <c r="A48" t="s">
        <v>495</v>
      </c>
      <c r="B48" t="s">
        <v>496</v>
      </c>
    </row>
    <row r="49" spans="1:2" x14ac:dyDescent="0.25">
      <c r="A49" t="s">
        <v>497</v>
      </c>
      <c r="B49" t="s">
        <v>498</v>
      </c>
    </row>
    <row r="50" spans="1:2" x14ac:dyDescent="0.25">
      <c r="A50" t="s">
        <v>499</v>
      </c>
      <c r="B50" t="s">
        <v>500</v>
      </c>
    </row>
    <row r="51" spans="1:2" x14ac:dyDescent="0.25">
      <c r="A51" t="s">
        <v>501</v>
      </c>
      <c r="B51" t="s">
        <v>502</v>
      </c>
    </row>
    <row r="52" spans="1:2" x14ac:dyDescent="0.25">
      <c r="A52" t="s">
        <v>503</v>
      </c>
      <c r="B52" t="s">
        <v>504</v>
      </c>
    </row>
    <row r="53" spans="1:2" x14ac:dyDescent="0.25">
      <c r="A53" t="s">
        <v>505</v>
      </c>
      <c r="B53" t="s">
        <v>506</v>
      </c>
    </row>
    <row r="54" spans="1:2" x14ac:dyDescent="0.25">
      <c r="A54" t="s">
        <v>507</v>
      </c>
      <c r="B54" t="s">
        <v>508</v>
      </c>
    </row>
    <row r="55" spans="1:2" x14ac:dyDescent="0.25">
      <c r="A55" t="s">
        <v>509</v>
      </c>
      <c r="B55" t="s">
        <v>510</v>
      </c>
    </row>
    <row r="56" spans="1:2" x14ac:dyDescent="0.25">
      <c r="A56" t="s">
        <v>511</v>
      </c>
      <c r="B56" t="s">
        <v>512</v>
      </c>
    </row>
    <row r="57" spans="1:2" x14ac:dyDescent="0.25">
      <c r="A57" t="s">
        <v>513</v>
      </c>
      <c r="B57" t="s">
        <v>514</v>
      </c>
    </row>
    <row r="58" spans="1:2" x14ac:dyDescent="0.25">
      <c r="A58" t="s">
        <v>515</v>
      </c>
      <c r="B58" t="s">
        <v>516</v>
      </c>
    </row>
    <row r="59" spans="1:2" x14ac:dyDescent="0.25">
      <c r="A59" t="s">
        <v>517</v>
      </c>
      <c r="B59" t="s">
        <v>518</v>
      </c>
    </row>
    <row r="60" spans="1:2" x14ac:dyDescent="0.25">
      <c r="A60" t="s">
        <v>519</v>
      </c>
      <c r="B60" t="s">
        <v>520</v>
      </c>
    </row>
    <row r="61" spans="1:2" x14ac:dyDescent="0.25">
      <c r="A61" t="s">
        <v>521</v>
      </c>
      <c r="B61" t="s">
        <v>522</v>
      </c>
    </row>
    <row r="62" spans="1:2" x14ac:dyDescent="0.25">
      <c r="A62" t="s">
        <v>523</v>
      </c>
      <c r="B62" t="s">
        <v>524</v>
      </c>
    </row>
    <row r="63" spans="1:2" x14ac:dyDescent="0.25">
      <c r="A63" t="s">
        <v>525</v>
      </c>
      <c r="B63" t="s">
        <v>526</v>
      </c>
    </row>
    <row r="64" spans="1:2" x14ac:dyDescent="0.25">
      <c r="A64" t="s">
        <v>527</v>
      </c>
      <c r="B64" t="s">
        <v>528</v>
      </c>
    </row>
    <row r="65" spans="1:2" x14ac:dyDescent="0.25">
      <c r="A65" t="s">
        <v>529</v>
      </c>
      <c r="B65" t="s">
        <v>530</v>
      </c>
    </row>
    <row r="66" spans="1:2" x14ac:dyDescent="0.25">
      <c r="A66" t="s">
        <v>531</v>
      </c>
      <c r="B66" t="s">
        <v>532</v>
      </c>
    </row>
    <row r="67" spans="1:2" x14ac:dyDescent="0.25">
      <c r="A67" t="s">
        <v>533</v>
      </c>
      <c r="B67" t="s">
        <v>534</v>
      </c>
    </row>
    <row r="68" spans="1:2" x14ac:dyDescent="0.25">
      <c r="A68" t="s">
        <v>535</v>
      </c>
      <c r="B68" t="s">
        <v>536</v>
      </c>
    </row>
    <row r="69" spans="1:2" x14ac:dyDescent="0.25">
      <c r="A69" t="s">
        <v>537</v>
      </c>
      <c r="B69" t="s">
        <v>538</v>
      </c>
    </row>
    <row r="70" spans="1:2" x14ac:dyDescent="0.25">
      <c r="A70" t="s">
        <v>539</v>
      </c>
      <c r="B70" t="s">
        <v>540</v>
      </c>
    </row>
    <row r="71" spans="1:2" x14ac:dyDescent="0.25">
      <c r="A71" t="s">
        <v>541</v>
      </c>
      <c r="B71" t="s">
        <v>542</v>
      </c>
    </row>
    <row r="72" spans="1:2" x14ac:dyDescent="0.25">
      <c r="A72" t="s">
        <v>543</v>
      </c>
      <c r="B72" t="s">
        <v>544</v>
      </c>
    </row>
    <row r="73" spans="1:2" x14ac:dyDescent="0.25">
      <c r="A73" t="s">
        <v>545</v>
      </c>
      <c r="B73" t="s">
        <v>546</v>
      </c>
    </row>
    <row r="74" spans="1:2" x14ac:dyDescent="0.25">
      <c r="A74" t="s">
        <v>547</v>
      </c>
      <c r="B74" t="s">
        <v>548</v>
      </c>
    </row>
    <row r="75" spans="1:2" x14ac:dyDescent="0.25">
      <c r="A75" t="s">
        <v>549</v>
      </c>
      <c r="B75" t="s">
        <v>550</v>
      </c>
    </row>
    <row r="76" spans="1:2" x14ac:dyDescent="0.25">
      <c r="A76" t="s">
        <v>551</v>
      </c>
      <c r="B76" t="s">
        <v>552</v>
      </c>
    </row>
    <row r="77" spans="1:2" x14ac:dyDescent="0.25">
      <c r="A77" t="s">
        <v>553</v>
      </c>
      <c r="B77" t="s">
        <v>554</v>
      </c>
    </row>
    <row r="78" spans="1:2" x14ac:dyDescent="0.25">
      <c r="A78" t="s">
        <v>555</v>
      </c>
      <c r="B78" t="s">
        <v>556</v>
      </c>
    </row>
    <row r="79" spans="1:2" x14ac:dyDescent="0.25">
      <c r="A79" t="s">
        <v>557</v>
      </c>
      <c r="B79" t="s">
        <v>558</v>
      </c>
    </row>
    <row r="80" spans="1:2" x14ac:dyDescent="0.25">
      <c r="A80" t="s">
        <v>559</v>
      </c>
      <c r="B80" t="s">
        <v>560</v>
      </c>
    </row>
    <row r="81" spans="1:2" x14ac:dyDescent="0.25">
      <c r="A81" t="s">
        <v>561</v>
      </c>
      <c r="B81" t="s">
        <v>562</v>
      </c>
    </row>
    <row r="82" spans="1:2" x14ac:dyDescent="0.25">
      <c r="A82" t="s">
        <v>563</v>
      </c>
      <c r="B82" t="s">
        <v>564</v>
      </c>
    </row>
    <row r="83" spans="1:2" x14ac:dyDescent="0.25">
      <c r="A83" t="s">
        <v>565</v>
      </c>
      <c r="B83" t="s">
        <v>566</v>
      </c>
    </row>
    <row r="84" spans="1:2" x14ac:dyDescent="0.25">
      <c r="A84" t="s">
        <v>567</v>
      </c>
      <c r="B84" t="s">
        <v>568</v>
      </c>
    </row>
    <row r="85" spans="1:2" x14ac:dyDescent="0.25">
      <c r="A85" t="s">
        <v>569</v>
      </c>
      <c r="B85" t="s">
        <v>570</v>
      </c>
    </row>
    <row r="86" spans="1:2" x14ac:dyDescent="0.25">
      <c r="A86" t="s">
        <v>571</v>
      </c>
      <c r="B86" t="s">
        <v>572</v>
      </c>
    </row>
    <row r="87" spans="1:2" x14ac:dyDescent="0.25">
      <c r="A87" t="s">
        <v>573</v>
      </c>
      <c r="B87" t="s">
        <v>574</v>
      </c>
    </row>
    <row r="88" spans="1:2" x14ac:dyDescent="0.25">
      <c r="A88" t="s">
        <v>575</v>
      </c>
      <c r="B88" t="s">
        <v>576</v>
      </c>
    </row>
    <row r="89" spans="1:2" x14ac:dyDescent="0.25">
      <c r="A89" t="s">
        <v>577</v>
      </c>
      <c r="B89" t="s">
        <v>470</v>
      </c>
    </row>
    <row r="90" spans="1:2" x14ac:dyDescent="0.25">
      <c r="A90" t="s">
        <v>578</v>
      </c>
      <c r="B90" t="s">
        <v>579</v>
      </c>
    </row>
    <row r="91" spans="1:2" x14ac:dyDescent="0.25">
      <c r="A91" t="s">
        <v>580</v>
      </c>
      <c r="B91" t="s">
        <v>581</v>
      </c>
    </row>
    <row r="92" spans="1:2" x14ac:dyDescent="0.25">
      <c r="A92" t="s">
        <v>582</v>
      </c>
      <c r="B92" t="s">
        <v>583</v>
      </c>
    </row>
    <row r="93" spans="1:2" x14ac:dyDescent="0.25">
      <c r="A93" t="s">
        <v>584</v>
      </c>
      <c r="B93" t="s">
        <v>585</v>
      </c>
    </row>
    <row r="94" spans="1:2" x14ac:dyDescent="0.25">
      <c r="A94" t="s">
        <v>586</v>
      </c>
      <c r="B94" t="s">
        <v>587</v>
      </c>
    </row>
    <row r="95" spans="1:2" x14ac:dyDescent="0.25">
      <c r="A95" t="s">
        <v>588</v>
      </c>
      <c r="B95" t="s">
        <v>589</v>
      </c>
    </row>
    <row r="96" spans="1:2" x14ac:dyDescent="0.25">
      <c r="A96" t="s">
        <v>590</v>
      </c>
      <c r="B96" t="s">
        <v>591</v>
      </c>
    </row>
    <row r="97" spans="1:2" x14ac:dyDescent="0.25">
      <c r="A97" t="s">
        <v>592</v>
      </c>
      <c r="B97" t="s">
        <v>593</v>
      </c>
    </row>
    <row r="98" spans="1:2" x14ac:dyDescent="0.25">
      <c r="A98" t="s">
        <v>594</v>
      </c>
      <c r="B98" t="s">
        <v>595</v>
      </c>
    </row>
    <row r="99" spans="1:2" x14ac:dyDescent="0.25">
      <c r="A99" t="s">
        <v>596</v>
      </c>
      <c r="B99" t="s">
        <v>597</v>
      </c>
    </row>
    <row r="100" spans="1:2" x14ac:dyDescent="0.25">
      <c r="A100" t="s">
        <v>598</v>
      </c>
      <c r="B100" t="s">
        <v>599</v>
      </c>
    </row>
    <row r="101" spans="1:2" x14ac:dyDescent="0.25">
      <c r="A101" t="s">
        <v>600</v>
      </c>
      <c r="B101" t="s">
        <v>601</v>
      </c>
    </row>
    <row r="102" spans="1:2" x14ac:dyDescent="0.25">
      <c r="A102" t="s">
        <v>602</v>
      </c>
      <c r="B102" t="s">
        <v>603</v>
      </c>
    </row>
    <row r="103" spans="1:2" x14ac:dyDescent="0.25">
      <c r="A103" t="s">
        <v>604</v>
      </c>
      <c r="B103" t="s">
        <v>605</v>
      </c>
    </row>
    <row r="104" spans="1:2" x14ac:dyDescent="0.25">
      <c r="A104" t="s">
        <v>606</v>
      </c>
      <c r="B104" t="s">
        <v>607</v>
      </c>
    </row>
    <row r="105" spans="1:2" x14ac:dyDescent="0.25">
      <c r="A105" t="s">
        <v>608</v>
      </c>
      <c r="B105" t="s">
        <v>609</v>
      </c>
    </row>
    <row r="106" spans="1:2" x14ac:dyDescent="0.25">
      <c r="A106" t="s">
        <v>610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603</v>
      </c>
    </row>
    <row r="109" spans="1:2" x14ac:dyDescent="0.25">
      <c r="A109" t="s">
        <v>615</v>
      </c>
      <c r="B109" t="s">
        <v>616</v>
      </c>
    </row>
    <row r="110" spans="1:2" x14ac:dyDescent="0.25">
      <c r="A110" t="s">
        <v>617</v>
      </c>
      <c r="B110" t="s">
        <v>618</v>
      </c>
    </row>
    <row r="111" spans="1:2" x14ac:dyDescent="0.25">
      <c r="A111" t="s">
        <v>619</v>
      </c>
      <c r="B111" t="s">
        <v>620</v>
      </c>
    </row>
    <row r="112" spans="1:2" x14ac:dyDescent="0.25">
      <c r="A112" t="s">
        <v>621</v>
      </c>
      <c r="B112" t="s">
        <v>622</v>
      </c>
    </row>
    <row r="113" spans="1:2" x14ac:dyDescent="0.25">
      <c r="A113" t="s">
        <v>623</v>
      </c>
      <c r="B113" t="s">
        <v>624</v>
      </c>
    </row>
    <row r="114" spans="1:2" x14ac:dyDescent="0.25">
      <c r="A114" t="s">
        <v>625</v>
      </c>
      <c r="B114" t="s">
        <v>626</v>
      </c>
    </row>
    <row r="115" spans="1:2" x14ac:dyDescent="0.25">
      <c r="A115" t="s">
        <v>627</v>
      </c>
      <c r="B115" t="s">
        <v>628</v>
      </c>
    </row>
    <row r="116" spans="1:2" x14ac:dyDescent="0.25">
      <c r="A116" t="s">
        <v>629</v>
      </c>
      <c r="B116" t="s">
        <v>630</v>
      </c>
    </row>
    <row r="117" spans="1:2" x14ac:dyDescent="0.25">
      <c r="A117" t="s">
        <v>631</v>
      </c>
      <c r="B117" t="s">
        <v>632</v>
      </c>
    </row>
    <row r="118" spans="1:2" x14ac:dyDescent="0.25">
      <c r="A118" t="s">
        <v>633</v>
      </c>
      <c r="B118" t="s">
        <v>611</v>
      </c>
    </row>
    <row r="119" spans="1:2" x14ac:dyDescent="0.25">
      <c r="A119" t="s">
        <v>634</v>
      </c>
      <c r="B119" t="s">
        <v>635</v>
      </c>
    </row>
    <row r="120" spans="1:2" x14ac:dyDescent="0.25">
      <c r="A120" t="s">
        <v>636</v>
      </c>
      <c r="B120" t="s">
        <v>637</v>
      </c>
    </row>
    <row r="121" spans="1:2" x14ac:dyDescent="0.25">
      <c r="A121" t="s">
        <v>638</v>
      </c>
      <c r="B121" t="s">
        <v>639</v>
      </c>
    </row>
    <row r="122" spans="1:2" x14ac:dyDescent="0.25">
      <c r="A122" t="s">
        <v>640</v>
      </c>
      <c r="B122" t="s">
        <v>641</v>
      </c>
    </row>
    <row r="123" spans="1:2" x14ac:dyDescent="0.25">
      <c r="A123" t="s">
        <v>642</v>
      </c>
      <c r="B123" t="s">
        <v>643</v>
      </c>
    </row>
    <row r="124" spans="1:2" x14ac:dyDescent="0.25">
      <c r="A124" t="s">
        <v>644</v>
      </c>
      <c r="B124" t="s">
        <v>645</v>
      </c>
    </row>
    <row r="125" spans="1:2" x14ac:dyDescent="0.25">
      <c r="A125" t="s">
        <v>646</v>
      </c>
      <c r="B125" t="s">
        <v>647</v>
      </c>
    </row>
    <row r="126" spans="1:2" x14ac:dyDescent="0.25">
      <c r="A126" t="s">
        <v>648</v>
      </c>
      <c r="B126" t="s">
        <v>639</v>
      </c>
    </row>
    <row r="127" spans="1:2" x14ac:dyDescent="0.25">
      <c r="A127" t="s">
        <v>649</v>
      </c>
      <c r="B127" t="s">
        <v>650</v>
      </c>
    </row>
    <row r="128" spans="1:2" x14ac:dyDescent="0.25">
      <c r="A128" t="s">
        <v>651</v>
      </c>
      <c r="B128" t="s">
        <v>652</v>
      </c>
    </row>
    <row r="129" spans="1:2" x14ac:dyDescent="0.25">
      <c r="A129" t="s">
        <v>653</v>
      </c>
      <c r="B129" t="s">
        <v>654</v>
      </c>
    </row>
    <row r="130" spans="1:2" x14ac:dyDescent="0.25">
      <c r="A130" t="s">
        <v>655</v>
      </c>
      <c r="B130" t="s">
        <v>656</v>
      </c>
    </row>
    <row r="131" spans="1:2" x14ac:dyDescent="0.25">
      <c r="A131" t="s">
        <v>657</v>
      </c>
      <c r="B131" t="s">
        <v>658</v>
      </c>
    </row>
    <row r="132" spans="1:2" x14ac:dyDescent="0.25">
      <c r="A132" t="s">
        <v>659</v>
      </c>
      <c r="B132" t="s">
        <v>609</v>
      </c>
    </row>
    <row r="133" spans="1:2" x14ac:dyDescent="0.25">
      <c r="A133" t="s">
        <v>660</v>
      </c>
      <c r="B133" t="s">
        <v>661</v>
      </c>
    </row>
    <row r="134" spans="1:2" x14ac:dyDescent="0.25">
      <c r="A134" t="s">
        <v>662</v>
      </c>
      <c r="B134" t="s">
        <v>663</v>
      </c>
    </row>
    <row r="135" spans="1:2" x14ac:dyDescent="0.25">
      <c r="A135" t="s">
        <v>664</v>
      </c>
      <c r="B135" t="s">
        <v>665</v>
      </c>
    </row>
    <row r="136" spans="1:2" x14ac:dyDescent="0.25">
      <c r="A136" t="s">
        <v>666</v>
      </c>
      <c r="B136" t="s">
        <v>667</v>
      </c>
    </row>
    <row r="137" spans="1:2" x14ac:dyDescent="0.25">
      <c r="A137" t="s">
        <v>668</v>
      </c>
      <c r="B137" t="s">
        <v>669</v>
      </c>
    </row>
    <row r="138" spans="1:2" x14ac:dyDescent="0.25">
      <c r="A138" t="s">
        <v>670</v>
      </c>
      <c r="B138" t="s">
        <v>671</v>
      </c>
    </row>
    <row r="139" spans="1:2" x14ac:dyDescent="0.25">
      <c r="A139" t="s">
        <v>672</v>
      </c>
      <c r="B139" t="s">
        <v>673</v>
      </c>
    </row>
    <row r="140" spans="1:2" x14ac:dyDescent="0.25">
      <c r="A140" t="s">
        <v>674</v>
      </c>
      <c r="B140" t="s">
        <v>675</v>
      </c>
    </row>
    <row r="141" spans="1:2" x14ac:dyDescent="0.25">
      <c r="A141" t="s">
        <v>676</v>
      </c>
      <c r="B141" t="s">
        <v>677</v>
      </c>
    </row>
    <row r="142" spans="1:2" x14ac:dyDescent="0.25">
      <c r="A142" t="s">
        <v>678</v>
      </c>
      <c r="B142" t="s">
        <v>679</v>
      </c>
    </row>
    <row r="143" spans="1:2" x14ac:dyDescent="0.25">
      <c r="A143" t="s">
        <v>680</v>
      </c>
      <c r="B143" t="s">
        <v>681</v>
      </c>
    </row>
    <row r="144" spans="1:2" x14ac:dyDescent="0.25">
      <c r="A144" t="s">
        <v>682</v>
      </c>
      <c r="B144" t="s">
        <v>683</v>
      </c>
    </row>
    <row r="145" spans="1:2" x14ac:dyDescent="0.25">
      <c r="A145" t="s">
        <v>684</v>
      </c>
      <c r="B145" t="s">
        <v>685</v>
      </c>
    </row>
    <row r="146" spans="1:2" x14ac:dyDescent="0.25">
      <c r="A146" t="s">
        <v>686</v>
      </c>
      <c r="B146" t="s">
        <v>687</v>
      </c>
    </row>
    <row r="147" spans="1:2" x14ac:dyDescent="0.25">
      <c r="A147" t="s">
        <v>688</v>
      </c>
      <c r="B147" t="s">
        <v>689</v>
      </c>
    </row>
    <row r="148" spans="1:2" x14ac:dyDescent="0.25">
      <c r="A148" t="s">
        <v>690</v>
      </c>
      <c r="B148" t="s">
        <v>691</v>
      </c>
    </row>
    <row r="149" spans="1:2" x14ac:dyDescent="0.25">
      <c r="A149" t="s">
        <v>692</v>
      </c>
      <c r="B149" t="s">
        <v>693</v>
      </c>
    </row>
    <row r="150" spans="1:2" x14ac:dyDescent="0.25">
      <c r="A150" t="s">
        <v>694</v>
      </c>
      <c r="B150" t="s">
        <v>695</v>
      </c>
    </row>
    <row r="151" spans="1:2" x14ac:dyDescent="0.25">
      <c r="A151" t="s">
        <v>696</v>
      </c>
      <c r="B151" t="s">
        <v>697</v>
      </c>
    </row>
    <row r="152" spans="1:2" x14ac:dyDescent="0.25">
      <c r="A152" t="s">
        <v>698</v>
      </c>
      <c r="B152" t="s">
        <v>699</v>
      </c>
    </row>
    <row r="153" spans="1:2" x14ac:dyDescent="0.25">
      <c r="A153" t="s">
        <v>700</v>
      </c>
      <c r="B153" t="s">
        <v>701</v>
      </c>
    </row>
    <row r="154" spans="1:2" x14ac:dyDescent="0.25">
      <c r="A154" t="s">
        <v>702</v>
      </c>
      <c r="B154" t="s">
        <v>703</v>
      </c>
    </row>
    <row r="155" spans="1:2" x14ac:dyDescent="0.25">
      <c r="A155" t="s">
        <v>704</v>
      </c>
      <c r="B155" t="s">
        <v>705</v>
      </c>
    </row>
    <row r="156" spans="1:2" x14ac:dyDescent="0.25">
      <c r="A156" t="s">
        <v>706</v>
      </c>
      <c r="B156" t="s">
        <v>707</v>
      </c>
    </row>
    <row r="157" spans="1:2" x14ac:dyDescent="0.25">
      <c r="A157" t="s">
        <v>708</v>
      </c>
      <c r="B157" t="s">
        <v>709</v>
      </c>
    </row>
    <row r="158" spans="1:2" x14ac:dyDescent="0.25">
      <c r="A158" t="s">
        <v>710</v>
      </c>
      <c r="B158" t="s">
        <v>711</v>
      </c>
    </row>
    <row r="159" spans="1:2" x14ac:dyDescent="0.25">
      <c r="A159" t="s">
        <v>712</v>
      </c>
      <c r="B159" t="s">
        <v>713</v>
      </c>
    </row>
    <row r="160" spans="1:2" x14ac:dyDescent="0.25">
      <c r="A160" t="s">
        <v>714</v>
      </c>
      <c r="B160" t="s">
        <v>715</v>
      </c>
    </row>
    <row r="161" spans="1:2" x14ac:dyDescent="0.25">
      <c r="A161" t="s">
        <v>716</v>
      </c>
      <c r="B161" t="s">
        <v>717</v>
      </c>
    </row>
    <row r="162" spans="1:2" x14ac:dyDescent="0.25">
      <c r="A162" t="s">
        <v>718</v>
      </c>
      <c r="B162" t="s">
        <v>719</v>
      </c>
    </row>
    <row r="163" spans="1:2" x14ac:dyDescent="0.25">
      <c r="A163" t="s">
        <v>720</v>
      </c>
      <c r="B163" t="s">
        <v>721</v>
      </c>
    </row>
    <row r="164" spans="1:2" x14ac:dyDescent="0.25">
      <c r="A164" t="s">
        <v>722</v>
      </c>
      <c r="B164" t="s">
        <v>723</v>
      </c>
    </row>
    <row r="165" spans="1:2" x14ac:dyDescent="0.25">
      <c r="A165" t="s">
        <v>724</v>
      </c>
      <c r="B165" t="s">
        <v>725</v>
      </c>
    </row>
    <row r="166" spans="1:2" x14ac:dyDescent="0.25">
      <c r="A166" t="s">
        <v>726</v>
      </c>
      <c r="B166" t="s">
        <v>727</v>
      </c>
    </row>
    <row r="167" spans="1:2" x14ac:dyDescent="0.25">
      <c r="A167" t="s">
        <v>728</v>
      </c>
      <c r="B167" t="s">
        <v>729</v>
      </c>
    </row>
    <row r="168" spans="1:2" x14ac:dyDescent="0.25">
      <c r="A168" t="s">
        <v>730</v>
      </c>
      <c r="B168" t="s">
        <v>731</v>
      </c>
    </row>
    <row r="169" spans="1:2" x14ac:dyDescent="0.25">
      <c r="A169" t="s">
        <v>732</v>
      </c>
      <c r="B169" t="s">
        <v>733</v>
      </c>
    </row>
    <row r="170" spans="1:2" x14ac:dyDescent="0.25">
      <c r="A170" t="s">
        <v>734</v>
      </c>
      <c r="B170" t="s">
        <v>735</v>
      </c>
    </row>
    <row r="171" spans="1:2" x14ac:dyDescent="0.25">
      <c r="A171" t="s">
        <v>736</v>
      </c>
      <c r="B171" t="s">
        <v>737</v>
      </c>
    </row>
    <row r="172" spans="1:2" x14ac:dyDescent="0.25">
      <c r="A172" t="s">
        <v>738</v>
      </c>
      <c r="B172" t="s">
        <v>739</v>
      </c>
    </row>
    <row r="173" spans="1:2" x14ac:dyDescent="0.25">
      <c r="A173" t="s">
        <v>740</v>
      </c>
      <c r="B173" t="s">
        <v>741</v>
      </c>
    </row>
    <row r="174" spans="1:2" x14ac:dyDescent="0.25">
      <c r="A174" t="s">
        <v>742</v>
      </c>
      <c r="B174" t="s">
        <v>743</v>
      </c>
    </row>
    <row r="175" spans="1:2" x14ac:dyDescent="0.25">
      <c r="A175" t="s">
        <v>744</v>
      </c>
      <c r="B175" t="s">
        <v>745</v>
      </c>
    </row>
    <row r="176" spans="1:2" x14ac:dyDescent="0.25">
      <c r="A176" t="s">
        <v>746</v>
      </c>
      <c r="B176" t="s">
        <v>747</v>
      </c>
    </row>
    <row r="177" spans="1:2" x14ac:dyDescent="0.25">
      <c r="A177" t="s">
        <v>748</v>
      </c>
      <c r="B177" t="s">
        <v>749</v>
      </c>
    </row>
    <row r="178" spans="1:2" x14ac:dyDescent="0.25">
      <c r="A178" t="s">
        <v>750</v>
      </c>
      <c r="B178" t="s">
        <v>749</v>
      </c>
    </row>
    <row r="179" spans="1:2" x14ac:dyDescent="0.25">
      <c r="A179" t="s">
        <v>751</v>
      </c>
      <c r="B179" t="s">
        <v>752</v>
      </c>
    </row>
    <row r="180" spans="1:2" x14ac:dyDescent="0.25">
      <c r="A180" t="s">
        <v>753</v>
      </c>
      <c r="B180" t="s">
        <v>754</v>
      </c>
    </row>
    <row r="181" spans="1:2" x14ac:dyDescent="0.25">
      <c r="A181" t="s">
        <v>755</v>
      </c>
      <c r="B181" t="s">
        <v>756</v>
      </c>
    </row>
    <row r="182" spans="1:2" x14ac:dyDescent="0.25">
      <c r="A182" t="s">
        <v>757</v>
      </c>
      <c r="B182" t="s">
        <v>758</v>
      </c>
    </row>
    <row r="183" spans="1:2" x14ac:dyDescent="0.25">
      <c r="A183" t="s">
        <v>759</v>
      </c>
      <c r="B183" t="s">
        <v>760</v>
      </c>
    </row>
    <row r="184" spans="1:2" x14ac:dyDescent="0.25">
      <c r="A184" t="s">
        <v>761</v>
      </c>
      <c r="B184" t="s">
        <v>762</v>
      </c>
    </row>
    <row r="185" spans="1:2" x14ac:dyDescent="0.25">
      <c r="A185" t="s">
        <v>763</v>
      </c>
      <c r="B185" t="s">
        <v>691</v>
      </c>
    </row>
    <row r="186" spans="1:2" x14ac:dyDescent="0.25">
      <c r="A186" t="s">
        <v>764</v>
      </c>
      <c r="B186" t="s">
        <v>765</v>
      </c>
    </row>
    <row r="187" spans="1:2" x14ac:dyDescent="0.25">
      <c r="A187" t="s">
        <v>766</v>
      </c>
      <c r="B187" t="s">
        <v>767</v>
      </c>
    </row>
    <row r="188" spans="1:2" x14ac:dyDescent="0.25">
      <c r="A188" t="s">
        <v>768</v>
      </c>
      <c r="B188" t="s">
        <v>769</v>
      </c>
    </row>
    <row r="189" spans="1:2" x14ac:dyDescent="0.25">
      <c r="A189" t="s">
        <v>770</v>
      </c>
      <c r="B189" t="s">
        <v>771</v>
      </c>
    </row>
    <row r="190" spans="1:2" x14ac:dyDescent="0.25">
      <c r="A190" t="s">
        <v>772</v>
      </c>
      <c r="B190" t="s">
        <v>773</v>
      </c>
    </row>
    <row r="191" spans="1:2" x14ac:dyDescent="0.25">
      <c r="A191" t="s">
        <v>774</v>
      </c>
      <c r="B191" t="s">
        <v>775</v>
      </c>
    </row>
    <row r="192" spans="1:2" x14ac:dyDescent="0.25">
      <c r="A192" t="s">
        <v>776</v>
      </c>
      <c r="B192" t="s">
        <v>777</v>
      </c>
    </row>
    <row r="193" spans="1:2" x14ac:dyDescent="0.25">
      <c r="A193" t="s">
        <v>778</v>
      </c>
      <c r="B193" t="s">
        <v>779</v>
      </c>
    </row>
    <row r="194" spans="1:2" x14ac:dyDescent="0.25">
      <c r="A194" t="s">
        <v>780</v>
      </c>
      <c r="B194" t="s">
        <v>781</v>
      </c>
    </row>
    <row r="195" spans="1:2" x14ac:dyDescent="0.25">
      <c r="A195" t="s">
        <v>782</v>
      </c>
      <c r="B195" t="s">
        <v>783</v>
      </c>
    </row>
    <row r="196" spans="1:2" x14ac:dyDescent="0.25">
      <c r="A196" t="s">
        <v>784</v>
      </c>
      <c r="B196" t="s">
        <v>785</v>
      </c>
    </row>
    <row r="197" spans="1:2" x14ac:dyDescent="0.25">
      <c r="A197" t="s">
        <v>786</v>
      </c>
      <c r="B197" t="s">
        <v>787</v>
      </c>
    </row>
    <row r="198" spans="1:2" x14ac:dyDescent="0.25">
      <c r="A198" t="s">
        <v>788</v>
      </c>
      <c r="B198" t="s">
        <v>789</v>
      </c>
    </row>
    <row r="199" spans="1:2" x14ac:dyDescent="0.25">
      <c r="A199" t="s">
        <v>790</v>
      </c>
      <c r="B199" t="s">
        <v>791</v>
      </c>
    </row>
    <row r="200" spans="1:2" x14ac:dyDescent="0.25">
      <c r="A200" t="s">
        <v>792</v>
      </c>
      <c r="B200" t="s">
        <v>576</v>
      </c>
    </row>
    <row r="201" spans="1:2" x14ac:dyDescent="0.25">
      <c r="A201" t="s">
        <v>793</v>
      </c>
      <c r="B201" t="s">
        <v>794</v>
      </c>
    </row>
    <row r="202" spans="1:2" x14ac:dyDescent="0.25">
      <c r="A202" t="s">
        <v>795</v>
      </c>
      <c r="B202" t="s">
        <v>796</v>
      </c>
    </row>
    <row r="203" spans="1:2" x14ac:dyDescent="0.25">
      <c r="A203" t="s">
        <v>797</v>
      </c>
      <c r="B203" t="s">
        <v>798</v>
      </c>
    </row>
    <row r="204" spans="1:2" x14ac:dyDescent="0.25">
      <c r="A204" t="s">
        <v>799</v>
      </c>
      <c r="B204" t="s">
        <v>800</v>
      </c>
    </row>
    <row r="205" spans="1:2" x14ac:dyDescent="0.25">
      <c r="A205" t="s">
        <v>801</v>
      </c>
      <c r="B205" t="s">
        <v>689</v>
      </c>
    </row>
    <row r="206" spans="1:2" x14ac:dyDescent="0.25">
      <c r="A206" t="s">
        <v>802</v>
      </c>
      <c r="B206" t="s">
        <v>798</v>
      </c>
    </row>
    <row r="207" spans="1:2" x14ac:dyDescent="0.25">
      <c r="A207" t="s">
        <v>803</v>
      </c>
      <c r="B207" t="s">
        <v>438</v>
      </c>
    </row>
    <row r="208" spans="1:2" x14ac:dyDescent="0.25">
      <c r="A208" t="s">
        <v>804</v>
      </c>
      <c r="B208" t="s">
        <v>805</v>
      </c>
    </row>
    <row r="209" spans="1:2" x14ac:dyDescent="0.25">
      <c r="A209" t="s">
        <v>806</v>
      </c>
      <c r="B209" t="s">
        <v>807</v>
      </c>
    </row>
    <row r="210" spans="1:2" x14ac:dyDescent="0.25">
      <c r="A210" t="s">
        <v>808</v>
      </c>
      <c r="B210" t="s">
        <v>809</v>
      </c>
    </row>
    <row r="211" spans="1:2" x14ac:dyDescent="0.25">
      <c r="A211" t="s">
        <v>810</v>
      </c>
      <c r="B211" t="s">
        <v>811</v>
      </c>
    </row>
    <row r="212" spans="1:2" x14ac:dyDescent="0.25">
      <c r="A212" t="s">
        <v>812</v>
      </c>
      <c r="B212" t="s">
        <v>813</v>
      </c>
    </row>
    <row r="213" spans="1:2" x14ac:dyDescent="0.25">
      <c r="A213" t="s">
        <v>814</v>
      </c>
      <c r="B213" t="s">
        <v>815</v>
      </c>
    </row>
    <row r="214" spans="1:2" x14ac:dyDescent="0.25">
      <c r="A214" t="s">
        <v>816</v>
      </c>
      <c r="B214" t="s">
        <v>817</v>
      </c>
    </row>
    <row r="215" spans="1:2" x14ac:dyDescent="0.25">
      <c r="A215" t="s">
        <v>818</v>
      </c>
      <c r="B215" t="s">
        <v>819</v>
      </c>
    </row>
    <row r="216" spans="1:2" x14ac:dyDescent="0.25">
      <c r="A216" t="s">
        <v>820</v>
      </c>
      <c r="B216" t="s">
        <v>821</v>
      </c>
    </row>
    <row r="217" spans="1:2" x14ac:dyDescent="0.25">
      <c r="A217" t="s">
        <v>822</v>
      </c>
      <c r="B217" t="s">
        <v>823</v>
      </c>
    </row>
    <row r="218" spans="1:2" x14ac:dyDescent="0.25">
      <c r="A218" t="s">
        <v>824</v>
      </c>
      <c r="B218" t="s">
        <v>825</v>
      </c>
    </row>
    <row r="219" spans="1:2" x14ac:dyDescent="0.25">
      <c r="A219" t="s">
        <v>826</v>
      </c>
      <c r="B219" t="s">
        <v>827</v>
      </c>
    </row>
    <row r="220" spans="1:2" x14ac:dyDescent="0.25">
      <c r="A220" t="s">
        <v>828</v>
      </c>
      <c r="B220" t="s">
        <v>829</v>
      </c>
    </row>
    <row r="221" spans="1:2" x14ac:dyDescent="0.25">
      <c r="A221" t="s">
        <v>830</v>
      </c>
      <c r="B221" t="s">
        <v>827</v>
      </c>
    </row>
    <row r="222" spans="1:2" x14ac:dyDescent="0.25">
      <c r="A222" t="s">
        <v>831</v>
      </c>
      <c r="B222" t="s">
        <v>832</v>
      </c>
    </row>
    <row r="223" spans="1:2" x14ac:dyDescent="0.25">
      <c r="A223" t="s">
        <v>833</v>
      </c>
      <c r="B223" t="s">
        <v>834</v>
      </c>
    </row>
    <row r="224" spans="1:2" x14ac:dyDescent="0.25">
      <c r="A224" t="s">
        <v>835</v>
      </c>
      <c r="B224" t="s">
        <v>836</v>
      </c>
    </row>
    <row r="225" spans="1:2" x14ac:dyDescent="0.25">
      <c r="A225" t="s">
        <v>837</v>
      </c>
      <c r="B225" t="s">
        <v>838</v>
      </c>
    </row>
    <row r="226" spans="1:2" x14ac:dyDescent="0.25">
      <c r="A226" t="s">
        <v>839</v>
      </c>
      <c r="B226" t="s">
        <v>840</v>
      </c>
    </row>
    <row r="227" spans="1:2" x14ac:dyDescent="0.25">
      <c r="A227" t="s">
        <v>841</v>
      </c>
      <c r="B227" t="s">
        <v>842</v>
      </c>
    </row>
    <row r="228" spans="1:2" x14ac:dyDescent="0.25">
      <c r="A228" t="s">
        <v>843</v>
      </c>
      <c r="B228" t="s">
        <v>844</v>
      </c>
    </row>
    <row r="229" spans="1:2" x14ac:dyDescent="0.25">
      <c r="A229" t="s">
        <v>845</v>
      </c>
      <c r="B229" t="s">
        <v>846</v>
      </c>
    </row>
    <row r="230" spans="1:2" x14ac:dyDescent="0.25">
      <c r="A230" t="s">
        <v>847</v>
      </c>
      <c r="B230" t="s">
        <v>848</v>
      </c>
    </row>
    <row r="231" spans="1:2" x14ac:dyDescent="0.25">
      <c r="A231" t="s">
        <v>849</v>
      </c>
      <c r="B231" t="s">
        <v>846</v>
      </c>
    </row>
    <row r="232" spans="1:2" x14ac:dyDescent="0.25">
      <c r="A232" t="s">
        <v>850</v>
      </c>
      <c r="B232" t="s">
        <v>851</v>
      </c>
    </row>
    <row r="233" spans="1:2" x14ac:dyDescent="0.25">
      <c r="A233" t="s">
        <v>852</v>
      </c>
      <c r="B233" t="s">
        <v>853</v>
      </c>
    </row>
    <row r="234" spans="1:2" x14ac:dyDescent="0.25">
      <c r="A234" t="s">
        <v>854</v>
      </c>
      <c r="B234" t="s">
        <v>855</v>
      </c>
    </row>
    <row r="235" spans="1:2" x14ac:dyDescent="0.25">
      <c r="A235" t="s">
        <v>856</v>
      </c>
      <c r="B235" t="s">
        <v>857</v>
      </c>
    </row>
    <row r="236" spans="1:2" x14ac:dyDescent="0.25">
      <c r="A236" t="s">
        <v>858</v>
      </c>
      <c r="B236" t="s">
        <v>859</v>
      </c>
    </row>
    <row r="237" spans="1:2" x14ac:dyDescent="0.25">
      <c r="A237" t="s">
        <v>860</v>
      </c>
      <c r="B237" t="s">
        <v>861</v>
      </c>
    </row>
    <row r="238" spans="1:2" x14ac:dyDescent="0.25">
      <c r="A238" t="s">
        <v>862</v>
      </c>
      <c r="B238" t="s">
        <v>863</v>
      </c>
    </row>
    <row r="239" spans="1:2" x14ac:dyDescent="0.25">
      <c r="A239" t="s">
        <v>864</v>
      </c>
      <c r="B239" t="s">
        <v>865</v>
      </c>
    </row>
    <row r="240" spans="1:2" x14ac:dyDescent="0.25">
      <c r="A240" t="s">
        <v>866</v>
      </c>
      <c r="B240" t="s">
        <v>867</v>
      </c>
    </row>
    <row r="241" spans="1:2" x14ac:dyDescent="0.25">
      <c r="A241" t="s">
        <v>868</v>
      </c>
      <c r="B241" t="s">
        <v>869</v>
      </c>
    </row>
    <row r="242" spans="1:2" x14ac:dyDescent="0.25">
      <c r="A242" t="s">
        <v>870</v>
      </c>
      <c r="B242" t="s">
        <v>871</v>
      </c>
    </row>
    <row r="243" spans="1:2" x14ac:dyDescent="0.25">
      <c r="A243" t="s">
        <v>872</v>
      </c>
      <c r="B243" t="s">
        <v>873</v>
      </c>
    </row>
    <row r="244" spans="1:2" x14ac:dyDescent="0.25">
      <c r="A244" t="s">
        <v>874</v>
      </c>
      <c r="B244" t="s">
        <v>875</v>
      </c>
    </row>
    <row r="245" spans="1:2" x14ac:dyDescent="0.25">
      <c r="A245" t="s">
        <v>876</v>
      </c>
      <c r="B245" t="s">
        <v>877</v>
      </c>
    </row>
    <row r="246" spans="1:2" x14ac:dyDescent="0.25">
      <c r="A246" t="s">
        <v>878</v>
      </c>
      <c r="B246" t="s">
        <v>879</v>
      </c>
    </row>
    <row r="247" spans="1:2" x14ac:dyDescent="0.25">
      <c r="A247" t="s">
        <v>880</v>
      </c>
      <c r="B247" t="s">
        <v>881</v>
      </c>
    </row>
    <row r="248" spans="1:2" x14ac:dyDescent="0.25">
      <c r="A248" t="s">
        <v>882</v>
      </c>
      <c r="B248" t="s">
        <v>883</v>
      </c>
    </row>
    <row r="249" spans="1:2" x14ac:dyDescent="0.25">
      <c r="A249" t="s">
        <v>884</v>
      </c>
      <c r="B249" t="s">
        <v>885</v>
      </c>
    </row>
    <row r="250" spans="1:2" x14ac:dyDescent="0.25">
      <c r="A250" t="s">
        <v>886</v>
      </c>
      <c r="B250" t="s">
        <v>887</v>
      </c>
    </row>
    <row r="251" spans="1:2" x14ac:dyDescent="0.25">
      <c r="A251" t="s">
        <v>888</v>
      </c>
      <c r="B251" t="s">
        <v>889</v>
      </c>
    </row>
    <row r="252" spans="1:2" x14ac:dyDescent="0.25">
      <c r="A252" t="s">
        <v>890</v>
      </c>
      <c r="B252" t="s">
        <v>891</v>
      </c>
    </row>
    <row r="253" spans="1:2" x14ac:dyDescent="0.25">
      <c r="A253" t="s">
        <v>892</v>
      </c>
      <c r="B253" t="s">
        <v>893</v>
      </c>
    </row>
    <row r="254" spans="1:2" x14ac:dyDescent="0.25">
      <c r="A254" t="s">
        <v>894</v>
      </c>
      <c r="B254" t="s">
        <v>895</v>
      </c>
    </row>
    <row r="255" spans="1:2" x14ac:dyDescent="0.25">
      <c r="A255" t="s">
        <v>896</v>
      </c>
      <c r="B255" t="s">
        <v>897</v>
      </c>
    </row>
    <row r="256" spans="1:2" x14ac:dyDescent="0.25">
      <c r="A256" t="s">
        <v>898</v>
      </c>
      <c r="B256" t="s">
        <v>899</v>
      </c>
    </row>
    <row r="257" spans="1:2" x14ac:dyDescent="0.25">
      <c r="A257" t="s">
        <v>900</v>
      </c>
      <c r="B257" t="s">
        <v>901</v>
      </c>
    </row>
    <row r="258" spans="1:2" x14ac:dyDescent="0.25">
      <c r="A258" t="s">
        <v>902</v>
      </c>
      <c r="B258" t="s">
        <v>903</v>
      </c>
    </row>
    <row r="259" spans="1:2" x14ac:dyDescent="0.25">
      <c r="A259" t="s">
        <v>904</v>
      </c>
      <c r="B259" t="s">
        <v>863</v>
      </c>
    </row>
    <row r="260" spans="1:2" x14ac:dyDescent="0.25">
      <c r="A260" t="s">
        <v>905</v>
      </c>
      <c r="B260" t="s">
        <v>906</v>
      </c>
    </row>
    <row r="261" spans="1:2" x14ac:dyDescent="0.25">
      <c r="A261" t="s">
        <v>907</v>
      </c>
      <c r="B261" t="s">
        <v>908</v>
      </c>
    </row>
    <row r="262" spans="1:2" x14ac:dyDescent="0.25">
      <c r="A262" t="s">
        <v>909</v>
      </c>
      <c r="B262" t="s">
        <v>910</v>
      </c>
    </row>
    <row r="263" spans="1:2" x14ac:dyDescent="0.25">
      <c r="A263" t="s">
        <v>911</v>
      </c>
      <c r="B263" t="s">
        <v>832</v>
      </c>
    </row>
    <row r="264" spans="1:2" x14ac:dyDescent="0.25">
      <c r="A264" t="s">
        <v>912</v>
      </c>
      <c r="B264" t="s">
        <v>913</v>
      </c>
    </row>
    <row r="265" spans="1:2" x14ac:dyDescent="0.25">
      <c r="A265" t="s">
        <v>914</v>
      </c>
      <c r="B265" t="s">
        <v>915</v>
      </c>
    </row>
    <row r="266" spans="1:2" x14ac:dyDescent="0.25">
      <c r="A266" t="s">
        <v>916</v>
      </c>
      <c r="B266" t="s">
        <v>917</v>
      </c>
    </row>
    <row r="267" spans="1:2" x14ac:dyDescent="0.25">
      <c r="A267" t="s">
        <v>918</v>
      </c>
      <c r="B267" t="s">
        <v>901</v>
      </c>
    </row>
    <row r="268" spans="1:2" x14ac:dyDescent="0.25">
      <c r="A268" t="s">
        <v>919</v>
      </c>
      <c r="B268" t="s">
        <v>903</v>
      </c>
    </row>
    <row r="269" spans="1:2" x14ac:dyDescent="0.25">
      <c r="A269" t="s">
        <v>920</v>
      </c>
      <c r="B269" t="s">
        <v>921</v>
      </c>
    </row>
    <row r="270" spans="1:2" x14ac:dyDescent="0.25">
      <c r="A270" t="s">
        <v>922</v>
      </c>
      <c r="B270" t="s">
        <v>923</v>
      </c>
    </row>
    <row r="271" spans="1:2" x14ac:dyDescent="0.25">
      <c r="A271" t="s">
        <v>924</v>
      </c>
      <c r="B271" t="s">
        <v>925</v>
      </c>
    </row>
    <row r="272" spans="1:2" x14ac:dyDescent="0.25">
      <c r="A272" t="s">
        <v>926</v>
      </c>
      <c r="B272" t="s">
        <v>869</v>
      </c>
    </row>
    <row r="273" spans="1:2" x14ac:dyDescent="0.25">
      <c r="A273" t="s">
        <v>927</v>
      </c>
      <c r="B273" t="s">
        <v>928</v>
      </c>
    </row>
    <row r="274" spans="1:2" x14ac:dyDescent="0.25">
      <c r="A274" t="s">
        <v>929</v>
      </c>
      <c r="B274" t="s">
        <v>930</v>
      </c>
    </row>
    <row r="275" spans="1:2" x14ac:dyDescent="0.25">
      <c r="A275" t="s">
        <v>931</v>
      </c>
      <c r="B275" t="s">
        <v>932</v>
      </c>
    </row>
    <row r="276" spans="1:2" x14ac:dyDescent="0.25">
      <c r="A276" t="s">
        <v>933</v>
      </c>
      <c r="B276" t="s">
        <v>934</v>
      </c>
    </row>
    <row r="277" spans="1:2" x14ac:dyDescent="0.25">
      <c r="A277" t="s">
        <v>935</v>
      </c>
      <c r="B277" t="s">
        <v>936</v>
      </c>
    </row>
    <row r="278" spans="1:2" x14ac:dyDescent="0.25">
      <c r="A278" t="s">
        <v>937</v>
      </c>
      <c r="B278" t="s">
        <v>938</v>
      </c>
    </row>
    <row r="279" spans="1:2" x14ac:dyDescent="0.25">
      <c r="A279" t="s">
        <v>939</v>
      </c>
      <c r="B279" t="s">
        <v>940</v>
      </c>
    </row>
    <row r="280" spans="1:2" x14ac:dyDescent="0.25">
      <c r="A280" t="s">
        <v>941</v>
      </c>
      <c r="B280" t="s">
        <v>942</v>
      </c>
    </row>
    <row r="281" spans="1:2" x14ac:dyDescent="0.25">
      <c r="A281" t="s">
        <v>943</v>
      </c>
      <c r="B281" t="s">
        <v>944</v>
      </c>
    </row>
    <row r="282" spans="1:2" x14ac:dyDescent="0.25">
      <c r="A282" t="s">
        <v>945</v>
      </c>
      <c r="B282" t="s">
        <v>946</v>
      </c>
    </row>
    <row r="283" spans="1:2" x14ac:dyDescent="0.25">
      <c r="A283" t="s">
        <v>947</v>
      </c>
      <c r="B283" t="s">
        <v>948</v>
      </c>
    </row>
    <row r="284" spans="1:2" x14ac:dyDescent="0.25">
      <c r="A284" t="s">
        <v>949</v>
      </c>
      <c r="B284" t="s">
        <v>950</v>
      </c>
    </row>
    <row r="285" spans="1:2" x14ac:dyDescent="0.25">
      <c r="A285" t="s">
        <v>951</v>
      </c>
      <c r="B285" t="s">
        <v>952</v>
      </c>
    </row>
    <row r="286" spans="1:2" x14ac:dyDescent="0.25">
      <c r="A286" t="s">
        <v>953</v>
      </c>
      <c r="B286" t="s">
        <v>954</v>
      </c>
    </row>
    <row r="287" spans="1:2" x14ac:dyDescent="0.25">
      <c r="A287" t="s">
        <v>955</v>
      </c>
      <c r="B287" t="s">
        <v>956</v>
      </c>
    </row>
    <row r="288" spans="1:2" x14ac:dyDescent="0.25">
      <c r="A288" t="s">
        <v>957</v>
      </c>
      <c r="B288" t="s">
        <v>958</v>
      </c>
    </row>
    <row r="289" spans="1:2" x14ac:dyDescent="0.25">
      <c r="A289" t="s">
        <v>959</v>
      </c>
      <c r="B289" t="s">
        <v>960</v>
      </c>
    </row>
    <row r="290" spans="1:2" x14ac:dyDescent="0.25">
      <c r="A290" t="s">
        <v>961</v>
      </c>
      <c r="B290" t="s">
        <v>962</v>
      </c>
    </row>
    <row r="291" spans="1:2" x14ac:dyDescent="0.25">
      <c r="A291" t="s">
        <v>963</v>
      </c>
      <c r="B291" t="s">
        <v>964</v>
      </c>
    </row>
    <row r="292" spans="1:2" x14ac:dyDescent="0.25">
      <c r="A292" t="s">
        <v>965</v>
      </c>
      <c r="B292" t="s">
        <v>966</v>
      </c>
    </row>
    <row r="293" spans="1:2" x14ac:dyDescent="0.25">
      <c r="A293" t="s">
        <v>967</v>
      </c>
      <c r="B293" t="s">
        <v>968</v>
      </c>
    </row>
    <row r="294" spans="1:2" x14ac:dyDescent="0.25">
      <c r="A294" t="s">
        <v>969</v>
      </c>
      <c r="B294" t="s">
        <v>970</v>
      </c>
    </row>
    <row r="295" spans="1:2" x14ac:dyDescent="0.25">
      <c r="A295" t="s">
        <v>971</v>
      </c>
      <c r="B295" t="s">
        <v>972</v>
      </c>
    </row>
    <row r="296" spans="1:2" x14ac:dyDescent="0.25">
      <c r="A296" t="s">
        <v>973</v>
      </c>
      <c r="B296" t="s">
        <v>974</v>
      </c>
    </row>
    <row r="297" spans="1:2" x14ac:dyDescent="0.25">
      <c r="A297" t="s">
        <v>975</v>
      </c>
      <c r="B297" t="s">
        <v>976</v>
      </c>
    </row>
    <row r="298" spans="1:2" x14ac:dyDescent="0.25">
      <c r="A298" t="s">
        <v>977</v>
      </c>
      <c r="B298" t="s">
        <v>978</v>
      </c>
    </row>
    <row r="299" spans="1:2" x14ac:dyDescent="0.25">
      <c r="A299" t="s">
        <v>979</v>
      </c>
      <c r="B299" t="s">
        <v>980</v>
      </c>
    </row>
    <row r="300" spans="1:2" x14ac:dyDescent="0.25">
      <c r="A300" t="s">
        <v>981</v>
      </c>
      <c r="B300" t="s">
        <v>982</v>
      </c>
    </row>
    <row r="301" spans="1:2" x14ac:dyDescent="0.25">
      <c r="A301" t="s">
        <v>983</v>
      </c>
      <c r="B301" t="s">
        <v>885</v>
      </c>
    </row>
    <row r="302" spans="1:2" x14ac:dyDescent="0.25">
      <c r="A302" t="s">
        <v>984</v>
      </c>
      <c r="B302" t="s">
        <v>985</v>
      </c>
    </row>
    <row r="303" spans="1:2" x14ac:dyDescent="0.25">
      <c r="A303" t="s">
        <v>986</v>
      </c>
      <c r="B303" t="s">
        <v>987</v>
      </c>
    </row>
    <row r="304" spans="1:2" x14ac:dyDescent="0.25">
      <c r="A304" t="s">
        <v>988</v>
      </c>
      <c r="B304" t="s">
        <v>989</v>
      </c>
    </row>
    <row r="305" spans="1:2" x14ac:dyDescent="0.25">
      <c r="A305" t="s">
        <v>990</v>
      </c>
      <c r="B305" t="s">
        <v>991</v>
      </c>
    </row>
    <row r="306" spans="1:2" x14ac:dyDescent="0.25">
      <c r="A306" t="s">
        <v>992</v>
      </c>
      <c r="B306" t="s">
        <v>993</v>
      </c>
    </row>
    <row r="307" spans="1:2" x14ac:dyDescent="0.25">
      <c r="A307" t="s">
        <v>994</v>
      </c>
      <c r="B307" t="s">
        <v>995</v>
      </c>
    </row>
    <row r="308" spans="1:2" x14ac:dyDescent="0.25">
      <c r="A308" t="s">
        <v>996</v>
      </c>
      <c r="B308" t="s">
        <v>997</v>
      </c>
    </row>
    <row r="309" spans="1:2" x14ac:dyDescent="0.25">
      <c r="A309" t="s">
        <v>998</v>
      </c>
      <c r="B309" t="s">
        <v>999</v>
      </c>
    </row>
    <row r="310" spans="1:2" x14ac:dyDescent="0.25">
      <c r="A310" t="s">
        <v>1000</v>
      </c>
      <c r="B310" t="s">
        <v>462</v>
      </c>
    </row>
    <row r="311" spans="1:2" x14ac:dyDescent="0.25">
      <c r="A311" t="s">
        <v>1001</v>
      </c>
      <c r="B311" t="s">
        <v>997</v>
      </c>
    </row>
    <row r="312" spans="1:2" x14ac:dyDescent="0.25">
      <c r="A312" t="s">
        <v>1002</v>
      </c>
      <c r="B312" t="s">
        <v>1003</v>
      </c>
    </row>
    <row r="313" spans="1:2" x14ac:dyDescent="0.25">
      <c r="A313" t="s">
        <v>1004</v>
      </c>
      <c r="B313" t="s">
        <v>1005</v>
      </c>
    </row>
    <row r="314" spans="1:2" x14ac:dyDescent="0.25">
      <c r="A314" t="s">
        <v>1006</v>
      </c>
      <c r="B314" t="s">
        <v>1007</v>
      </c>
    </row>
    <row r="315" spans="1:2" x14ac:dyDescent="0.25">
      <c r="A315" t="s">
        <v>1008</v>
      </c>
      <c r="B315" t="s">
        <v>1009</v>
      </c>
    </row>
    <row r="316" spans="1:2" x14ac:dyDescent="0.25">
      <c r="A316" t="s">
        <v>1010</v>
      </c>
      <c r="B316" t="s">
        <v>1011</v>
      </c>
    </row>
    <row r="317" spans="1:2" x14ac:dyDescent="0.25">
      <c r="A317" t="s">
        <v>1012</v>
      </c>
      <c r="B317" t="s">
        <v>1013</v>
      </c>
    </row>
    <row r="318" spans="1:2" x14ac:dyDescent="0.25">
      <c r="A318" t="s">
        <v>1014</v>
      </c>
      <c r="B318" t="s">
        <v>1015</v>
      </c>
    </row>
    <row r="319" spans="1:2" x14ac:dyDescent="0.25">
      <c r="A319" t="s">
        <v>1016</v>
      </c>
      <c r="B319" t="s">
        <v>1017</v>
      </c>
    </row>
    <row r="320" spans="1:2" x14ac:dyDescent="0.25">
      <c r="A320" t="s">
        <v>1018</v>
      </c>
      <c r="B320" t="s">
        <v>1019</v>
      </c>
    </row>
    <row r="321" spans="1:2" x14ac:dyDescent="0.25">
      <c r="A321" t="s">
        <v>1020</v>
      </c>
      <c r="B321" t="s">
        <v>1021</v>
      </c>
    </row>
    <row r="322" spans="1:2" x14ac:dyDescent="0.25">
      <c r="A322" t="s">
        <v>1022</v>
      </c>
      <c r="B322" t="s">
        <v>1023</v>
      </c>
    </row>
    <row r="323" spans="1:2" x14ac:dyDescent="0.25">
      <c r="A323" t="s">
        <v>1024</v>
      </c>
      <c r="B323" t="s">
        <v>1025</v>
      </c>
    </row>
    <row r="324" spans="1:2" x14ac:dyDescent="0.25">
      <c r="A324" t="s">
        <v>1026</v>
      </c>
      <c r="B324" t="s">
        <v>940</v>
      </c>
    </row>
    <row r="325" spans="1:2" x14ac:dyDescent="0.25">
      <c r="A325" t="s">
        <v>1027</v>
      </c>
      <c r="B325" t="s">
        <v>1028</v>
      </c>
    </row>
    <row r="326" spans="1:2" x14ac:dyDescent="0.25">
      <c r="A326" t="s">
        <v>1029</v>
      </c>
      <c r="B326" t="s">
        <v>1030</v>
      </c>
    </row>
    <row r="327" spans="1:2" x14ac:dyDescent="0.25">
      <c r="A327" t="s">
        <v>1031</v>
      </c>
      <c r="B327" t="s">
        <v>1032</v>
      </c>
    </row>
    <row r="328" spans="1:2" x14ac:dyDescent="0.25">
      <c r="A328" t="s">
        <v>1033</v>
      </c>
      <c r="B328" t="s">
        <v>1034</v>
      </c>
    </row>
    <row r="329" spans="1:2" x14ac:dyDescent="0.25">
      <c r="A329" t="s">
        <v>1035</v>
      </c>
      <c r="B329" t="s">
        <v>1036</v>
      </c>
    </row>
    <row r="330" spans="1:2" x14ac:dyDescent="0.25">
      <c r="A330" t="s">
        <v>1037</v>
      </c>
      <c r="B330" t="s">
        <v>1038</v>
      </c>
    </row>
    <row r="331" spans="1:2" x14ac:dyDescent="0.25">
      <c r="A331" t="s">
        <v>1039</v>
      </c>
      <c r="B331" t="s">
        <v>1040</v>
      </c>
    </row>
    <row r="332" spans="1:2" x14ac:dyDescent="0.25">
      <c r="A332" t="s">
        <v>1041</v>
      </c>
      <c r="B332" t="s">
        <v>1042</v>
      </c>
    </row>
    <row r="333" spans="1:2" x14ac:dyDescent="0.25">
      <c r="A333" t="s">
        <v>1043</v>
      </c>
      <c r="B333" t="s">
        <v>976</v>
      </c>
    </row>
    <row r="334" spans="1:2" x14ac:dyDescent="0.25">
      <c r="A334" t="s">
        <v>1044</v>
      </c>
      <c r="B334" t="s">
        <v>1045</v>
      </c>
    </row>
    <row r="335" spans="1:2" x14ac:dyDescent="0.25">
      <c r="A335" t="s">
        <v>1046</v>
      </c>
      <c r="B335" t="s">
        <v>1047</v>
      </c>
    </row>
    <row r="336" spans="1:2" x14ac:dyDescent="0.25">
      <c r="A336" t="s">
        <v>1048</v>
      </c>
      <c r="B336" t="s">
        <v>1036</v>
      </c>
    </row>
    <row r="337" spans="1:2" x14ac:dyDescent="0.25">
      <c r="A337" t="s">
        <v>1049</v>
      </c>
      <c r="B337" t="s">
        <v>1045</v>
      </c>
    </row>
    <row r="338" spans="1:2" x14ac:dyDescent="0.25">
      <c r="A338" t="s">
        <v>1050</v>
      </c>
      <c r="B338" t="s">
        <v>1051</v>
      </c>
    </row>
    <row r="339" spans="1:2" x14ac:dyDescent="0.25">
      <c r="A339" t="s">
        <v>1052</v>
      </c>
      <c r="B339" t="s">
        <v>1053</v>
      </c>
    </row>
    <row r="340" spans="1:2" x14ac:dyDescent="0.25">
      <c r="A340" t="s">
        <v>1054</v>
      </c>
      <c r="B340" t="s">
        <v>1032</v>
      </c>
    </row>
    <row r="341" spans="1:2" x14ac:dyDescent="0.25">
      <c r="A341" t="s">
        <v>1055</v>
      </c>
      <c r="B341" t="s">
        <v>1056</v>
      </c>
    </row>
    <row r="342" spans="1:2" x14ac:dyDescent="0.25">
      <c r="A342" t="s">
        <v>1057</v>
      </c>
      <c r="B342" t="s">
        <v>1058</v>
      </c>
    </row>
    <row r="343" spans="1:2" x14ac:dyDescent="0.25">
      <c r="A343" t="s">
        <v>1059</v>
      </c>
      <c r="B343" t="s">
        <v>1060</v>
      </c>
    </row>
    <row r="344" spans="1:2" x14ac:dyDescent="0.25">
      <c r="A344" t="s">
        <v>1061</v>
      </c>
      <c r="B344" t="s">
        <v>1028</v>
      </c>
    </row>
    <row r="345" spans="1:2" x14ac:dyDescent="0.25">
      <c r="A345" t="s">
        <v>1062</v>
      </c>
      <c r="B345" t="s">
        <v>1063</v>
      </c>
    </row>
    <row r="346" spans="1:2" x14ac:dyDescent="0.25">
      <c r="A346" t="s">
        <v>1064</v>
      </c>
      <c r="B346" t="s">
        <v>1065</v>
      </c>
    </row>
    <row r="347" spans="1:2" x14ac:dyDescent="0.25">
      <c r="A347" t="s">
        <v>1066</v>
      </c>
      <c r="B347" t="s">
        <v>1067</v>
      </c>
    </row>
    <row r="348" spans="1:2" x14ac:dyDescent="0.25">
      <c r="A348" t="s">
        <v>1068</v>
      </c>
      <c r="B348" t="s">
        <v>1021</v>
      </c>
    </row>
    <row r="349" spans="1:2" x14ac:dyDescent="0.25">
      <c r="A349" t="s">
        <v>1069</v>
      </c>
      <c r="B349" t="s">
        <v>1019</v>
      </c>
    </row>
    <row r="350" spans="1:2" x14ac:dyDescent="0.25">
      <c r="A350" t="s">
        <v>1070</v>
      </c>
      <c r="B350" t="s">
        <v>1071</v>
      </c>
    </row>
    <row r="351" spans="1:2" x14ac:dyDescent="0.25">
      <c r="A351" t="s">
        <v>1072</v>
      </c>
      <c r="B351" t="s">
        <v>1073</v>
      </c>
    </row>
    <row r="352" spans="1:2" x14ac:dyDescent="0.25">
      <c r="A352" t="s">
        <v>1074</v>
      </c>
      <c r="B352" t="s">
        <v>1075</v>
      </c>
    </row>
    <row r="353" spans="1:2" x14ac:dyDescent="0.25">
      <c r="A353" t="s">
        <v>1076</v>
      </c>
      <c r="B353" t="s">
        <v>1077</v>
      </c>
    </row>
    <row r="354" spans="1:2" x14ac:dyDescent="0.25">
      <c r="A354" t="s">
        <v>1078</v>
      </c>
      <c r="B354" t="s">
        <v>1079</v>
      </c>
    </row>
    <row r="355" spans="1:2" x14ac:dyDescent="0.25">
      <c r="A355" t="s">
        <v>1080</v>
      </c>
      <c r="B355" t="s">
        <v>1081</v>
      </c>
    </row>
    <row r="356" spans="1:2" x14ac:dyDescent="0.25">
      <c r="A356" t="s">
        <v>1082</v>
      </c>
      <c r="B356" t="s">
        <v>1077</v>
      </c>
    </row>
    <row r="357" spans="1:2" x14ac:dyDescent="0.25">
      <c r="A357" t="s">
        <v>1083</v>
      </c>
      <c r="B357" t="s">
        <v>883</v>
      </c>
    </row>
    <row r="358" spans="1:2" x14ac:dyDescent="0.25">
      <c r="A358" t="s">
        <v>1084</v>
      </c>
      <c r="B358" t="s">
        <v>991</v>
      </c>
    </row>
    <row r="359" spans="1:2" x14ac:dyDescent="0.25">
      <c r="A359" t="s">
        <v>1085</v>
      </c>
      <c r="B359" t="s">
        <v>1086</v>
      </c>
    </row>
    <row r="360" spans="1:2" x14ac:dyDescent="0.25">
      <c r="A360" t="s">
        <v>1087</v>
      </c>
      <c r="B360" t="s">
        <v>1088</v>
      </c>
    </row>
    <row r="361" spans="1:2" x14ac:dyDescent="0.25">
      <c r="A361" t="s">
        <v>1089</v>
      </c>
      <c r="B361" t="s">
        <v>1090</v>
      </c>
    </row>
    <row r="362" spans="1:2" x14ac:dyDescent="0.25">
      <c r="A362" t="s">
        <v>1091</v>
      </c>
      <c r="B362" t="s">
        <v>936</v>
      </c>
    </row>
    <row r="363" spans="1:2" x14ac:dyDescent="0.25">
      <c r="A363" t="s">
        <v>1092</v>
      </c>
      <c r="B363" t="s">
        <v>934</v>
      </c>
    </row>
    <row r="364" spans="1:2" x14ac:dyDescent="0.25">
      <c r="A364" t="s">
        <v>1093</v>
      </c>
      <c r="B364" t="s">
        <v>1094</v>
      </c>
    </row>
    <row r="365" spans="1:2" x14ac:dyDescent="0.25">
      <c r="A365" t="s">
        <v>1095</v>
      </c>
      <c r="B365" t="s">
        <v>1096</v>
      </c>
    </row>
    <row r="366" spans="1:2" x14ac:dyDescent="0.25">
      <c r="A366" t="s">
        <v>1097</v>
      </c>
      <c r="B366" t="s">
        <v>1098</v>
      </c>
    </row>
    <row r="367" spans="1:2" x14ac:dyDescent="0.25">
      <c r="A367" t="s">
        <v>1099</v>
      </c>
      <c r="B367" t="s">
        <v>1100</v>
      </c>
    </row>
    <row r="368" spans="1:2" x14ac:dyDescent="0.25">
      <c r="A368" t="s">
        <v>1101</v>
      </c>
      <c r="B368" t="s">
        <v>1102</v>
      </c>
    </row>
    <row r="369" spans="1:2" x14ac:dyDescent="0.25">
      <c r="A369" t="s">
        <v>1103</v>
      </c>
      <c r="B369" t="s">
        <v>1104</v>
      </c>
    </row>
    <row r="370" spans="1:2" x14ac:dyDescent="0.25">
      <c r="A370" t="s">
        <v>1105</v>
      </c>
      <c r="B370" t="s">
        <v>982</v>
      </c>
    </row>
    <row r="371" spans="1:2" x14ac:dyDescent="0.25">
      <c r="A371" t="s">
        <v>1106</v>
      </c>
      <c r="B371" t="s">
        <v>1107</v>
      </c>
    </row>
    <row r="372" spans="1:2" x14ac:dyDescent="0.25">
      <c r="A372" t="s">
        <v>1108</v>
      </c>
      <c r="B372" t="s">
        <v>1109</v>
      </c>
    </row>
    <row r="373" spans="1:2" x14ac:dyDescent="0.25">
      <c r="A373" t="s">
        <v>1110</v>
      </c>
      <c r="B373" t="s">
        <v>1111</v>
      </c>
    </row>
    <row r="374" spans="1:2" x14ac:dyDescent="0.25">
      <c r="A374" t="s">
        <v>1112</v>
      </c>
      <c r="B374" t="s">
        <v>1113</v>
      </c>
    </row>
    <row r="375" spans="1:2" x14ac:dyDescent="0.25">
      <c r="A375" t="s">
        <v>1114</v>
      </c>
      <c r="B375" t="s">
        <v>1079</v>
      </c>
    </row>
    <row r="376" spans="1:2" x14ac:dyDescent="0.25">
      <c r="A376" t="s">
        <v>1115</v>
      </c>
      <c r="B376" t="s">
        <v>1023</v>
      </c>
    </row>
    <row r="377" spans="1:2" x14ac:dyDescent="0.25">
      <c r="A377" t="s">
        <v>1116</v>
      </c>
      <c r="B377" t="s">
        <v>1117</v>
      </c>
    </row>
    <row r="378" spans="1:2" x14ac:dyDescent="0.25">
      <c r="A378" t="s">
        <v>1118</v>
      </c>
      <c r="B378" t="s">
        <v>1075</v>
      </c>
    </row>
    <row r="379" spans="1:2" x14ac:dyDescent="0.25">
      <c r="A379" t="s">
        <v>1119</v>
      </c>
      <c r="B379" t="s">
        <v>1120</v>
      </c>
    </row>
    <row r="380" spans="1:2" x14ac:dyDescent="0.25">
      <c r="A380" t="s">
        <v>1121</v>
      </c>
      <c r="B380" t="s">
        <v>1122</v>
      </c>
    </row>
    <row r="381" spans="1:2" x14ac:dyDescent="0.25">
      <c r="A381" t="s">
        <v>1123</v>
      </c>
      <c r="B381" t="s">
        <v>863</v>
      </c>
    </row>
    <row r="382" spans="1:2" x14ac:dyDescent="0.25">
      <c r="A382" t="s">
        <v>1124</v>
      </c>
      <c r="B382" t="s">
        <v>1125</v>
      </c>
    </row>
    <row r="383" spans="1:2" x14ac:dyDescent="0.25">
      <c r="A383" t="s">
        <v>1126</v>
      </c>
      <c r="B383" t="s">
        <v>1127</v>
      </c>
    </row>
    <row r="384" spans="1:2" x14ac:dyDescent="0.25">
      <c r="A384" t="s">
        <v>1128</v>
      </c>
      <c r="B384" t="s">
        <v>1129</v>
      </c>
    </row>
    <row r="385" spans="1:2" x14ac:dyDescent="0.25">
      <c r="A385" t="s">
        <v>1130</v>
      </c>
      <c r="B385" t="s">
        <v>1131</v>
      </c>
    </row>
    <row r="386" spans="1:2" x14ac:dyDescent="0.25">
      <c r="A386" t="s">
        <v>1132</v>
      </c>
      <c r="B386" t="s">
        <v>1133</v>
      </c>
    </row>
    <row r="387" spans="1:2" x14ac:dyDescent="0.25">
      <c r="A387" t="s">
        <v>1134</v>
      </c>
      <c r="B387" t="s">
        <v>1135</v>
      </c>
    </row>
    <row r="388" spans="1:2" x14ac:dyDescent="0.25">
      <c r="A388" t="s">
        <v>1136</v>
      </c>
      <c r="B388" t="s">
        <v>1028</v>
      </c>
    </row>
    <row r="389" spans="1:2" x14ac:dyDescent="0.25">
      <c r="A389" t="s">
        <v>1137</v>
      </c>
      <c r="B389" t="s">
        <v>1138</v>
      </c>
    </row>
    <row r="390" spans="1:2" x14ac:dyDescent="0.25">
      <c r="A390" t="s">
        <v>1139</v>
      </c>
      <c r="B390" t="s">
        <v>1081</v>
      </c>
    </row>
    <row r="391" spans="1:2" x14ac:dyDescent="0.25">
      <c r="A391" t="s">
        <v>1140</v>
      </c>
      <c r="B391" t="s">
        <v>1141</v>
      </c>
    </row>
    <row r="392" spans="1:2" x14ac:dyDescent="0.25">
      <c r="A392" t="s">
        <v>1142</v>
      </c>
      <c r="B392" t="s">
        <v>1143</v>
      </c>
    </row>
    <row r="393" spans="1:2" x14ac:dyDescent="0.25">
      <c r="A393" t="s">
        <v>1144</v>
      </c>
      <c r="B393" t="s">
        <v>1145</v>
      </c>
    </row>
    <row r="394" spans="1:2" x14ac:dyDescent="0.25">
      <c r="A394" t="s">
        <v>1146</v>
      </c>
      <c r="B394" t="s">
        <v>1147</v>
      </c>
    </row>
    <row r="395" spans="1:2" x14ac:dyDescent="0.25">
      <c r="A395" t="s">
        <v>1148</v>
      </c>
      <c r="B395" t="s">
        <v>881</v>
      </c>
    </row>
    <row r="396" spans="1:2" x14ac:dyDescent="0.25">
      <c r="A396" t="s">
        <v>1149</v>
      </c>
      <c r="B396" t="s">
        <v>1113</v>
      </c>
    </row>
    <row r="397" spans="1:2" x14ac:dyDescent="0.25">
      <c r="A397" t="s">
        <v>1150</v>
      </c>
      <c r="B397" t="s">
        <v>991</v>
      </c>
    </row>
    <row r="398" spans="1:2" x14ac:dyDescent="0.25">
      <c r="A398" t="s">
        <v>1151</v>
      </c>
      <c r="B398" t="s">
        <v>1152</v>
      </c>
    </row>
    <row r="399" spans="1:2" x14ac:dyDescent="0.25">
      <c r="A399" t="s">
        <v>1153</v>
      </c>
      <c r="B399" t="s">
        <v>1154</v>
      </c>
    </row>
    <row r="400" spans="1:2" x14ac:dyDescent="0.25">
      <c r="A400" t="s">
        <v>1155</v>
      </c>
      <c r="B400" t="s">
        <v>1156</v>
      </c>
    </row>
    <row r="401" spans="1:2" x14ac:dyDescent="0.25">
      <c r="A401" t="s">
        <v>1157</v>
      </c>
      <c r="B401" t="s">
        <v>1138</v>
      </c>
    </row>
    <row r="402" spans="1:2" x14ac:dyDescent="0.25">
      <c r="A402" t="s">
        <v>1158</v>
      </c>
      <c r="B402" t="s">
        <v>1159</v>
      </c>
    </row>
    <row r="403" spans="1:2" x14ac:dyDescent="0.25">
      <c r="A403" t="s">
        <v>1160</v>
      </c>
      <c r="B403" t="s">
        <v>1161</v>
      </c>
    </row>
    <row r="404" spans="1:2" x14ac:dyDescent="0.25">
      <c r="A404" t="s">
        <v>1162</v>
      </c>
      <c r="B404" t="s">
        <v>1025</v>
      </c>
    </row>
    <row r="405" spans="1:2" x14ac:dyDescent="0.25">
      <c r="A405" t="s">
        <v>1163</v>
      </c>
      <c r="B405" t="s">
        <v>1156</v>
      </c>
    </row>
    <row r="406" spans="1:2" x14ac:dyDescent="0.25">
      <c r="A406" t="s">
        <v>1164</v>
      </c>
      <c r="B406" t="s">
        <v>1056</v>
      </c>
    </row>
    <row r="407" spans="1:2" x14ac:dyDescent="0.25">
      <c r="A407" t="s">
        <v>1165</v>
      </c>
      <c r="B407" t="s">
        <v>1166</v>
      </c>
    </row>
    <row r="408" spans="1:2" x14ac:dyDescent="0.25">
      <c r="A408" t="s">
        <v>1167</v>
      </c>
      <c r="B408" t="s">
        <v>1168</v>
      </c>
    </row>
    <row r="409" spans="1:2" x14ac:dyDescent="0.25">
      <c r="A409" t="s">
        <v>1169</v>
      </c>
      <c r="B409" t="s">
        <v>1170</v>
      </c>
    </row>
    <row r="410" spans="1:2" x14ac:dyDescent="0.25">
      <c r="A410" t="s">
        <v>1171</v>
      </c>
      <c r="B410" t="s">
        <v>1172</v>
      </c>
    </row>
    <row r="411" spans="1:2" x14ac:dyDescent="0.25">
      <c r="A411" t="s">
        <v>1173</v>
      </c>
      <c r="B411" t="s">
        <v>1174</v>
      </c>
    </row>
    <row r="412" spans="1:2" x14ac:dyDescent="0.25">
      <c r="A412" t="s">
        <v>1175</v>
      </c>
      <c r="B412" t="s">
        <v>1176</v>
      </c>
    </row>
    <row r="413" spans="1:2" x14ac:dyDescent="0.25">
      <c r="A413" t="s">
        <v>1177</v>
      </c>
      <c r="B413" t="s">
        <v>1178</v>
      </c>
    </row>
    <row r="414" spans="1:2" x14ac:dyDescent="0.25">
      <c r="A414" t="s">
        <v>1179</v>
      </c>
      <c r="B414" t="s">
        <v>976</v>
      </c>
    </row>
    <row r="415" spans="1:2" x14ac:dyDescent="0.25">
      <c r="A415" t="s">
        <v>1180</v>
      </c>
      <c r="B415" t="s">
        <v>1045</v>
      </c>
    </row>
    <row r="416" spans="1:2" x14ac:dyDescent="0.25">
      <c r="A416" t="s">
        <v>1181</v>
      </c>
      <c r="B416" t="s">
        <v>1036</v>
      </c>
    </row>
    <row r="417" spans="1:2" x14ac:dyDescent="0.25">
      <c r="A417" t="s">
        <v>1182</v>
      </c>
      <c r="B417" t="s">
        <v>1183</v>
      </c>
    </row>
    <row r="418" spans="1:2" x14ac:dyDescent="0.25">
      <c r="A418" t="s">
        <v>1184</v>
      </c>
      <c r="B418" t="s">
        <v>885</v>
      </c>
    </row>
    <row r="419" spans="1:2" x14ac:dyDescent="0.25">
      <c r="A419" t="s">
        <v>1185</v>
      </c>
      <c r="B419" t="s">
        <v>1077</v>
      </c>
    </row>
    <row r="420" spans="1:2" x14ac:dyDescent="0.25">
      <c r="A420" t="s">
        <v>1186</v>
      </c>
      <c r="B420" t="s">
        <v>1187</v>
      </c>
    </row>
    <row r="421" spans="1:2" x14ac:dyDescent="0.25">
      <c r="A421" t="s">
        <v>1188</v>
      </c>
      <c r="B421" t="s">
        <v>1189</v>
      </c>
    </row>
    <row r="422" spans="1:2" x14ac:dyDescent="0.25">
      <c r="A422" t="s">
        <v>1190</v>
      </c>
      <c r="B422" t="s">
        <v>885</v>
      </c>
    </row>
    <row r="423" spans="1:2" x14ac:dyDescent="0.25">
      <c r="A423" t="s">
        <v>1191</v>
      </c>
      <c r="B423" t="s">
        <v>1028</v>
      </c>
    </row>
    <row r="424" spans="1:2" x14ac:dyDescent="0.25">
      <c r="A424" t="s">
        <v>1192</v>
      </c>
      <c r="B424" t="s">
        <v>1030</v>
      </c>
    </row>
    <row r="425" spans="1:2" x14ac:dyDescent="0.25">
      <c r="A425" t="s">
        <v>1193</v>
      </c>
      <c r="B425" t="s">
        <v>1194</v>
      </c>
    </row>
    <row r="426" spans="1:2" x14ac:dyDescent="0.25">
      <c r="A426" t="s">
        <v>1195</v>
      </c>
      <c r="B426" t="s">
        <v>1056</v>
      </c>
    </row>
    <row r="427" spans="1:2" x14ac:dyDescent="0.25">
      <c r="A427" t="s">
        <v>1196</v>
      </c>
      <c r="B427" t="s">
        <v>974</v>
      </c>
    </row>
    <row r="428" spans="1:2" x14ac:dyDescent="0.25">
      <c r="A428" t="s">
        <v>1197</v>
      </c>
      <c r="B428" t="s">
        <v>1198</v>
      </c>
    </row>
    <row r="429" spans="1:2" x14ac:dyDescent="0.25">
      <c r="A429" t="s">
        <v>1199</v>
      </c>
      <c r="B429" t="s">
        <v>1200</v>
      </c>
    </row>
    <row r="430" spans="1:2" x14ac:dyDescent="0.25">
      <c r="A430" t="s">
        <v>1201</v>
      </c>
      <c r="B430" t="s">
        <v>1202</v>
      </c>
    </row>
    <row r="431" spans="1:2" x14ac:dyDescent="0.25">
      <c r="A431" t="s">
        <v>1203</v>
      </c>
      <c r="B431" t="s">
        <v>1204</v>
      </c>
    </row>
    <row r="432" spans="1:2" x14ac:dyDescent="0.25">
      <c r="A432" t="s">
        <v>1205</v>
      </c>
      <c r="B432" t="s">
        <v>1206</v>
      </c>
    </row>
    <row r="433" spans="1:2" x14ac:dyDescent="0.25">
      <c r="A433" t="s">
        <v>1207</v>
      </c>
      <c r="B433" t="s">
        <v>1208</v>
      </c>
    </row>
    <row r="434" spans="1:2" x14ac:dyDescent="0.25">
      <c r="A434" t="s">
        <v>1209</v>
      </c>
      <c r="B434" t="s">
        <v>1210</v>
      </c>
    </row>
    <row r="435" spans="1:2" x14ac:dyDescent="0.25">
      <c r="A435" t="s">
        <v>1211</v>
      </c>
      <c r="B435" t="s">
        <v>964</v>
      </c>
    </row>
    <row r="436" spans="1:2" x14ac:dyDescent="0.25">
      <c r="A436" t="s">
        <v>1212</v>
      </c>
      <c r="B436" t="s">
        <v>1213</v>
      </c>
    </row>
    <row r="437" spans="1:2" x14ac:dyDescent="0.25">
      <c r="A437" t="s">
        <v>1214</v>
      </c>
      <c r="B437" t="s">
        <v>1032</v>
      </c>
    </row>
    <row r="438" spans="1:2" x14ac:dyDescent="0.25">
      <c r="A438" t="s">
        <v>1215</v>
      </c>
      <c r="B438" t="s">
        <v>1098</v>
      </c>
    </row>
    <row r="439" spans="1:2" x14ac:dyDescent="0.25">
      <c r="A439" t="s">
        <v>1216</v>
      </c>
      <c r="B439" t="s">
        <v>1217</v>
      </c>
    </row>
    <row r="440" spans="1:2" x14ac:dyDescent="0.25">
      <c r="A440" t="s">
        <v>1218</v>
      </c>
      <c r="B440" t="s">
        <v>895</v>
      </c>
    </row>
    <row r="441" spans="1:2" x14ac:dyDescent="0.25">
      <c r="A441" t="s">
        <v>1219</v>
      </c>
      <c r="B441" t="s">
        <v>1220</v>
      </c>
    </row>
    <row r="442" spans="1:2" x14ac:dyDescent="0.25">
      <c r="A442" t="s">
        <v>1221</v>
      </c>
      <c r="B442" t="s">
        <v>1222</v>
      </c>
    </row>
    <row r="443" spans="1:2" x14ac:dyDescent="0.25">
      <c r="A443" t="s">
        <v>1223</v>
      </c>
      <c r="B443" t="s">
        <v>1224</v>
      </c>
    </row>
    <row r="444" spans="1:2" x14ac:dyDescent="0.25">
      <c r="A444" t="s">
        <v>1225</v>
      </c>
      <c r="B444" t="s">
        <v>1226</v>
      </c>
    </row>
    <row r="445" spans="1:2" x14ac:dyDescent="0.25">
      <c r="A445" t="s">
        <v>1227</v>
      </c>
      <c r="B445" t="s">
        <v>923</v>
      </c>
    </row>
    <row r="446" spans="1:2" x14ac:dyDescent="0.25">
      <c r="A446" t="s">
        <v>1228</v>
      </c>
      <c r="B446" t="s">
        <v>1229</v>
      </c>
    </row>
    <row r="447" spans="1:2" x14ac:dyDescent="0.25">
      <c r="A447" t="s">
        <v>1230</v>
      </c>
      <c r="B447" t="s">
        <v>1231</v>
      </c>
    </row>
    <row r="448" spans="1:2" x14ac:dyDescent="0.25">
      <c r="A448" t="s">
        <v>1232</v>
      </c>
      <c r="B448" t="s">
        <v>1233</v>
      </c>
    </row>
    <row r="449" spans="1:2" x14ac:dyDescent="0.25">
      <c r="A449" t="s">
        <v>1234</v>
      </c>
      <c r="B449" t="s">
        <v>1235</v>
      </c>
    </row>
    <row r="450" spans="1:2" x14ac:dyDescent="0.25">
      <c r="A450" t="s">
        <v>1236</v>
      </c>
      <c r="B450" t="s">
        <v>1224</v>
      </c>
    </row>
    <row r="451" spans="1:2" x14ac:dyDescent="0.25">
      <c r="A451" t="s">
        <v>1237</v>
      </c>
      <c r="B451" t="s">
        <v>1220</v>
      </c>
    </row>
    <row r="452" spans="1:2" x14ac:dyDescent="0.25">
      <c r="A452" t="s">
        <v>1238</v>
      </c>
      <c r="B452" t="s">
        <v>1222</v>
      </c>
    </row>
    <row r="453" spans="1:2" x14ac:dyDescent="0.25">
      <c r="A453" t="s">
        <v>1239</v>
      </c>
      <c r="B453" t="s">
        <v>1240</v>
      </c>
    </row>
    <row r="454" spans="1:2" x14ac:dyDescent="0.25">
      <c r="A454" t="s">
        <v>1241</v>
      </c>
      <c r="B454" t="s">
        <v>1242</v>
      </c>
    </row>
    <row r="455" spans="1:2" x14ac:dyDescent="0.25">
      <c r="A455" t="s">
        <v>1243</v>
      </c>
      <c r="B455" t="s">
        <v>893</v>
      </c>
    </row>
    <row r="456" spans="1:2" x14ac:dyDescent="0.25">
      <c r="A456" t="s">
        <v>1244</v>
      </c>
      <c r="B456" t="s">
        <v>1245</v>
      </c>
    </row>
    <row r="457" spans="1:2" x14ac:dyDescent="0.25">
      <c r="A457" t="s">
        <v>1246</v>
      </c>
      <c r="B457" t="s">
        <v>1247</v>
      </c>
    </row>
    <row r="458" spans="1:2" x14ac:dyDescent="0.25">
      <c r="A458" t="s">
        <v>1248</v>
      </c>
      <c r="B458" t="s">
        <v>1249</v>
      </c>
    </row>
    <row r="459" spans="1:2" x14ac:dyDescent="0.25">
      <c r="A459" t="s">
        <v>1250</v>
      </c>
      <c r="B459" t="s">
        <v>1251</v>
      </c>
    </row>
    <row r="460" spans="1:2" x14ac:dyDescent="0.25">
      <c r="A460" t="s">
        <v>1252</v>
      </c>
      <c r="B460" t="s">
        <v>844</v>
      </c>
    </row>
    <row r="461" spans="1:2" x14ac:dyDescent="0.25">
      <c r="A461" t="s">
        <v>1253</v>
      </c>
      <c r="B461" t="s">
        <v>1254</v>
      </c>
    </row>
    <row r="462" spans="1:2" x14ac:dyDescent="0.25">
      <c r="A462" t="s">
        <v>1255</v>
      </c>
      <c r="B462" t="s">
        <v>1256</v>
      </c>
    </row>
    <row r="463" spans="1:2" x14ac:dyDescent="0.25">
      <c r="A463" t="s">
        <v>1257</v>
      </c>
      <c r="B463" t="s">
        <v>1258</v>
      </c>
    </row>
    <row r="464" spans="1:2" x14ac:dyDescent="0.25">
      <c r="A464" t="s">
        <v>1259</v>
      </c>
      <c r="B464" t="s">
        <v>1260</v>
      </c>
    </row>
    <row r="465" spans="1:2" x14ac:dyDescent="0.25">
      <c r="A465" t="s">
        <v>1261</v>
      </c>
      <c r="B465" t="s">
        <v>1262</v>
      </c>
    </row>
    <row r="466" spans="1:2" x14ac:dyDescent="0.25">
      <c r="A466" t="s">
        <v>1263</v>
      </c>
      <c r="B466" t="s">
        <v>1264</v>
      </c>
    </row>
    <row r="467" spans="1:2" x14ac:dyDescent="0.25">
      <c r="A467" t="s">
        <v>1265</v>
      </c>
      <c r="B467" t="s">
        <v>1262</v>
      </c>
    </row>
    <row r="468" spans="1:2" x14ac:dyDescent="0.25">
      <c r="A468" t="s">
        <v>1266</v>
      </c>
      <c r="B468" t="s">
        <v>1267</v>
      </c>
    </row>
    <row r="469" spans="1:2" x14ac:dyDescent="0.25">
      <c r="A469" t="s">
        <v>1268</v>
      </c>
      <c r="B469" t="s">
        <v>1269</v>
      </c>
    </row>
    <row r="470" spans="1:2" x14ac:dyDescent="0.25">
      <c r="A470" t="s">
        <v>1270</v>
      </c>
      <c r="B470" t="s">
        <v>1264</v>
      </c>
    </row>
    <row r="471" spans="1:2" x14ac:dyDescent="0.25">
      <c r="A471" t="s">
        <v>1271</v>
      </c>
      <c r="B471" t="s">
        <v>1258</v>
      </c>
    </row>
    <row r="472" spans="1:2" x14ac:dyDescent="0.25">
      <c r="A472" t="s">
        <v>1272</v>
      </c>
      <c r="B472" t="s">
        <v>1273</v>
      </c>
    </row>
    <row r="473" spans="1:2" x14ac:dyDescent="0.25">
      <c r="A473" t="s">
        <v>1274</v>
      </c>
      <c r="B473" t="s">
        <v>842</v>
      </c>
    </row>
    <row r="474" spans="1:2" x14ac:dyDescent="0.25">
      <c r="A474" t="s">
        <v>1275</v>
      </c>
      <c r="B474" t="s">
        <v>917</v>
      </c>
    </row>
    <row r="475" spans="1:2" x14ac:dyDescent="0.25">
      <c r="A475" t="s">
        <v>1276</v>
      </c>
      <c r="B475" t="s">
        <v>1277</v>
      </c>
    </row>
    <row r="476" spans="1:2" x14ac:dyDescent="0.25">
      <c r="A476" t="s">
        <v>1278</v>
      </c>
      <c r="B476" t="s">
        <v>1279</v>
      </c>
    </row>
    <row r="477" spans="1:2" x14ac:dyDescent="0.25">
      <c r="A477" t="s">
        <v>1280</v>
      </c>
      <c r="B477" t="s">
        <v>1281</v>
      </c>
    </row>
    <row r="478" spans="1:2" x14ac:dyDescent="0.25">
      <c r="A478" t="s">
        <v>1282</v>
      </c>
      <c r="B478" t="s">
        <v>1283</v>
      </c>
    </row>
    <row r="479" spans="1:2" x14ac:dyDescent="0.25">
      <c r="A479" t="s">
        <v>1284</v>
      </c>
      <c r="B479" t="s">
        <v>1285</v>
      </c>
    </row>
    <row r="480" spans="1:2" x14ac:dyDescent="0.25">
      <c r="A480" t="s">
        <v>1286</v>
      </c>
      <c r="B480" t="s">
        <v>1287</v>
      </c>
    </row>
    <row r="481" spans="1:2" x14ac:dyDescent="0.25">
      <c r="A481" t="s">
        <v>1288</v>
      </c>
      <c r="B481" t="s">
        <v>1289</v>
      </c>
    </row>
    <row r="482" spans="1:2" x14ac:dyDescent="0.25">
      <c r="A482" t="s">
        <v>1290</v>
      </c>
      <c r="B482" t="s">
        <v>1291</v>
      </c>
    </row>
    <row r="483" spans="1:2" x14ac:dyDescent="0.25">
      <c r="A483" t="s">
        <v>1292</v>
      </c>
      <c r="B483" t="s">
        <v>1293</v>
      </c>
    </row>
    <row r="484" spans="1:2" x14ac:dyDescent="0.25">
      <c r="A484" t="s">
        <v>1294</v>
      </c>
      <c r="B484" t="s">
        <v>1293</v>
      </c>
    </row>
    <row r="485" spans="1:2" x14ac:dyDescent="0.25">
      <c r="A485" t="s">
        <v>1295</v>
      </c>
      <c r="B485" t="s">
        <v>1296</v>
      </c>
    </row>
    <row r="486" spans="1:2" x14ac:dyDescent="0.25">
      <c r="A486" t="s">
        <v>1297</v>
      </c>
      <c r="B486" t="s">
        <v>1298</v>
      </c>
    </row>
    <row r="487" spans="1:2" x14ac:dyDescent="0.25">
      <c r="A487" t="s">
        <v>1299</v>
      </c>
      <c r="B487" t="s">
        <v>1300</v>
      </c>
    </row>
    <row r="488" spans="1:2" x14ac:dyDescent="0.25">
      <c r="A488" t="s">
        <v>1301</v>
      </c>
      <c r="B488" t="s">
        <v>1302</v>
      </c>
    </row>
    <row r="489" spans="1:2" x14ac:dyDescent="0.25">
      <c r="A489" t="s">
        <v>1303</v>
      </c>
      <c r="B489" t="s">
        <v>1304</v>
      </c>
    </row>
    <row r="490" spans="1:2" x14ac:dyDescent="0.25">
      <c r="A490" t="s">
        <v>1305</v>
      </c>
      <c r="B490" t="s">
        <v>1306</v>
      </c>
    </row>
    <row r="491" spans="1:2" x14ac:dyDescent="0.25">
      <c r="A491" t="s">
        <v>1307</v>
      </c>
      <c r="B491" t="s">
        <v>1308</v>
      </c>
    </row>
    <row r="492" spans="1:2" x14ac:dyDescent="0.25">
      <c r="A492" t="s">
        <v>1309</v>
      </c>
      <c r="B492" t="s">
        <v>1310</v>
      </c>
    </row>
    <row r="493" spans="1:2" x14ac:dyDescent="0.25">
      <c r="A493" t="s">
        <v>1311</v>
      </c>
      <c r="B493" t="s">
        <v>1312</v>
      </c>
    </row>
    <row r="494" spans="1:2" x14ac:dyDescent="0.25">
      <c r="A494" t="s">
        <v>1313</v>
      </c>
      <c r="B494" t="s">
        <v>1312</v>
      </c>
    </row>
    <row r="495" spans="1:2" x14ac:dyDescent="0.25">
      <c r="A495" t="s">
        <v>1314</v>
      </c>
      <c r="B495" t="s">
        <v>562</v>
      </c>
    </row>
    <row r="496" spans="1:2" x14ac:dyDescent="0.25">
      <c r="A496" t="s">
        <v>1315</v>
      </c>
      <c r="B496" t="s">
        <v>1316</v>
      </c>
    </row>
    <row r="497" spans="1:2" x14ac:dyDescent="0.25">
      <c r="A497" t="s">
        <v>1317</v>
      </c>
      <c r="B497" t="s">
        <v>1318</v>
      </c>
    </row>
    <row r="498" spans="1:2" x14ac:dyDescent="0.25">
      <c r="A498" t="s">
        <v>1319</v>
      </c>
      <c r="B498" t="s">
        <v>1320</v>
      </c>
    </row>
    <row r="499" spans="1:2" x14ac:dyDescent="0.25">
      <c r="A499" t="s">
        <v>1321</v>
      </c>
      <c r="B499" t="s">
        <v>1322</v>
      </c>
    </row>
    <row r="500" spans="1:2" x14ac:dyDescent="0.25">
      <c r="A500" t="s">
        <v>1323</v>
      </c>
      <c r="B500" t="s">
        <v>1304</v>
      </c>
    </row>
    <row r="501" spans="1:2" x14ac:dyDescent="0.25">
      <c r="A501" t="s">
        <v>1324</v>
      </c>
      <c r="B501" t="s">
        <v>1325</v>
      </c>
    </row>
    <row r="502" spans="1:2" x14ac:dyDescent="0.25">
      <c r="A502" t="s">
        <v>1326</v>
      </c>
      <c r="B502" t="s">
        <v>1327</v>
      </c>
    </row>
    <row r="503" spans="1:2" x14ac:dyDescent="0.25">
      <c r="A503" t="s">
        <v>1328</v>
      </c>
      <c r="B503" t="s">
        <v>1329</v>
      </c>
    </row>
    <row r="504" spans="1:2" x14ac:dyDescent="0.25">
      <c r="A504" t="s">
        <v>1330</v>
      </c>
      <c r="B504" t="s">
        <v>1331</v>
      </c>
    </row>
    <row r="505" spans="1:2" x14ac:dyDescent="0.25">
      <c r="A505" t="s">
        <v>1332</v>
      </c>
      <c r="B505" t="s">
        <v>917</v>
      </c>
    </row>
    <row r="506" spans="1:2" x14ac:dyDescent="0.25">
      <c r="A506" t="s">
        <v>1333</v>
      </c>
      <c r="B506" t="s">
        <v>1334</v>
      </c>
    </row>
    <row r="507" spans="1:2" x14ac:dyDescent="0.25">
      <c r="A507" t="s">
        <v>1335</v>
      </c>
      <c r="B507" t="s">
        <v>1336</v>
      </c>
    </row>
    <row r="508" spans="1:2" x14ac:dyDescent="0.25">
      <c r="A508" t="s">
        <v>1337</v>
      </c>
      <c r="B508" t="s">
        <v>1338</v>
      </c>
    </row>
    <row r="509" spans="1:2" x14ac:dyDescent="0.25">
      <c r="A509" t="s">
        <v>1339</v>
      </c>
      <c r="B509" t="s">
        <v>1340</v>
      </c>
    </row>
    <row r="510" spans="1:2" x14ac:dyDescent="0.25">
      <c r="A510" t="s">
        <v>1341</v>
      </c>
      <c r="B510" t="s">
        <v>1342</v>
      </c>
    </row>
    <row r="511" spans="1:2" x14ac:dyDescent="0.25">
      <c r="A511" t="s">
        <v>1343</v>
      </c>
      <c r="B511" t="s">
        <v>1273</v>
      </c>
    </row>
    <row r="512" spans="1:2" x14ac:dyDescent="0.25">
      <c r="A512" t="s">
        <v>1344</v>
      </c>
      <c r="B512" t="s">
        <v>1345</v>
      </c>
    </row>
    <row r="513" spans="1:2" x14ac:dyDescent="0.25">
      <c r="A513" t="s">
        <v>1346</v>
      </c>
      <c r="B513" t="s">
        <v>1347</v>
      </c>
    </row>
    <row r="514" spans="1:2" x14ac:dyDescent="0.25">
      <c r="A514" t="s">
        <v>1348</v>
      </c>
      <c r="B514" t="s">
        <v>1349</v>
      </c>
    </row>
    <row r="515" spans="1:2" x14ac:dyDescent="0.25">
      <c r="A515" t="s">
        <v>1350</v>
      </c>
      <c r="B515" t="s">
        <v>1351</v>
      </c>
    </row>
    <row r="516" spans="1:2" x14ac:dyDescent="0.25">
      <c r="A516" t="s">
        <v>1352</v>
      </c>
      <c r="B516" t="s">
        <v>1143</v>
      </c>
    </row>
    <row r="517" spans="1:2" x14ac:dyDescent="0.25">
      <c r="A517" t="s">
        <v>1353</v>
      </c>
      <c r="B517" t="s">
        <v>1354</v>
      </c>
    </row>
    <row r="518" spans="1:2" x14ac:dyDescent="0.25">
      <c r="A518" t="s">
        <v>1355</v>
      </c>
      <c r="B518" t="s">
        <v>1356</v>
      </c>
    </row>
    <row r="519" spans="1:2" x14ac:dyDescent="0.25">
      <c r="A519" t="s">
        <v>1357</v>
      </c>
      <c r="B519" t="s">
        <v>885</v>
      </c>
    </row>
    <row r="520" spans="1:2" x14ac:dyDescent="0.25">
      <c r="A520" t="s">
        <v>1358</v>
      </c>
      <c r="B520" t="s">
        <v>1359</v>
      </c>
    </row>
    <row r="521" spans="1:2" x14ac:dyDescent="0.25">
      <c r="A521" t="s">
        <v>1360</v>
      </c>
      <c r="B521" t="s">
        <v>1170</v>
      </c>
    </row>
    <row r="522" spans="1:2" x14ac:dyDescent="0.25">
      <c r="A522" t="s">
        <v>1361</v>
      </c>
      <c r="B522" t="s">
        <v>1362</v>
      </c>
    </row>
    <row r="523" spans="1:2" x14ac:dyDescent="0.25">
      <c r="A523" t="s">
        <v>1363</v>
      </c>
      <c r="B523" t="s">
        <v>1364</v>
      </c>
    </row>
    <row r="524" spans="1:2" x14ac:dyDescent="0.25">
      <c r="A524" t="s">
        <v>1365</v>
      </c>
      <c r="B524" t="s">
        <v>1366</v>
      </c>
    </row>
    <row r="525" spans="1:2" x14ac:dyDescent="0.25">
      <c r="A525" t="s">
        <v>1367</v>
      </c>
      <c r="B525" t="s">
        <v>1368</v>
      </c>
    </row>
    <row r="526" spans="1:2" x14ac:dyDescent="0.25">
      <c r="A526" t="s">
        <v>1369</v>
      </c>
      <c r="B526" t="s">
        <v>1370</v>
      </c>
    </row>
    <row r="527" spans="1:2" x14ac:dyDescent="0.25">
      <c r="A527" t="s">
        <v>1371</v>
      </c>
      <c r="B527" t="s">
        <v>1372</v>
      </c>
    </row>
    <row r="528" spans="1:2" x14ac:dyDescent="0.25">
      <c r="A528" t="s">
        <v>1373</v>
      </c>
      <c r="B528" t="s">
        <v>1374</v>
      </c>
    </row>
    <row r="529" spans="1:2" x14ac:dyDescent="0.25">
      <c r="A529" t="s">
        <v>1375</v>
      </c>
      <c r="B529" t="s">
        <v>1374</v>
      </c>
    </row>
    <row r="530" spans="1:2" x14ac:dyDescent="0.25">
      <c r="A530" t="s">
        <v>1376</v>
      </c>
      <c r="B530" t="s">
        <v>1374</v>
      </c>
    </row>
    <row r="531" spans="1:2" x14ac:dyDescent="0.25">
      <c r="A531" t="s">
        <v>1377</v>
      </c>
      <c r="B531" t="s">
        <v>1378</v>
      </c>
    </row>
    <row r="532" spans="1:2" x14ac:dyDescent="0.25">
      <c r="A532" t="s">
        <v>1379</v>
      </c>
      <c r="B532" t="s">
        <v>1378</v>
      </c>
    </row>
    <row r="533" spans="1:2" x14ac:dyDescent="0.25">
      <c r="A533" t="s">
        <v>1380</v>
      </c>
      <c r="B533" t="s">
        <v>1381</v>
      </c>
    </row>
    <row r="534" spans="1:2" x14ac:dyDescent="0.25">
      <c r="A534" t="s">
        <v>1382</v>
      </c>
      <c r="B534" t="s">
        <v>1383</v>
      </c>
    </row>
    <row r="535" spans="1:2" x14ac:dyDescent="0.25">
      <c r="A535" t="s">
        <v>1384</v>
      </c>
      <c r="B535" t="s">
        <v>1385</v>
      </c>
    </row>
    <row r="536" spans="1:2" x14ac:dyDescent="0.25">
      <c r="A536" t="s">
        <v>1386</v>
      </c>
      <c r="B536" t="s">
        <v>1387</v>
      </c>
    </row>
    <row r="537" spans="1:2" x14ac:dyDescent="0.25">
      <c r="A537" t="s">
        <v>1388</v>
      </c>
      <c r="B537" t="s">
        <v>1383</v>
      </c>
    </row>
    <row r="538" spans="1:2" x14ac:dyDescent="0.25">
      <c r="A538" t="s">
        <v>1389</v>
      </c>
      <c r="B538" t="s">
        <v>1390</v>
      </c>
    </row>
    <row r="539" spans="1:2" x14ac:dyDescent="0.25">
      <c r="A539" t="s">
        <v>1391</v>
      </c>
      <c r="B539" t="s">
        <v>1392</v>
      </c>
    </row>
    <row r="540" spans="1:2" x14ac:dyDescent="0.25">
      <c r="A540" t="s">
        <v>1393</v>
      </c>
      <c r="B540" t="s">
        <v>1394</v>
      </c>
    </row>
    <row r="541" spans="1:2" x14ac:dyDescent="0.25">
      <c r="A541" t="s">
        <v>1395</v>
      </c>
      <c r="B541" t="s">
        <v>1396</v>
      </c>
    </row>
    <row r="542" spans="1:2" x14ac:dyDescent="0.25">
      <c r="A542" t="s">
        <v>1397</v>
      </c>
      <c r="B542" t="s">
        <v>1398</v>
      </c>
    </row>
    <row r="543" spans="1:2" x14ac:dyDescent="0.25">
      <c r="A543" t="s">
        <v>1399</v>
      </c>
      <c r="B543" t="s">
        <v>1400</v>
      </c>
    </row>
    <row r="544" spans="1:2" x14ac:dyDescent="0.25">
      <c r="A544" t="s">
        <v>1401</v>
      </c>
      <c r="B544" t="s">
        <v>1402</v>
      </c>
    </row>
    <row r="545" spans="1:2" x14ac:dyDescent="0.25">
      <c r="A545" t="s">
        <v>1403</v>
      </c>
      <c r="B545" t="s">
        <v>1404</v>
      </c>
    </row>
    <row r="546" spans="1:2" x14ac:dyDescent="0.25">
      <c r="A546" t="s">
        <v>1405</v>
      </c>
      <c r="B546" t="s">
        <v>1406</v>
      </c>
    </row>
    <row r="547" spans="1:2" x14ac:dyDescent="0.25">
      <c r="A547" t="s">
        <v>1407</v>
      </c>
      <c r="B547" t="s">
        <v>1408</v>
      </c>
    </row>
    <row r="548" spans="1:2" x14ac:dyDescent="0.25">
      <c r="A548" t="s">
        <v>1409</v>
      </c>
      <c r="B548" t="s">
        <v>1410</v>
      </c>
    </row>
    <row r="549" spans="1:2" x14ac:dyDescent="0.25">
      <c r="A549" t="s">
        <v>1411</v>
      </c>
      <c r="B549" t="s">
        <v>1412</v>
      </c>
    </row>
    <row r="550" spans="1:2" x14ac:dyDescent="0.25">
      <c r="A550" t="s">
        <v>1413</v>
      </c>
      <c r="B550" t="s">
        <v>1414</v>
      </c>
    </row>
    <row r="551" spans="1:2" x14ac:dyDescent="0.25">
      <c r="A551" t="s">
        <v>1415</v>
      </c>
      <c r="B551" t="s">
        <v>1416</v>
      </c>
    </row>
    <row r="552" spans="1:2" x14ac:dyDescent="0.25">
      <c r="A552" t="s">
        <v>1417</v>
      </c>
      <c r="B552" t="s">
        <v>1418</v>
      </c>
    </row>
    <row r="553" spans="1:2" x14ac:dyDescent="0.25">
      <c r="A553" t="s">
        <v>1419</v>
      </c>
      <c r="B553" t="s">
        <v>1420</v>
      </c>
    </row>
    <row r="554" spans="1:2" x14ac:dyDescent="0.25">
      <c r="A554" t="s">
        <v>1421</v>
      </c>
      <c r="B554" t="s">
        <v>1422</v>
      </c>
    </row>
    <row r="555" spans="1:2" x14ac:dyDescent="0.25">
      <c r="A555" t="s">
        <v>1423</v>
      </c>
      <c r="B555" t="s">
        <v>1424</v>
      </c>
    </row>
    <row r="556" spans="1:2" x14ac:dyDescent="0.25">
      <c r="A556" t="s">
        <v>1425</v>
      </c>
      <c r="B556" t="s">
        <v>1426</v>
      </c>
    </row>
    <row r="557" spans="1:2" x14ac:dyDescent="0.25">
      <c r="A557" t="s">
        <v>1427</v>
      </c>
      <c r="B557" t="s">
        <v>1428</v>
      </c>
    </row>
    <row r="558" spans="1:2" x14ac:dyDescent="0.25">
      <c r="A558" t="s">
        <v>1429</v>
      </c>
      <c r="B558" t="s">
        <v>1430</v>
      </c>
    </row>
    <row r="559" spans="1:2" x14ac:dyDescent="0.25">
      <c r="A559" t="s">
        <v>1431</v>
      </c>
      <c r="B559" t="s">
        <v>1432</v>
      </c>
    </row>
    <row r="560" spans="1:2" x14ac:dyDescent="0.25">
      <c r="A560" t="s">
        <v>1433</v>
      </c>
      <c r="B560" t="s">
        <v>1434</v>
      </c>
    </row>
    <row r="561" spans="1:2" x14ac:dyDescent="0.25">
      <c r="A561" t="s">
        <v>1435</v>
      </c>
      <c r="B561" t="s">
        <v>1436</v>
      </c>
    </row>
    <row r="562" spans="1:2" x14ac:dyDescent="0.25">
      <c r="A562" t="s">
        <v>1437</v>
      </c>
      <c r="B562" t="s">
        <v>1430</v>
      </c>
    </row>
    <row r="563" spans="1:2" x14ac:dyDescent="0.25">
      <c r="A563" t="s">
        <v>1438</v>
      </c>
      <c r="B563" t="s">
        <v>1428</v>
      </c>
    </row>
    <row r="564" spans="1:2" x14ac:dyDescent="0.25">
      <c r="A564" t="s">
        <v>1439</v>
      </c>
      <c r="B564" t="s">
        <v>1440</v>
      </c>
    </row>
    <row r="565" spans="1:2" x14ac:dyDescent="0.25">
      <c r="A565" t="s">
        <v>1441</v>
      </c>
      <c r="B565" t="s">
        <v>1442</v>
      </c>
    </row>
    <row r="566" spans="1:2" x14ac:dyDescent="0.25">
      <c r="A566" t="s">
        <v>1443</v>
      </c>
      <c r="B566" t="s">
        <v>1444</v>
      </c>
    </row>
    <row r="567" spans="1:2" x14ac:dyDescent="0.25">
      <c r="A567" t="s">
        <v>1445</v>
      </c>
      <c r="B567" t="s">
        <v>1446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825D-FF29-4BEE-8911-65A7C951FD4B}">
  <dimension ref="A1:B477"/>
  <sheetViews>
    <sheetView topLeftCell="A441" workbookViewId="0">
      <selection activeCell="B7" sqref="B7:B477"/>
    </sheetView>
  </sheetViews>
  <sheetFormatPr baseColWidth="10" defaultRowHeight="15" x14ac:dyDescent="0.25"/>
  <cols>
    <col min="1" max="1" width="81.140625" bestFit="1" customWidth="1"/>
    <col min="2" max="2" width="58.8554687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1447</v>
      </c>
      <c r="B2" t="s">
        <v>39</v>
      </c>
    </row>
    <row r="3" spans="1:2" x14ac:dyDescent="0.25">
      <c r="A3" t="s">
        <v>1448</v>
      </c>
      <c r="B3" t="s">
        <v>39</v>
      </c>
    </row>
    <row r="4" spans="1:2" x14ac:dyDescent="0.25">
      <c r="A4" t="s">
        <v>1449</v>
      </c>
      <c r="B4" t="s">
        <v>39</v>
      </c>
    </row>
    <row r="5" spans="1:2" x14ac:dyDescent="0.25">
      <c r="A5" t="s">
        <v>42</v>
      </c>
      <c r="B5" t="s">
        <v>39</v>
      </c>
    </row>
    <row r="6" spans="1:2" x14ac:dyDescent="0.25">
      <c r="A6" t="s">
        <v>413</v>
      </c>
      <c r="B6" t="s">
        <v>1450</v>
      </c>
    </row>
    <row r="7" spans="1:2" x14ac:dyDescent="0.25">
      <c r="A7" t="s">
        <v>415</v>
      </c>
      <c r="B7" t="s">
        <v>1451</v>
      </c>
    </row>
    <row r="8" spans="1:2" x14ac:dyDescent="0.25">
      <c r="A8" t="s">
        <v>417</v>
      </c>
      <c r="B8" t="s">
        <v>39</v>
      </c>
    </row>
    <row r="9" spans="1:2" x14ac:dyDescent="0.25">
      <c r="A9" t="s">
        <v>419</v>
      </c>
      <c r="B9" t="s">
        <v>1452</v>
      </c>
    </row>
    <row r="10" spans="1:2" x14ac:dyDescent="0.25">
      <c r="A10" t="s">
        <v>421</v>
      </c>
      <c r="B10" t="s">
        <v>39</v>
      </c>
    </row>
    <row r="11" spans="1:2" x14ac:dyDescent="0.25">
      <c r="A11" t="s">
        <v>423</v>
      </c>
      <c r="B11" t="s">
        <v>1453</v>
      </c>
    </row>
    <row r="12" spans="1:2" x14ac:dyDescent="0.25">
      <c r="A12" t="s">
        <v>425</v>
      </c>
      <c r="B12" t="s">
        <v>1454</v>
      </c>
    </row>
    <row r="13" spans="1:2" x14ac:dyDescent="0.25">
      <c r="A13" t="s">
        <v>427</v>
      </c>
      <c r="B13" t="s">
        <v>39</v>
      </c>
    </row>
    <row r="14" spans="1:2" x14ac:dyDescent="0.25">
      <c r="A14" t="s">
        <v>429</v>
      </c>
      <c r="B14" t="s">
        <v>39</v>
      </c>
    </row>
    <row r="15" spans="1:2" x14ac:dyDescent="0.25">
      <c r="A15" t="s">
        <v>431</v>
      </c>
      <c r="B15" t="s">
        <v>39</v>
      </c>
    </row>
    <row r="16" spans="1:2" x14ac:dyDescent="0.25">
      <c r="A16" t="s">
        <v>433</v>
      </c>
      <c r="B16" t="s">
        <v>1455</v>
      </c>
    </row>
    <row r="17" spans="1:2" x14ac:dyDescent="0.25">
      <c r="A17" t="s">
        <v>435</v>
      </c>
      <c r="B17" t="s">
        <v>1456</v>
      </c>
    </row>
    <row r="18" spans="1:2" x14ac:dyDescent="0.25">
      <c r="A18" t="s">
        <v>437</v>
      </c>
      <c r="B18" t="s">
        <v>1457</v>
      </c>
    </row>
    <row r="19" spans="1:2" x14ac:dyDescent="0.25">
      <c r="A19" t="s">
        <v>439</v>
      </c>
      <c r="B19" t="s">
        <v>1458</v>
      </c>
    </row>
    <row r="20" spans="1:2" x14ac:dyDescent="0.25">
      <c r="A20" t="s">
        <v>441</v>
      </c>
      <c r="B20" t="s">
        <v>1459</v>
      </c>
    </row>
    <row r="21" spans="1:2" x14ac:dyDescent="0.25">
      <c r="A21" t="s">
        <v>443</v>
      </c>
      <c r="B21" t="s">
        <v>1460</v>
      </c>
    </row>
    <row r="22" spans="1:2" x14ac:dyDescent="0.25">
      <c r="A22" t="s">
        <v>445</v>
      </c>
      <c r="B22" t="s">
        <v>1461</v>
      </c>
    </row>
    <row r="23" spans="1:2" x14ac:dyDescent="0.25">
      <c r="A23" t="s">
        <v>447</v>
      </c>
      <c r="B23" t="s">
        <v>1462</v>
      </c>
    </row>
    <row r="24" spans="1:2" x14ac:dyDescent="0.25">
      <c r="A24" t="s">
        <v>449</v>
      </c>
      <c r="B24" t="s">
        <v>1463</v>
      </c>
    </row>
    <row r="25" spans="1:2" x14ac:dyDescent="0.25">
      <c r="A25" t="s">
        <v>451</v>
      </c>
      <c r="B25" t="s">
        <v>1464</v>
      </c>
    </row>
    <row r="26" spans="1:2" x14ac:dyDescent="0.25">
      <c r="A26" t="s">
        <v>453</v>
      </c>
      <c r="B26" t="s">
        <v>1465</v>
      </c>
    </row>
    <row r="27" spans="1:2" x14ac:dyDescent="0.25">
      <c r="A27" t="s">
        <v>455</v>
      </c>
      <c r="B27" t="s">
        <v>1466</v>
      </c>
    </row>
    <row r="28" spans="1:2" x14ac:dyDescent="0.25">
      <c r="A28" t="s">
        <v>457</v>
      </c>
      <c r="B28" t="s">
        <v>39</v>
      </c>
    </row>
    <row r="29" spans="1:2" x14ac:dyDescent="0.25">
      <c r="A29" t="s">
        <v>459</v>
      </c>
      <c r="B29" t="s">
        <v>39</v>
      </c>
    </row>
    <row r="30" spans="1:2" x14ac:dyDescent="0.25">
      <c r="A30" t="s">
        <v>461</v>
      </c>
      <c r="B30" t="s">
        <v>39</v>
      </c>
    </row>
    <row r="31" spans="1:2" x14ac:dyDescent="0.25">
      <c r="A31" t="s">
        <v>463</v>
      </c>
      <c r="B31" t="s">
        <v>39</v>
      </c>
    </row>
    <row r="32" spans="1:2" x14ac:dyDescent="0.25">
      <c r="A32" t="s">
        <v>465</v>
      </c>
      <c r="B32" t="s">
        <v>39</v>
      </c>
    </row>
    <row r="33" spans="1:2" x14ac:dyDescent="0.25">
      <c r="A33" t="s">
        <v>467</v>
      </c>
      <c r="B33" t="s">
        <v>39</v>
      </c>
    </row>
    <row r="34" spans="1:2" x14ac:dyDescent="0.25">
      <c r="A34" t="s">
        <v>469</v>
      </c>
      <c r="B34" t="s">
        <v>39</v>
      </c>
    </row>
    <row r="35" spans="1:2" x14ac:dyDescent="0.25">
      <c r="A35" t="s">
        <v>471</v>
      </c>
      <c r="B35" t="s">
        <v>39</v>
      </c>
    </row>
    <row r="36" spans="1:2" x14ac:dyDescent="0.25">
      <c r="A36" t="s">
        <v>472</v>
      </c>
      <c r="B36" t="s">
        <v>39</v>
      </c>
    </row>
    <row r="37" spans="1:2" x14ac:dyDescent="0.25">
      <c r="A37" t="s">
        <v>473</v>
      </c>
      <c r="B37" t="s">
        <v>39</v>
      </c>
    </row>
    <row r="38" spans="1:2" x14ac:dyDescent="0.25">
      <c r="A38" t="s">
        <v>475</v>
      </c>
      <c r="B38" t="s">
        <v>39</v>
      </c>
    </row>
    <row r="39" spans="1:2" x14ac:dyDescent="0.25">
      <c r="A39" t="s">
        <v>477</v>
      </c>
      <c r="B39" t="s">
        <v>39</v>
      </c>
    </row>
    <row r="40" spans="1:2" x14ac:dyDescent="0.25">
      <c r="A40" t="s">
        <v>479</v>
      </c>
      <c r="B40" t="s">
        <v>39</v>
      </c>
    </row>
    <row r="41" spans="1:2" x14ac:dyDescent="0.25">
      <c r="A41" t="s">
        <v>481</v>
      </c>
      <c r="B41" t="s">
        <v>39</v>
      </c>
    </row>
    <row r="42" spans="1:2" x14ac:dyDescent="0.25">
      <c r="A42" t="s">
        <v>483</v>
      </c>
      <c r="B42" t="s">
        <v>39</v>
      </c>
    </row>
    <row r="43" spans="1:2" x14ac:dyDescent="0.25">
      <c r="A43" t="s">
        <v>485</v>
      </c>
      <c r="B43" t="s">
        <v>39</v>
      </c>
    </row>
    <row r="44" spans="1:2" x14ac:dyDescent="0.25">
      <c r="A44" t="s">
        <v>487</v>
      </c>
      <c r="B44" t="s">
        <v>39</v>
      </c>
    </row>
    <row r="45" spans="1:2" x14ac:dyDescent="0.25">
      <c r="A45" t="s">
        <v>489</v>
      </c>
      <c r="B45" t="s">
        <v>39</v>
      </c>
    </row>
    <row r="46" spans="1:2" x14ac:dyDescent="0.25">
      <c r="A46" t="s">
        <v>491</v>
      </c>
      <c r="B46" t="s">
        <v>39</v>
      </c>
    </row>
    <row r="47" spans="1:2" x14ac:dyDescent="0.25">
      <c r="A47" t="s">
        <v>493</v>
      </c>
      <c r="B47" t="s">
        <v>39</v>
      </c>
    </row>
    <row r="48" spans="1:2" x14ac:dyDescent="0.25">
      <c r="A48" t="s">
        <v>495</v>
      </c>
      <c r="B48" t="s">
        <v>39</v>
      </c>
    </row>
    <row r="49" spans="1:2" x14ac:dyDescent="0.25">
      <c r="A49" t="s">
        <v>497</v>
      </c>
      <c r="B49" t="s">
        <v>39</v>
      </c>
    </row>
    <row r="50" spans="1:2" x14ac:dyDescent="0.25">
      <c r="A50" t="s">
        <v>499</v>
      </c>
      <c r="B50" t="s">
        <v>39</v>
      </c>
    </row>
    <row r="51" spans="1:2" x14ac:dyDescent="0.25">
      <c r="A51" t="s">
        <v>501</v>
      </c>
      <c r="B51" t="s">
        <v>39</v>
      </c>
    </row>
    <row r="52" spans="1:2" x14ac:dyDescent="0.25">
      <c r="A52" t="s">
        <v>503</v>
      </c>
      <c r="B52" t="s">
        <v>39</v>
      </c>
    </row>
    <row r="53" spans="1:2" x14ac:dyDescent="0.25">
      <c r="A53" t="s">
        <v>505</v>
      </c>
      <c r="B53" t="s">
        <v>39</v>
      </c>
    </row>
    <row r="54" spans="1:2" x14ac:dyDescent="0.25">
      <c r="A54" t="s">
        <v>507</v>
      </c>
      <c r="B54" t="s">
        <v>39</v>
      </c>
    </row>
    <row r="55" spans="1:2" x14ac:dyDescent="0.25">
      <c r="A55" t="s">
        <v>509</v>
      </c>
      <c r="B55" t="s">
        <v>39</v>
      </c>
    </row>
    <row r="56" spans="1:2" x14ac:dyDescent="0.25">
      <c r="A56" t="s">
        <v>511</v>
      </c>
      <c r="B56" t="s">
        <v>39</v>
      </c>
    </row>
    <row r="57" spans="1:2" x14ac:dyDescent="0.25">
      <c r="A57" t="s">
        <v>513</v>
      </c>
      <c r="B57" t="s">
        <v>39</v>
      </c>
    </row>
    <row r="58" spans="1:2" x14ac:dyDescent="0.25">
      <c r="A58" t="s">
        <v>515</v>
      </c>
      <c r="B58" t="s">
        <v>39</v>
      </c>
    </row>
    <row r="59" spans="1:2" x14ac:dyDescent="0.25">
      <c r="A59" t="s">
        <v>517</v>
      </c>
      <c r="B59" t="s">
        <v>39</v>
      </c>
    </row>
    <row r="60" spans="1:2" x14ac:dyDescent="0.25">
      <c r="A60" t="s">
        <v>519</v>
      </c>
      <c r="B60" t="s">
        <v>39</v>
      </c>
    </row>
    <row r="61" spans="1:2" x14ac:dyDescent="0.25">
      <c r="A61" t="s">
        <v>521</v>
      </c>
      <c r="B61" t="s">
        <v>39</v>
      </c>
    </row>
    <row r="62" spans="1:2" x14ac:dyDescent="0.25">
      <c r="A62" t="s">
        <v>523</v>
      </c>
      <c r="B62" t="s">
        <v>39</v>
      </c>
    </row>
    <row r="63" spans="1:2" x14ac:dyDescent="0.25">
      <c r="A63" t="s">
        <v>525</v>
      </c>
      <c r="B63" t="s">
        <v>39</v>
      </c>
    </row>
    <row r="64" spans="1:2" x14ac:dyDescent="0.25">
      <c r="A64" t="s">
        <v>527</v>
      </c>
      <c r="B64" t="s">
        <v>39</v>
      </c>
    </row>
    <row r="65" spans="1:2" x14ac:dyDescent="0.25">
      <c r="A65" t="s">
        <v>529</v>
      </c>
      <c r="B65" t="s">
        <v>39</v>
      </c>
    </row>
    <row r="66" spans="1:2" x14ac:dyDescent="0.25">
      <c r="A66" t="s">
        <v>531</v>
      </c>
      <c r="B66" t="s">
        <v>39</v>
      </c>
    </row>
    <row r="67" spans="1:2" x14ac:dyDescent="0.25">
      <c r="A67" t="s">
        <v>533</v>
      </c>
      <c r="B67" t="s">
        <v>39</v>
      </c>
    </row>
    <row r="68" spans="1:2" x14ac:dyDescent="0.25">
      <c r="A68" t="s">
        <v>535</v>
      </c>
      <c r="B68" t="s">
        <v>39</v>
      </c>
    </row>
    <row r="69" spans="1:2" x14ac:dyDescent="0.25">
      <c r="A69" t="s">
        <v>537</v>
      </c>
      <c r="B69" t="s">
        <v>39</v>
      </c>
    </row>
    <row r="70" spans="1:2" x14ac:dyDescent="0.25">
      <c r="A70" t="s">
        <v>539</v>
      </c>
      <c r="B70" t="s">
        <v>39</v>
      </c>
    </row>
    <row r="71" spans="1:2" x14ac:dyDescent="0.25">
      <c r="A71" t="s">
        <v>541</v>
      </c>
      <c r="B71" t="s">
        <v>39</v>
      </c>
    </row>
    <row r="72" spans="1:2" x14ac:dyDescent="0.25">
      <c r="A72" t="s">
        <v>543</v>
      </c>
      <c r="B72" t="s">
        <v>39</v>
      </c>
    </row>
    <row r="73" spans="1:2" x14ac:dyDescent="0.25">
      <c r="A73" t="s">
        <v>545</v>
      </c>
      <c r="B73" t="s">
        <v>39</v>
      </c>
    </row>
    <row r="74" spans="1:2" x14ac:dyDescent="0.25">
      <c r="A74" t="s">
        <v>547</v>
      </c>
      <c r="B74" t="s">
        <v>39</v>
      </c>
    </row>
    <row r="75" spans="1:2" x14ac:dyDescent="0.25">
      <c r="A75" t="s">
        <v>549</v>
      </c>
      <c r="B75" t="s">
        <v>39</v>
      </c>
    </row>
    <row r="76" spans="1:2" x14ac:dyDescent="0.25">
      <c r="A76" t="s">
        <v>551</v>
      </c>
      <c r="B76" t="s">
        <v>39</v>
      </c>
    </row>
    <row r="77" spans="1:2" x14ac:dyDescent="0.25">
      <c r="A77" t="s">
        <v>553</v>
      </c>
      <c r="B77" t="s">
        <v>39</v>
      </c>
    </row>
    <row r="78" spans="1:2" x14ac:dyDescent="0.25">
      <c r="A78" t="s">
        <v>555</v>
      </c>
      <c r="B78" t="s">
        <v>39</v>
      </c>
    </row>
    <row r="79" spans="1:2" x14ac:dyDescent="0.25">
      <c r="A79" t="s">
        <v>557</v>
      </c>
      <c r="B79" t="s">
        <v>39</v>
      </c>
    </row>
    <row r="80" spans="1:2" x14ac:dyDescent="0.25">
      <c r="A80" t="s">
        <v>559</v>
      </c>
      <c r="B80" t="s">
        <v>39</v>
      </c>
    </row>
    <row r="81" spans="1:2" x14ac:dyDescent="0.25">
      <c r="A81" t="s">
        <v>561</v>
      </c>
      <c r="B81" t="s">
        <v>39</v>
      </c>
    </row>
    <row r="82" spans="1:2" x14ac:dyDescent="0.25">
      <c r="A82" t="s">
        <v>563</v>
      </c>
      <c r="B82" t="s">
        <v>39</v>
      </c>
    </row>
    <row r="83" spans="1:2" x14ac:dyDescent="0.25">
      <c r="A83" t="s">
        <v>565</v>
      </c>
      <c r="B83" t="s">
        <v>39</v>
      </c>
    </row>
    <row r="84" spans="1:2" x14ac:dyDescent="0.25">
      <c r="A84" t="s">
        <v>567</v>
      </c>
      <c r="B84" t="s">
        <v>39</v>
      </c>
    </row>
    <row r="85" spans="1:2" x14ac:dyDescent="0.25">
      <c r="A85" t="s">
        <v>569</v>
      </c>
      <c r="B85" t="s">
        <v>39</v>
      </c>
    </row>
    <row r="86" spans="1:2" x14ac:dyDescent="0.25">
      <c r="A86" t="s">
        <v>571</v>
      </c>
      <c r="B86" t="s">
        <v>39</v>
      </c>
    </row>
    <row r="87" spans="1:2" x14ac:dyDescent="0.25">
      <c r="A87" t="s">
        <v>573</v>
      </c>
      <c r="B87" t="s">
        <v>39</v>
      </c>
    </row>
    <row r="88" spans="1:2" x14ac:dyDescent="0.25">
      <c r="A88" t="s">
        <v>575</v>
      </c>
      <c r="B88" t="s">
        <v>39</v>
      </c>
    </row>
    <row r="89" spans="1:2" x14ac:dyDescent="0.25">
      <c r="A89" t="s">
        <v>577</v>
      </c>
      <c r="B89" t="s">
        <v>39</v>
      </c>
    </row>
    <row r="90" spans="1:2" x14ac:dyDescent="0.25">
      <c r="A90" t="s">
        <v>578</v>
      </c>
      <c r="B90" t="s">
        <v>39</v>
      </c>
    </row>
    <row r="91" spans="1:2" x14ac:dyDescent="0.25">
      <c r="A91" t="s">
        <v>580</v>
      </c>
      <c r="B91" t="s">
        <v>39</v>
      </c>
    </row>
    <row r="92" spans="1:2" x14ac:dyDescent="0.25">
      <c r="A92" t="s">
        <v>582</v>
      </c>
      <c r="B92" t="s">
        <v>39</v>
      </c>
    </row>
    <row r="93" spans="1:2" x14ac:dyDescent="0.25">
      <c r="A93" t="s">
        <v>584</v>
      </c>
      <c r="B93" t="s">
        <v>39</v>
      </c>
    </row>
    <row r="94" spans="1:2" x14ac:dyDescent="0.25">
      <c r="A94" t="s">
        <v>586</v>
      </c>
      <c r="B94" t="s">
        <v>39</v>
      </c>
    </row>
    <row r="95" spans="1:2" x14ac:dyDescent="0.25">
      <c r="A95" t="s">
        <v>588</v>
      </c>
      <c r="B95" t="s">
        <v>39</v>
      </c>
    </row>
    <row r="96" spans="1:2" x14ac:dyDescent="0.25">
      <c r="A96" t="s">
        <v>590</v>
      </c>
      <c r="B96" t="s">
        <v>39</v>
      </c>
    </row>
    <row r="97" spans="1:2" x14ac:dyDescent="0.25">
      <c r="A97" t="s">
        <v>592</v>
      </c>
      <c r="B97" t="s">
        <v>39</v>
      </c>
    </row>
    <row r="98" spans="1:2" x14ac:dyDescent="0.25">
      <c r="A98" t="s">
        <v>594</v>
      </c>
      <c r="B98" t="s">
        <v>39</v>
      </c>
    </row>
    <row r="99" spans="1:2" x14ac:dyDescent="0.25">
      <c r="A99" t="s">
        <v>596</v>
      </c>
      <c r="B99" t="s">
        <v>39</v>
      </c>
    </row>
    <row r="100" spans="1:2" x14ac:dyDescent="0.25">
      <c r="A100" t="s">
        <v>598</v>
      </c>
      <c r="B100" t="s">
        <v>39</v>
      </c>
    </row>
    <row r="101" spans="1:2" x14ac:dyDescent="0.25">
      <c r="A101" t="s">
        <v>600</v>
      </c>
      <c r="B101" t="s">
        <v>39</v>
      </c>
    </row>
    <row r="102" spans="1:2" x14ac:dyDescent="0.25">
      <c r="A102" t="s">
        <v>602</v>
      </c>
      <c r="B102" t="s">
        <v>39</v>
      </c>
    </row>
    <row r="103" spans="1:2" x14ac:dyDescent="0.25">
      <c r="A103" t="s">
        <v>604</v>
      </c>
      <c r="B103" t="s">
        <v>39</v>
      </c>
    </row>
    <row r="104" spans="1:2" x14ac:dyDescent="0.25">
      <c r="A104" t="s">
        <v>606</v>
      </c>
      <c r="B104" t="s">
        <v>1467</v>
      </c>
    </row>
    <row r="105" spans="1:2" x14ac:dyDescent="0.25">
      <c r="A105" t="s">
        <v>608</v>
      </c>
      <c r="B105" t="s">
        <v>39</v>
      </c>
    </row>
    <row r="106" spans="1:2" x14ac:dyDescent="0.25">
      <c r="A106" t="s">
        <v>610</v>
      </c>
      <c r="B106" t="s">
        <v>1468</v>
      </c>
    </row>
    <row r="107" spans="1:2" x14ac:dyDescent="0.25">
      <c r="A107" t="s">
        <v>612</v>
      </c>
      <c r="B107" t="s">
        <v>1469</v>
      </c>
    </row>
    <row r="108" spans="1:2" x14ac:dyDescent="0.25">
      <c r="A108" t="s">
        <v>614</v>
      </c>
      <c r="B108" t="s">
        <v>1470</v>
      </c>
    </row>
    <row r="109" spans="1:2" x14ac:dyDescent="0.25">
      <c r="A109" t="s">
        <v>615</v>
      </c>
      <c r="B109" t="s">
        <v>1471</v>
      </c>
    </row>
    <row r="110" spans="1:2" x14ac:dyDescent="0.25">
      <c r="A110" t="s">
        <v>617</v>
      </c>
      <c r="B110" t="s">
        <v>1472</v>
      </c>
    </row>
    <row r="111" spans="1:2" x14ac:dyDescent="0.25">
      <c r="A111" t="s">
        <v>619</v>
      </c>
      <c r="B111" t="s">
        <v>1473</v>
      </c>
    </row>
    <row r="112" spans="1:2" x14ac:dyDescent="0.25">
      <c r="A112" t="s">
        <v>621</v>
      </c>
      <c r="B112" t="s">
        <v>1474</v>
      </c>
    </row>
    <row r="113" spans="1:2" x14ac:dyDescent="0.25">
      <c r="A113" t="s">
        <v>623</v>
      </c>
      <c r="B113" t="s">
        <v>1475</v>
      </c>
    </row>
    <row r="114" spans="1:2" x14ac:dyDescent="0.25">
      <c r="A114" t="s">
        <v>625</v>
      </c>
      <c r="B114" t="s">
        <v>1476</v>
      </c>
    </row>
    <row r="115" spans="1:2" x14ac:dyDescent="0.25">
      <c r="A115" t="s">
        <v>627</v>
      </c>
      <c r="B115" t="s">
        <v>1477</v>
      </c>
    </row>
    <row r="116" spans="1:2" x14ac:dyDescent="0.25">
      <c r="A116" t="s">
        <v>629</v>
      </c>
      <c r="B116" t="s">
        <v>1478</v>
      </c>
    </row>
    <row r="117" spans="1:2" x14ac:dyDescent="0.25">
      <c r="A117" t="s">
        <v>631</v>
      </c>
      <c r="B117" t="s">
        <v>39</v>
      </c>
    </row>
    <row r="118" spans="1:2" x14ac:dyDescent="0.25">
      <c r="A118" t="s">
        <v>633</v>
      </c>
      <c r="B118" t="s">
        <v>1479</v>
      </c>
    </row>
    <row r="119" spans="1:2" x14ac:dyDescent="0.25">
      <c r="A119" t="s">
        <v>634</v>
      </c>
      <c r="B119" t="s">
        <v>1480</v>
      </c>
    </row>
    <row r="120" spans="1:2" x14ac:dyDescent="0.25">
      <c r="A120" t="s">
        <v>636</v>
      </c>
      <c r="B120" t="s">
        <v>1481</v>
      </c>
    </row>
    <row r="121" spans="1:2" x14ac:dyDescent="0.25">
      <c r="A121" t="s">
        <v>638</v>
      </c>
      <c r="B121" t="s">
        <v>1482</v>
      </c>
    </row>
    <row r="122" spans="1:2" x14ac:dyDescent="0.25">
      <c r="A122" t="s">
        <v>640</v>
      </c>
      <c r="B122" t="s">
        <v>1483</v>
      </c>
    </row>
    <row r="123" spans="1:2" x14ac:dyDescent="0.25">
      <c r="A123" t="s">
        <v>642</v>
      </c>
      <c r="B123" t="s">
        <v>39</v>
      </c>
    </row>
    <row r="124" spans="1:2" x14ac:dyDescent="0.25">
      <c r="A124" t="s">
        <v>644</v>
      </c>
      <c r="B124" t="s">
        <v>39</v>
      </c>
    </row>
    <row r="125" spans="1:2" x14ac:dyDescent="0.25">
      <c r="A125" t="s">
        <v>646</v>
      </c>
      <c r="B125" t="s">
        <v>39</v>
      </c>
    </row>
    <row r="126" spans="1:2" x14ac:dyDescent="0.25">
      <c r="A126" t="s">
        <v>648</v>
      </c>
      <c r="B126" t="s">
        <v>1484</v>
      </c>
    </row>
    <row r="127" spans="1:2" x14ac:dyDescent="0.25">
      <c r="A127" t="s">
        <v>649</v>
      </c>
      <c r="B127" t="s">
        <v>1485</v>
      </c>
    </row>
    <row r="128" spans="1:2" x14ac:dyDescent="0.25">
      <c r="A128" t="s">
        <v>651</v>
      </c>
      <c r="B128" t="s">
        <v>39</v>
      </c>
    </row>
    <row r="129" spans="1:2" x14ac:dyDescent="0.25">
      <c r="A129" t="s">
        <v>653</v>
      </c>
      <c r="B129" t="s">
        <v>1486</v>
      </c>
    </row>
    <row r="130" spans="1:2" x14ac:dyDescent="0.25">
      <c r="A130" t="s">
        <v>655</v>
      </c>
      <c r="B130" t="s">
        <v>39</v>
      </c>
    </row>
    <row r="131" spans="1:2" x14ac:dyDescent="0.25">
      <c r="A131" t="s">
        <v>657</v>
      </c>
      <c r="B131" t="s">
        <v>1487</v>
      </c>
    </row>
    <row r="132" spans="1:2" x14ac:dyDescent="0.25">
      <c r="A132" t="s">
        <v>659</v>
      </c>
      <c r="B132" t="s">
        <v>1488</v>
      </c>
    </row>
    <row r="133" spans="1:2" x14ac:dyDescent="0.25">
      <c r="A133" t="s">
        <v>660</v>
      </c>
      <c r="B133" t="s">
        <v>1489</v>
      </c>
    </row>
    <row r="134" spans="1:2" x14ac:dyDescent="0.25">
      <c r="A134" t="s">
        <v>662</v>
      </c>
      <c r="B134" t="s">
        <v>1490</v>
      </c>
    </row>
    <row r="135" spans="1:2" x14ac:dyDescent="0.25">
      <c r="A135" t="s">
        <v>664</v>
      </c>
      <c r="B135" t="s">
        <v>1491</v>
      </c>
    </row>
    <row r="136" spans="1:2" x14ac:dyDescent="0.25">
      <c r="A136" t="s">
        <v>666</v>
      </c>
      <c r="B136" t="s">
        <v>1492</v>
      </c>
    </row>
    <row r="137" spans="1:2" x14ac:dyDescent="0.25">
      <c r="A137" t="s">
        <v>668</v>
      </c>
      <c r="B137" t="s">
        <v>1483</v>
      </c>
    </row>
    <row r="138" spans="1:2" x14ac:dyDescent="0.25">
      <c r="A138" t="s">
        <v>670</v>
      </c>
      <c r="B138" t="s">
        <v>1493</v>
      </c>
    </row>
    <row r="139" spans="1:2" x14ac:dyDescent="0.25">
      <c r="A139" t="s">
        <v>672</v>
      </c>
      <c r="B139" t="s">
        <v>1494</v>
      </c>
    </row>
    <row r="140" spans="1:2" x14ac:dyDescent="0.25">
      <c r="A140" t="s">
        <v>674</v>
      </c>
      <c r="B140" t="s">
        <v>1495</v>
      </c>
    </row>
    <row r="141" spans="1:2" x14ac:dyDescent="0.25">
      <c r="A141" t="s">
        <v>676</v>
      </c>
      <c r="B141" t="s">
        <v>1496</v>
      </c>
    </row>
    <row r="142" spans="1:2" x14ac:dyDescent="0.25">
      <c r="A142" t="s">
        <v>678</v>
      </c>
      <c r="B142" t="s">
        <v>1497</v>
      </c>
    </row>
    <row r="143" spans="1:2" x14ac:dyDescent="0.25">
      <c r="A143" t="s">
        <v>680</v>
      </c>
      <c r="B143" t="s">
        <v>1498</v>
      </c>
    </row>
    <row r="144" spans="1:2" x14ac:dyDescent="0.25">
      <c r="A144" t="s">
        <v>682</v>
      </c>
      <c r="B144" t="s">
        <v>1499</v>
      </c>
    </row>
    <row r="145" spans="1:2" x14ac:dyDescent="0.25">
      <c r="A145" t="s">
        <v>684</v>
      </c>
      <c r="B145" t="s">
        <v>1500</v>
      </c>
    </row>
    <row r="146" spans="1:2" x14ac:dyDescent="0.25">
      <c r="A146" t="s">
        <v>686</v>
      </c>
      <c r="B146" t="s">
        <v>1501</v>
      </c>
    </row>
    <row r="147" spans="1:2" x14ac:dyDescent="0.25">
      <c r="A147" t="s">
        <v>688</v>
      </c>
      <c r="B147" t="s">
        <v>1502</v>
      </c>
    </row>
    <row r="148" spans="1:2" x14ac:dyDescent="0.25">
      <c r="A148" t="s">
        <v>690</v>
      </c>
      <c r="B148" t="s">
        <v>1503</v>
      </c>
    </row>
    <row r="149" spans="1:2" x14ac:dyDescent="0.25">
      <c r="A149" t="s">
        <v>692</v>
      </c>
      <c r="B149" t="s">
        <v>1504</v>
      </c>
    </row>
    <row r="150" spans="1:2" x14ac:dyDescent="0.25">
      <c r="A150" t="s">
        <v>694</v>
      </c>
      <c r="B150" t="s">
        <v>1505</v>
      </c>
    </row>
    <row r="151" spans="1:2" x14ac:dyDescent="0.25">
      <c r="A151" t="s">
        <v>696</v>
      </c>
      <c r="B151" t="s">
        <v>1506</v>
      </c>
    </row>
    <row r="152" spans="1:2" x14ac:dyDescent="0.25">
      <c r="A152" t="s">
        <v>698</v>
      </c>
      <c r="B152" t="s">
        <v>1507</v>
      </c>
    </row>
    <row r="153" spans="1:2" x14ac:dyDescent="0.25">
      <c r="A153" t="s">
        <v>700</v>
      </c>
      <c r="B153" t="s">
        <v>1508</v>
      </c>
    </row>
    <row r="154" spans="1:2" x14ac:dyDescent="0.25">
      <c r="A154" t="s">
        <v>702</v>
      </c>
      <c r="B154" t="s">
        <v>1509</v>
      </c>
    </row>
    <row r="155" spans="1:2" x14ac:dyDescent="0.25">
      <c r="A155" t="s">
        <v>704</v>
      </c>
      <c r="B155" t="s">
        <v>1510</v>
      </c>
    </row>
    <row r="156" spans="1:2" x14ac:dyDescent="0.25">
      <c r="A156" t="s">
        <v>706</v>
      </c>
      <c r="B156" t="s">
        <v>747</v>
      </c>
    </row>
    <row r="157" spans="1:2" x14ac:dyDescent="0.25">
      <c r="A157" t="s">
        <v>708</v>
      </c>
      <c r="B157" t="s">
        <v>752</v>
      </c>
    </row>
    <row r="158" spans="1:2" x14ac:dyDescent="0.25">
      <c r="A158" t="s">
        <v>710</v>
      </c>
      <c r="B158" t="s">
        <v>1511</v>
      </c>
    </row>
    <row r="159" spans="1:2" x14ac:dyDescent="0.25">
      <c r="A159" t="s">
        <v>712</v>
      </c>
      <c r="B159" t="s">
        <v>1512</v>
      </c>
    </row>
    <row r="160" spans="1:2" x14ac:dyDescent="0.25">
      <c r="A160" t="s">
        <v>714</v>
      </c>
      <c r="B160" t="s">
        <v>1513</v>
      </c>
    </row>
    <row r="161" spans="1:2" x14ac:dyDescent="0.25">
      <c r="A161" t="s">
        <v>716</v>
      </c>
      <c r="B161" t="s">
        <v>1514</v>
      </c>
    </row>
    <row r="162" spans="1:2" x14ac:dyDescent="0.25">
      <c r="A162" t="s">
        <v>718</v>
      </c>
      <c r="B162" t="s">
        <v>1515</v>
      </c>
    </row>
    <row r="163" spans="1:2" x14ac:dyDescent="0.25">
      <c r="A163" t="s">
        <v>720</v>
      </c>
      <c r="B163" t="s">
        <v>1516</v>
      </c>
    </row>
    <row r="164" spans="1:2" x14ac:dyDescent="0.25">
      <c r="A164" t="s">
        <v>722</v>
      </c>
      <c r="B164" t="s">
        <v>1517</v>
      </c>
    </row>
    <row r="165" spans="1:2" x14ac:dyDescent="0.25">
      <c r="A165" t="s">
        <v>724</v>
      </c>
      <c r="B165" t="s">
        <v>1518</v>
      </c>
    </row>
    <row r="166" spans="1:2" x14ac:dyDescent="0.25">
      <c r="A166" t="s">
        <v>726</v>
      </c>
      <c r="B166" t="s">
        <v>1519</v>
      </c>
    </row>
    <row r="167" spans="1:2" x14ac:dyDescent="0.25">
      <c r="A167" t="s">
        <v>728</v>
      </c>
      <c r="B167" t="s">
        <v>1520</v>
      </c>
    </row>
    <row r="168" spans="1:2" x14ac:dyDescent="0.25">
      <c r="A168" t="s">
        <v>730</v>
      </c>
      <c r="B168" t="s">
        <v>1521</v>
      </c>
    </row>
    <row r="169" spans="1:2" x14ac:dyDescent="0.25">
      <c r="A169" t="s">
        <v>732</v>
      </c>
      <c r="B169" t="s">
        <v>1522</v>
      </c>
    </row>
    <row r="170" spans="1:2" x14ac:dyDescent="0.25">
      <c r="A170" t="s">
        <v>734</v>
      </c>
      <c r="B170" t="s">
        <v>1523</v>
      </c>
    </row>
    <row r="171" spans="1:2" x14ac:dyDescent="0.25">
      <c r="A171" t="s">
        <v>736</v>
      </c>
      <c r="B171" t="s">
        <v>1524</v>
      </c>
    </row>
    <row r="172" spans="1:2" x14ac:dyDescent="0.25">
      <c r="A172" t="s">
        <v>738</v>
      </c>
      <c r="B172" t="s">
        <v>1525</v>
      </c>
    </row>
    <row r="173" spans="1:2" x14ac:dyDescent="0.25">
      <c r="A173" t="s">
        <v>740</v>
      </c>
      <c r="B173" t="s">
        <v>1526</v>
      </c>
    </row>
    <row r="174" spans="1:2" x14ac:dyDescent="0.25">
      <c r="A174" t="s">
        <v>742</v>
      </c>
      <c r="B174" t="s">
        <v>1527</v>
      </c>
    </row>
    <row r="175" spans="1:2" x14ac:dyDescent="0.25">
      <c r="A175" t="s">
        <v>744</v>
      </c>
      <c r="B175" t="s">
        <v>1528</v>
      </c>
    </row>
    <row r="176" spans="1:2" x14ac:dyDescent="0.25">
      <c r="A176" t="s">
        <v>746</v>
      </c>
      <c r="B176" t="s">
        <v>1529</v>
      </c>
    </row>
    <row r="177" spans="1:2" x14ac:dyDescent="0.25">
      <c r="A177" t="s">
        <v>748</v>
      </c>
      <c r="B177" t="s">
        <v>609</v>
      </c>
    </row>
    <row r="178" spans="1:2" x14ac:dyDescent="0.25">
      <c r="A178" t="s">
        <v>750</v>
      </c>
      <c r="B178" t="s">
        <v>1521</v>
      </c>
    </row>
    <row r="179" spans="1:2" x14ac:dyDescent="0.25">
      <c r="A179" t="s">
        <v>751</v>
      </c>
      <c r="B179" t="s">
        <v>1530</v>
      </c>
    </row>
    <row r="180" spans="1:2" x14ac:dyDescent="0.25">
      <c r="A180" t="s">
        <v>753</v>
      </c>
      <c r="B180" t="s">
        <v>1507</v>
      </c>
    </row>
    <row r="181" spans="1:2" x14ac:dyDescent="0.25">
      <c r="A181" t="s">
        <v>755</v>
      </c>
      <c r="B181" t="s">
        <v>1531</v>
      </c>
    </row>
    <row r="182" spans="1:2" x14ac:dyDescent="0.25">
      <c r="A182" t="s">
        <v>757</v>
      </c>
      <c r="B182" t="s">
        <v>1532</v>
      </c>
    </row>
    <row r="183" spans="1:2" x14ac:dyDescent="0.25">
      <c r="A183" t="s">
        <v>759</v>
      </c>
      <c r="B183" t="s">
        <v>1533</v>
      </c>
    </row>
    <row r="184" spans="1:2" x14ac:dyDescent="0.25">
      <c r="A184" t="s">
        <v>761</v>
      </c>
      <c r="B184" t="s">
        <v>1534</v>
      </c>
    </row>
    <row r="185" spans="1:2" x14ac:dyDescent="0.25">
      <c r="A185" t="s">
        <v>763</v>
      </c>
      <c r="B185" t="s">
        <v>1535</v>
      </c>
    </row>
    <row r="186" spans="1:2" x14ac:dyDescent="0.25">
      <c r="A186" t="s">
        <v>764</v>
      </c>
      <c r="B186" t="s">
        <v>1536</v>
      </c>
    </row>
    <row r="187" spans="1:2" x14ac:dyDescent="0.25">
      <c r="A187" t="s">
        <v>766</v>
      </c>
      <c r="B187" t="s">
        <v>1537</v>
      </c>
    </row>
    <row r="188" spans="1:2" x14ac:dyDescent="0.25">
      <c r="A188" t="s">
        <v>768</v>
      </c>
      <c r="B188" t="s">
        <v>1538</v>
      </c>
    </row>
    <row r="189" spans="1:2" x14ac:dyDescent="0.25">
      <c r="A189" t="s">
        <v>770</v>
      </c>
      <c r="B189" t="s">
        <v>1539</v>
      </c>
    </row>
    <row r="190" spans="1:2" x14ac:dyDescent="0.25">
      <c r="A190" t="s">
        <v>772</v>
      </c>
      <c r="B190" t="s">
        <v>496</v>
      </c>
    </row>
    <row r="191" spans="1:2" x14ac:dyDescent="0.25">
      <c r="A191" t="s">
        <v>774</v>
      </c>
      <c r="B191" t="s">
        <v>1540</v>
      </c>
    </row>
    <row r="192" spans="1:2" x14ac:dyDescent="0.25">
      <c r="A192" t="s">
        <v>776</v>
      </c>
      <c r="B192" t="s">
        <v>1541</v>
      </c>
    </row>
    <row r="193" spans="1:2" x14ac:dyDescent="0.25">
      <c r="A193" t="s">
        <v>778</v>
      </c>
      <c r="B193" t="s">
        <v>1542</v>
      </c>
    </row>
    <row r="194" spans="1:2" x14ac:dyDescent="0.25">
      <c r="A194" t="s">
        <v>780</v>
      </c>
      <c r="B194" t="s">
        <v>1543</v>
      </c>
    </row>
    <row r="195" spans="1:2" x14ac:dyDescent="0.25">
      <c r="A195" t="s">
        <v>782</v>
      </c>
      <c r="B195" t="s">
        <v>1506</v>
      </c>
    </row>
    <row r="196" spans="1:2" x14ac:dyDescent="0.25">
      <c r="A196" t="s">
        <v>784</v>
      </c>
      <c r="B196" t="s">
        <v>663</v>
      </c>
    </row>
    <row r="197" spans="1:2" x14ac:dyDescent="0.25">
      <c r="A197" t="s">
        <v>786</v>
      </c>
      <c r="B197" t="s">
        <v>1544</v>
      </c>
    </row>
    <row r="198" spans="1:2" x14ac:dyDescent="0.25">
      <c r="A198" t="s">
        <v>788</v>
      </c>
      <c r="B198" t="s">
        <v>1545</v>
      </c>
    </row>
    <row r="199" spans="1:2" x14ac:dyDescent="0.25">
      <c r="A199" t="s">
        <v>790</v>
      </c>
      <c r="B199" t="s">
        <v>1546</v>
      </c>
    </row>
    <row r="200" spans="1:2" x14ac:dyDescent="0.25">
      <c r="A200" t="s">
        <v>792</v>
      </c>
      <c r="B200" t="s">
        <v>1547</v>
      </c>
    </row>
    <row r="201" spans="1:2" x14ac:dyDescent="0.25">
      <c r="A201" t="s">
        <v>793</v>
      </c>
      <c r="B201" t="s">
        <v>1548</v>
      </c>
    </row>
    <row r="202" spans="1:2" x14ac:dyDescent="0.25">
      <c r="A202" t="s">
        <v>795</v>
      </c>
      <c r="B202" t="s">
        <v>1549</v>
      </c>
    </row>
    <row r="203" spans="1:2" x14ac:dyDescent="0.25">
      <c r="A203" t="s">
        <v>797</v>
      </c>
      <c r="B203" t="s">
        <v>1550</v>
      </c>
    </row>
    <row r="204" spans="1:2" x14ac:dyDescent="0.25">
      <c r="A204" t="s">
        <v>799</v>
      </c>
      <c r="B204" t="s">
        <v>1551</v>
      </c>
    </row>
    <row r="205" spans="1:2" x14ac:dyDescent="0.25">
      <c r="A205" t="s">
        <v>801</v>
      </c>
      <c r="B205" t="s">
        <v>1552</v>
      </c>
    </row>
    <row r="206" spans="1:2" x14ac:dyDescent="0.25">
      <c r="A206" t="s">
        <v>802</v>
      </c>
      <c r="B206" t="s">
        <v>1553</v>
      </c>
    </row>
    <row r="207" spans="1:2" x14ac:dyDescent="0.25">
      <c r="A207" t="s">
        <v>803</v>
      </c>
      <c r="B207" t="s">
        <v>1520</v>
      </c>
    </row>
    <row r="208" spans="1:2" x14ac:dyDescent="0.25">
      <c r="A208" t="s">
        <v>804</v>
      </c>
      <c r="B208" t="s">
        <v>1554</v>
      </c>
    </row>
    <row r="209" spans="1:2" x14ac:dyDescent="0.25">
      <c r="A209" t="s">
        <v>806</v>
      </c>
      <c r="B209" t="s">
        <v>1555</v>
      </c>
    </row>
    <row r="210" spans="1:2" x14ac:dyDescent="0.25">
      <c r="A210" t="s">
        <v>808</v>
      </c>
      <c r="B210" t="s">
        <v>1556</v>
      </c>
    </row>
    <row r="211" spans="1:2" x14ac:dyDescent="0.25">
      <c r="A211" t="s">
        <v>810</v>
      </c>
      <c r="B211" t="s">
        <v>1557</v>
      </c>
    </row>
    <row r="212" spans="1:2" x14ac:dyDescent="0.25">
      <c r="A212" t="s">
        <v>812</v>
      </c>
      <c r="B212" t="s">
        <v>1558</v>
      </c>
    </row>
    <row r="213" spans="1:2" x14ac:dyDescent="0.25">
      <c r="A213" t="s">
        <v>814</v>
      </c>
      <c r="B213" t="s">
        <v>1559</v>
      </c>
    </row>
    <row r="214" spans="1:2" x14ac:dyDescent="0.25">
      <c r="A214" t="s">
        <v>816</v>
      </c>
      <c r="B214" t="s">
        <v>1560</v>
      </c>
    </row>
    <row r="215" spans="1:2" x14ac:dyDescent="0.25">
      <c r="A215" t="s">
        <v>818</v>
      </c>
      <c r="B215" t="s">
        <v>1561</v>
      </c>
    </row>
    <row r="216" spans="1:2" x14ac:dyDescent="0.25">
      <c r="A216" t="s">
        <v>820</v>
      </c>
      <c r="B216" t="s">
        <v>1562</v>
      </c>
    </row>
    <row r="217" spans="1:2" x14ac:dyDescent="0.25">
      <c r="A217" t="s">
        <v>822</v>
      </c>
      <c r="B217" t="s">
        <v>1563</v>
      </c>
    </row>
    <row r="218" spans="1:2" x14ac:dyDescent="0.25">
      <c r="A218" t="s">
        <v>824</v>
      </c>
      <c r="B218" t="s">
        <v>1564</v>
      </c>
    </row>
    <row r="219" spans="1:2" x14ac:dyDescent="0.25">
      <c r="A219" t="s">
        <v>826</v>
      </c>
      <c r="B219" t="s">
        <v>1565</v>
      </c>
    </row>
    <row r="220" spans="1:2" x14ac:dyDescent="0.25">
      <c r="A220" t="s">
        <v>828</v>
      </c>
      <c r="B220" t="s">
        <v>1566</v>
      </c>
    </row>
    <row r="221" spans="1:2" x14ac:dyDescent="0.25">
      <c r="A221" t="s">
        <v>830</v>
      </c>
      <c r="B221" t="s">
        <v>1567</v>
      </c>
    </row>
    <row r="222" spans="1:2" x14ac:dyDescent="0.25">
      <c r="A222" t="s">
        <v>831</v>
      </c>
      <c r="B222" t="s">
        <v>713</v>
      </c>
    </row>
    <row r="223" spans="1:2" x14ac:dyDescent="0.25">
      <c r="A223" t="s">
        <v>833</v>
      </c>
      <c r="B223" t="s">
        <v>39</v>
      </c>
    </row>
    <row r="224" spans="1:2" x14ac:dyDescent="0.25">
      <c r="A224" t="s">
        <v>835</v>
      </c>
      <c r="B224" t="s">
        <v>39</v>
      </c>
    </row>
    <row r="225" spans="1:2" x14ac:dyDescent="0.25">
      <c r="A225" t="s">
        <v>837</v>
      </c>
      <c r="B225" t="s">
        <v>39</v>
      </c>
    </row>
    <row r="226" spans="1:2" x14ac:dyDescent="0.25">
      <c r="A226" t="s">
        <v>839</v>
      </c>
      <c r="B226" t="s">
        <v>819</v>
      </c>
    </row>
    <row r="227" spans="1:2" x14ac:dyDescent="0.25">
      <c r="A227" t="s">
        <v>841</v>
      </c>
      <c r="B227" t="s">
        <v>39</v>
      </c>
    </row>
    <row r="228" spans="1:2" x14ac:dyDescent="0.25">
      <c r="A228" t="s">
        <v>843</v>
      </c>
      <c r="B228" t="s">
        <v>1568</v>
      </c>
    </row>
    <row r="229" spans="1:2" x14ac:dyDescent="0.25">
      <c r="A229" t="s">
        <v>845</v>
      </c>
      <c r="B229" t="s">
        <v>1569</v>
      </c>
    </row>
    <row r="230" spans="1:2" x14ac:dyDescent="0.25">
      <c r="A230" t="s">
        <v>847</v>
      </c>
      <c r="B230" t="s">
        <v>1570</v>
      </c>
    </row>
    <row r="231" spans="1:2" x14ac:dyDescent="0.25">
      <c r="A231" t="s">
        <v>849</v>
      </c>
      <c r="B231" t="s">
        <v>1571</v>
      </c>
    </row>
    <row r="232" spans="1:2" x14ac:dyDescent="0.25">
      <c r="A232" t="s">
        <v>850</v>
      </c>
      <c r="B232" t="s">
        <v>1572</v>
      </c>
    </row>
    <row r="233" spans="1:2" x14ac:dyDescent="0.25">
      <c r="A233" t="s">
        <v>852</v>
      </c>
      <c r="B233" t="s">
        <v>1573</v>
      </c>
    </row>
    <row r="234" spans="1:2" x14ac:dyDescent="0.25">
      <c r="A234" t="s">
        <v>854</v>
      </c>
      <c r="B234" t="s">
        <v>39</v>
      </c>
    </row>
    <row r="235" spans="1:2" x14ac:dyDescent="0.25">
      <c r="A235" t="s">
        <v>856</v>
      </c>
      <c r="B235" t="s">
        <v>39</v>
      </c>
    </row>
    <row r="236" spans="1:2" x14ac:dyDescent="0.25">
      <c r="A236" t="s">
        <v>858</v>
      </c>
      <c r="B236" t="s">
        <v>39</v>
      </c>
    </row>
    <row r="237" spans="1:2" x14ac:dyDescent="0.25">
      <c r="A237" t="s">
        <v>860</v>
      </c>
      <c r="B237" t="s">
        <v>1574</v>
      </c>
    </row>
    <row r="238" spans="1:2" x14ac:dyDescent="0.25">
      <c r="A238" t="s">
        <v>862</v>
      </c>
      <c r="B238" t="s">
        <v>1573</v>
      </c>
    </row>
    <row r="239" spans="1:2" x14ac:dyDescent="0.25">
      <c r="A239" t="s">
        <v>864</v>
      </c>
      <c r="B239" t="s">
        <v>1575</v>
      </c>
    </row>
    <row r="240" spans="1:2" x14ac:dyDescent="0.25">
      <c r="A240" t="s">
        <v>866</v>
      </c>
      <c r="B240" t="s">
        <v>1576</v>
      </c>
    </row>
    <row r="241" spans="1:2" x14ac:dyDescent="0.25">
      <c r="A241" t="s">
        <v>868</v>
      </c>
      <c r="B241" t="s">
        <v>1577</v>
      </c>
    </row>
    <row r="242" spans="1:2" x14ac:dyDescent="0.25">
      <c r="A242" t="s">
        <v>870</v>
      </c>
      <c r="B242" t="s">
        <v>1578</v>
      </c>
    </row>
    <row r="243" spans="1:2" x14ac:dyDescent="0.25">
      <c r="A243" t="s">
        <v>872</v>
      </c>
      <c r="B243" t="s">
        <v>1579</v>
      </c>
    </row>
    <row r="244" spans="1:2" x14ac:dyDescent="0.25">
      <c r="A244" t="s">
        <v>874</v>
      </c>
      <c r="B244" t="s">
        <v>1580</v>
      </c>
    </row>
    <row r="245" spans="1:2" x14ac:dyDescent="0.25">
      <c r="A245" t="s">
        <v>876</v>
      </c>
      <c r="B245" t="s">
        <v>1581</v>
      </c>
    </row>
    <row r="246" spans="1:2" x14ac:dyDescent="0.25">
      <c r="A246" t="s">
        <v>878</v>
      </c>
      <c r="B246" t="s">
        <v>1582</v>
      </c>
    </row>
    <row r="247" spans="1:2" x14ac:dyDescent="0.25">
      <c r="A247" t="s">
        <v>880</v>
      </c>
      <c r="B247" t="s">
        <v>1583</v>
      </c>
    </row>
    <row r="248" spans="1:2" x14ac:dyDescent="0.25">
      <c r="A248" t="s">
        <v>882</v>
      </c>
      <c r="B248" t="s">
        <v>1584</v>
      </c>
    </row>
    <row r="249" spans="1:2" x14ac:dyDescent="0.25">
      <c r="A249" t="s">
        <v>884</v>
      </c>
      <c r="B249" t="s">
        <v>1585</v>
      </c>
    </row>
    <row r="250" spans="1:2" x14ac:dyDescent="0.25">
      <c r="A250" t="s">
        <v>886</v>
      </c>
      <c r="B250" t="s">
        <v>1586</v>
      </c>
    </row>
    <row r="251" spans="1:2" x14ac:dyDescent="0.25">
      <c r="A251" t="s">
        <v>888</v>
      </c>
      <c r="B251" t="s">
        <v>1587</v>
      </c>
    </row>
    <row r="252" spans="1:2" x14ac:dyDescent="0.25">
      <c r="A252" t="s">
        <v>890</v>
      </c>
      <c r="B252" t="s">
        <v>1588</v>
      </c>
    </row>
    <row r="253" spans="1:2" x14ac:dyDescent="0.25">
      <c r="A253" t="s">
        <v>892</v>
      </c>
      <c r="B253" t="s">
        <v>566</v>
      </c>
    </row>
    <row r="254" spans="1:2" x14ac:dyDescent="0.25">
      <c r="A254" t="s">
        <v>894</v>
      </c>
      <c r="B254" t="s">
        <v>1589</v>
      </c>
    </row>
    <row r="255" spans="1:2" x14ac:dyDescent="0.25">
      <c r="A255" t="s">
        <v>896</v>
      </c>
      <c r="B255" t="s">
        <v>1590</v>
      </c>
    </row>
    <row r="256" spans="1:2" x14ac:dyDescent="0.25">
      <c r="A256" t="s">
        <v>898</v>
      </c>
      <c r="B256" t="s">
        <v>1591</v>
      </c>
    </row>
    <row r="257" spans="1:2" x14ac:dyDescent="0.25">
      <c r="A257" t="s">
        <v>900</v>
      </c>
      <c r="B257" t="s">
        <v>1592</v>
      </c>
    </row>
    <row r="258" spans="1:2" x14ac:dyDescent="0.25">
      <c r="A258" t="s">
        <v>902</v>
      </c>
      <c r="B258" t="s">
        <v>1593</v>
      </c>
    </row>
    <row r="259" spans="1:2" x14ac:dyDescent="0.25">
      <c r="A259" t="s">
        <v>904</v>
      </c>
      <c r="B259" t="s">
        <v>1594</v>
      </c>
    </row>
    <row r="260" spans="1:2" x14ac:dyDescent="0.25">
      <c r="A260" t="s">
        <v>905</v>
      </c>
      <c r="B260" t="s">
        <v>1595</v>
      </c>
    </row>
    <row r="261" spans="1:2" x14ac:dyDescent="0.25">
      <c r="A261" t="s">
        <v>907</v>
      </c>
      <c r="B261" t="s">
        <v>1596</v>
      </c>
    </row>
    <row r="262" spans="1:2" x14ac:dyDescent="0.25">
      <c r="A262" t="s">
        <v>909</v>
      </c>
      <c r="B262" t="s">
        <v>1597</v>
      </c>
    </row>
    <row r="263" spans="1:2" x14ac:dyDescent="0.25">
      <c r="A263" t="s">
        <v>911</v>
      </c>
      <c r="B263" t="s">
        <v>1593</v>
      </c>
    </row>
    <row r="264" spans="1:2" x14ac:dyDescent="0.25">
      <c r="A264" t="s">
        <v>912</v>
      </c>
      <c r="B264" t="s">
        <v>1593</v>
      </c>
    </row>
    <row r="265" spans="1:2" x14ac:dyDescent="0.25">
      <c r="A265" t="s">
        <v>914</v>
      </c>
      <c r="B265" t="s">
        <v>1598</v>
      </c>
    </row>
    <row r="266" spans="1:2" x14ac:dyDescent="0.25">
      <c r="A266" t="s">
        <v>916</v>
      </c>
      <c r="B266" t="s">
        <v>39</v>
      </c>
    </row>
    <row r="267" spans="1:2" x14ac:dyDescent="0.25">
      <c r="A267" t="s">
        <v>918</v>
      </c>
      <c r="B267" t="s">
        <v>542</v>
      </c>
    </row>
    <row r="268" spans="1:2" x14ac:dyDescent="0.25">
      <c r="A268" t="s">
        <v>919</v>
      </c>
      <c r="B268" t="s">
        <v>1573</v>
      </c>
    </row>
    <row r="269" spans="1:2" x14ac:dyDescent="0.25">
      <c r="A269" t="s">
        <v>920</v>
      </c>
      <c r="B269" t="s">
        <v>1599</v>
      </c>
    </row>
    <row r="270" spans="1:2" x14ac:dyDescent="0.25">
      <c r="A270" t="s">
        <v>922</v>
      </c>
      <c r="B270" t="s">
        <v>1600</v>
      </c>
    </row>
    <row r="271" spans="1:2" x14ac:dyDescent="0.25">
      <c r="A271" t="s">
        <v>924</v>
      </c>
      <c r="B271" t="s">
        <v>1601</v>
      </c>
    </row>
    <row r="272" spans="1:2" x14ac:dyDescent="0.25">
      <c r="A272" t="s">
        <v>926</v>
      </c>
      <c r="B272" t="s">
        <v>1602</v>
      </c>
    </row>
    <row r="273" spans="1:2" x14ac:dyDescent="0.25">
      <c r="A273" t="s">
        <v>927</v>
      </c>
      <c r="B273" t="s">
        <v>556</v>
      </c>
    </row>
    <row r="274" spans="1:2" x14ac:dyDescent="0.25">
      <c r="A274" t="s">
        <v>929</v>
      </c>
      <c r="B274" t="s">
        <v>1603</v>
      </c>
    </row>
    <row r="275" spans="1:2" x14ac:dyDescent="0.25">
      <c r="A275" t="s">
        <v>931</v>
      </c>
      <c r="B275" t="s">
        <v>1604</v>
      </c>
    </row>
    <row r="276" spans="1:2" x14ac:dyDescent="0.25">
      <c r="A276" t="s">
        <v>933</v>
      </c>
      <c r="B276" t="s">
        <v>1605</v>
      </c>
    </row>
    <row r="277" spans="1:2" x14ac:dyDescent="0.25">
      <c r="A277" t="s">
        <v>935</v>
      </c>
      <c r="B277" t="s">
        <v>1606</v>
      </c>
    </row>
    <row r="278" spans="1:2" x14ac:dyDescent="0.25">
      <c r="A278" t="s">
        <v>937</v>
      </c>
      <c r="B278" t="s">
        <v>1607</v>
      </c>
    </row>
    <row r="279" spans="1:2" x14ac:dyDescent="0.25">
      <c r="A279" t="s">
        <v>939</v>
      </c>
      <c r="B279" t="s">
        <v>1608</v>
      </c>
    </row>
    <row r="280" spans="1:2" x14ac:dyDescent="0.25">
      <c r="A280" t="s">
        <v>941</v>
      </c>
      <c r="B280" t="s">
        <v>1609</v>
      </c>
    </row>
    <row r="281" spans="1:2" x14ac:dyDescent="0.25">
      <c r="A281" t="s">
        <v>943</v>
      </c>
      <c r="B281" t="s">
        <v>1610</v>
      </c>
    </row>
    <row r="282" spans="1:2" x14ac:dyDescent="0.25">
      <c r="A282" t="s">
        <v>945</v>
      </c>
      <c r="B282" t="s">
        <v>1611</v>
      </c>
    </row>
    <row r="283" spans="1:2" x14ac:dyDescent="0.25">
      <c r="A283" t="s">
        <v>947</v>
      </c>
      <c r="B283" t="s">
        <v>1612</v>
      </c>
    </row>
    <row r="284" spans="1:2" x14ac:dyDescent="0.25">
      <c r="A284" t="s">
        <v>949</v>
      </c>
      <c r="B284" t="s">
        <v>1256</v>
      </c>
    </row>
    <row r="285" spans="1:2" x14ac:dyDescent="0.25">
      <c r="A285" t="s">
        <v>951</v>
      </c>
      <c r="B285" t="s">
        <v>1613</v>
      </c>
    </row>
    <row r="286" spans="1:2" x14ac:dyDescent="0.25">
      <c r="A286" t="s">
        <v>953</v>
      </c>
      <c r="B286" t="s">
        <v>1331</v>
      </c>
    </row>
    <row r="287" spans="1:2" x14ac:dyDescent="0.25">
      <c r="A287" t="s">
        <v>955</v>
      </c>
      <c r="B287" t="s">
        <v>1614</v>
      </c>
    </row>
    <row r="288" spans="1:2" x14ac:dyDescent="0.25">
      <c r="A288" t="s">
        <v>957</v>
      </c>
      <c r="B288" t="s">
        <v>1289</v>
      </c>
    </row>
    <row r="289" spans="1:2" x14ac:dyDescent="0.25">
      <c r="A289" t="s">
        <v>959</v>
      </c>
      <c r="B289" t="s">
        <v>1615</v>
      </c>
    </row>
    <row r="290" spans="1:2" x14ac:dyDescent="0.25">
      <c r="A290" t="s">
        <v>961</v>
      </c>
      <c r="B290" t="s">
        <v>1616</v>
      </c>
    </row>
    <row r="291" spans="1:2" x14ac:dyDescent="0.25">
      <c r="A291" t="s">
        <v>963</v>
      </c>
      <c r="B291" t="s">
        <v>1617</v>
      </c>
    </row>
    <row r="292" spans="1:2" x14ac:dyDescent="0.25">
      <c r="A292" t="s">
        <v>965</v>
      </c>
      <c r="B292" t="s">
        <v>1618</v>
      </c>
    </row>
    <row r="293" spans="1:2" x14ac:dyDescent="0.25">
      <c r="A293" t="s">
        <v>967</v>
      </c>
      <c r="B293" t="s">
        <v>1310</v>
      </c>
    </row>
    <row r="294" spans="1:2" x14ac:dyDescent="0.25">
      <c r="A294" t="s">
        <v>969</v>
      </c>
      <c r="B294" t="s">
        <v>1619</v>
      </c>
    </row>
    <row r="295" spans="1:2" x14ac:dyDescent="0.25">
      <c r="A295" t="s">
        <v>971</v>
      </c>
      <c r="B295" t="s">
        <v>1620</v>
      </c>
    </row>
    <row r="296" spans="1:2" x14ac:dyDescent="0.25">
      <c r="A296" t="s">
        <v>973</v>
      </c>
      <c r="B296" t="s">
        <v>1621</v>
      </c>
    </row>
    <row r="297" spans="1:2" x14ac:dyDescent="0.25">
      <c r="A297" t="s">
        <v>975</v>
      </c>
      <c r="B297" t="s">
        <v>857</v>
      </c>
    </row>
    <row r="298" spans="1:2" x14ac:dyDescent="0.25">
      <c r="A298" t="s">
        <v>977</v>
      </c>
      <c r="B298" t="s">
        <v>1622</v>
      </c>
    </row>
    <row r="299" spans="1:2" x14ac:dyDescent="0.25">
      <c r="A299" t="s">
        <v>979</v>
      </c>
      <c r="B299" t="s">
        <v>1623</v>
      </c>
    </row>
    <row r="300" spans="1:2" x14ac:dyDescent="0.25">
      <c r="A300" t="s">
        <v>981</v>
      </c>
      <c r="B300" t="s">
        <v>1624</v>
      </c>
    </row>
    <row r="301" spans="1:2" x14ac:dyDescent="0.25">
      <c r="A301" t="s">
        <v>983</v>
      </c>
      <c r="B301" t="s">
        <v>1625</v>
      </c>
    </row>
    <row r="302" spans="1:2" x14ac:dyDescent="0.25">
      <c r="A302" t="s">
        <v>984</v>
      </c>
      <c r="B302" t="s">
        <v>1626</v>
      </c>
    </row>
    <row r="303" spans="1:2" x14ac:dyDescent="0.25">
      <c r="A303" t="s">
        <v>986</v>
      </c>
      <c r="B303" t="s">
        <v>39</v>
      </c>
    </row>
    <row r="304" spans="1:2" x14ac:dyDescent="0.25">
      <c r="A304" t="s">
        <v>988</v>
      </c>
      <c r="B304" t="s">
        <v>1626</v>
      </c>
    </row>
    <row r="305" spans="1:2" x14ac:dyDescent="0.25">
      <c r="A305" t="s">
        <v>990</v>
      </c>
      <c r="B305" t="s">
        <v>1627</v>
      </c>
    </row>
    <row r="306" spans="1:2" x14ac:dyDescent="0.25">
      <c r="A306" t="s">
        <v>992</v>
      </c>
      <c r="B306" t="s">
        <v>1628</v>
      </c>
    </row>
    <row r="307" spans="1:2" x14ac:dyDescent="0.25">
      <c r="A307" t="s">
        <v>994</v>
      </c>
      <c r="B307" t="s">
        <v>1629</v>
      </c>
    </row>
    <row r="308" spans="1:2" x14ac:dyDescent="0.25">
      <c r="A308" t="s">
        <v>996</v>
      </c>
      <c r="B308" t="s">
        <v>1630</v>
      </c>
    </row>
    <row r="309" spans="1:2" x14ac:dyDescent="0.25">
      <c r="A309" t="s">
        <v>998</v>
      </c>
      <c r="B309" t="s">
        <v>1631</v>
      </c>
    </row>
    <row r="310" spans="1:2" x14ac:dyDescent="0.25">
      <c r="A310" t="s">
        <v>1000</v>
      </c>
      <c r="B310" t="s">
        <v>1632</v>
      </c>
    </row>
    <row r="311" spans="1:2" x14ac:dyDescent="0.25">
      <c r="A311" t="s">
        <v>1001</v>
      </c>
      <c r="B311" t="s">
        <v>1633</v>
      </c>
    </row>
    <row r="312" spans="1:2" x14ac:dyDescent="0.25">
      <c r="A312" t="s">
        <v>1002</v>
      </c>
      <c r="B312" t="s">
        <v>1634</v>
      </c>
    </row>
    <row r="313" spans="1:2" x14ac:dyDescent="0.25">
      <c r="A313" t="s">
        <v>1004</v>
      </c>
      <c r="B313" t="s">
        <v>1635</v>
      </c>
    </row>
    <row r="314" spans="1:2" x14ac:dyDescent="0.25">
      <c r="A314" t="s">
        <v>1006</v>
      </c>
      <c r="B314" t="s">
        <v>1636</v>
      </c>
    </row>
    <row r="315" spans="1:2" x14ac:dyDescent="0.25">
      <c r="A315" t="s">
        <v>1008</v>
      </c>
      <c r="B315" t="s">
        <v>1631</v>
      </c>
    </row>
    <row r="316" spans="1:2" x14ac:dyDescent="0.25">
      <c r="A316" t="s">
        <v>1010</v>
      </c>
      <c r="B316" t="s">
        <v>1637</v>
      </c>
    </row>
    <row r="317" spans="1:2" x14ac:dyDescent="0.25">
      <c r="A317" t="s">
        <v>1012</v>
      </c>
      <c r="B317" t="s">
        <v>1636</v>
      </c>
    </row>
    <row r="318" spans="1:2" x14ac:dyDescent="0.25">
      <c r="A318" t="s">
        <v>1014</v>
      </c>
      <c r="B318" t="s">
        <v>1638</v>
      </c>
    </row>
    <row r="319" spans="1:2" x14ac:dyDescent="0.25">
      <c r="A319" t="s">
        <v>1016</v>
      </c>
      <c r="B319" t="s">
        <v>1639</v>
      </c>
    </row>
    <row r="320" spans="1:2" x14ac:dyDescent="0.25">
      <c r="A320" t="s">
        <v>1018</v>
      </c>
      <c r="B320" t="s">
        <v>1640</v>
      </c>
    </row>
    <row r="321" spans="1:2" x14ac:dyDescent="0.25">
      <c r="A321" t="s">
        <v>1020</v>
      </c>
      <c r="B321" t="s">
        <v>1641</v>
      </c>
    </row>
    <row r="322" spans="1:2" x14ac:dyDescent="0.25">
      <c r="A322" t="s">
        <v>1022</v>
      </c>
      <c r="B322" t="s">
        <v>1642</v>
      </c>
    </row>
    <row r="323" spans="1:2" x14ac:dyDescent="0.25">
      <c r="A323" t="s">
        <v>1024</v>
      </c>
      <c r="B323" t="s">
        <v>1291</v>
      </c>
    </row>
    <row r="324" spans="1:2" x14ac:dyDescent="0.25">
      <c r="A324" t="s">
        <v>1026</v>
      </c>
      <c r="B324" t="s">
        <v>1298</v>
      </c>
    </row>
    <row r="325" spans="1:2" x14ac:dyDescent="0.25">
      <c r="A325" t="s">
        <v>1027</v>
      </c>
      <c r="B325" t="s">
        <v>836</v>
      </c>
    </row>
    <row r="326" spans="1:2" x14ac:dyDescent="0.25">
      <c r="A326" t="s">
        <v>1029</v>
      </c>
      <c r="B326" t="s">
        <v>1643</v>
      </c>
    </row>
    <row r="327" spans="1:2" x14ac:dyDescent="0.25">
      <c r="A327" t="s">
        <v>1031</v>
      </c>
      <c r="B327" t="s">
        <v>859</v>
      </c>
    </row>
    <row r="328" spans="1:2" x14ac:dyDescent="0.25">
      <c r="A328" t="s">
        <v>1033</v>
      </c>
      <c r="B328" t="s">
        <v>1320</v>
      </c>
    </row>
    <row r="329" spans="1:2" x14ac:dyDescent="0.25">
      <c r="A329" t="s">
        <v>1035</v>
      </c>
      <c r="B329" t="s">
        <v>1644</v>
      </c>
    </row>
    <row r="330" spans="1:2" x14ac:dyDescent="0.25">
      <c r="A330" t="s">
        <v>1037</v>
      </c>
      <c r="B330" t="s">
        <v>836</v>
      </c>
    </row>
    <row r="331" spans="1:2" x14ac:dyDescent="0.25">
      <c r="A331" t="s">
        <v>1039</v>
      </c>
      <c r="B331" t="s">
        <v>1645</v>
      </c>
    </row>
    <row r="332" spans="1:2" x14ac:dyDescent="0.25">
      <c r="A332" t="s">
        <v>1041</v>
      </c>
      <c r="B332" t="s">
        <v>1646</v>
      </c>
    </row>
    <row r="333" spans="1:2" x14ac:dyDescent="0.25">
      <c r="A333" t="s">
        <v>1043</v>
      </c>
      <c r="B333" t="s">
        <v>1300</v>
      </c>
    </row>
    <row r="334" spans="1:2" x14ac:dyDescent="0.25">
      <c r="A334" t="s">
        <v>1044</v>
      </c>
      <c r="B334" t="s">
        <v>1643</v>
      </c>
    </row>
    <row r="335" spans="1:2" x14ac:dyDescent="0.25">
      <c r="A335" t="s">
        <v>1046</v>
      </c>
      <c r="B335" t="s">
        <v>1647</v>
      </c>
    </row>
    <row r="336" spans="1:2" x14ac:dyDescent="0.25">
      <c r="A336" t="s">
        <v>1048</v>
      </c>
      <c r="B336" t="s">
        <v>1647</v>
      </c>
    </row>
    <row r="337" spans="1:2" x14ac:dyDescent="0.25">
      <c r="A337" t="s">
        <v>1049</v>
      </c>
      <c r="B337" t="s">
        <v>1310</v>
      </c>
    </row>
    <row r="338" spans="1:2" x14ac:dyDescent="0.25">
      <c r="A338" t="s">
        <v>1050</v>
      </c>
      <c r="B338" t="s">
        <v>1648</v>
      </c>
    </row>
    <row r="339" spans="1:2" x14ac:dyDescent="0.25">
      <c r="A339" t="s">
        <v>1052</v>
      </c>
      <c r="B339" t="s">
        <v>1649</v>
      </c>
    </row>
    <row r="340" spans="1:2" x14ac:dyDescent="0.25">
      <c r="A340" t="s">
        <v>1054</v>
      </c>
      <c r="B340" t="s">
        <v>1283</v>
      </c>
    </row>
    <row r="341" spans="1:2" x14ac:dyDescent="0.25">
      <c r="A341" t="s">
        <v>1055</v>
      </c>
      <c r="B341" t="s">
        <v>1650</v>
      </c>
    </row>
    <row r="342" spans="1:2" x14ac:dyDescent="0.25">
      <c r="A342" t="s">
        <v>1057</v>
      </c>
      <c r="B342" t="s">
        <v>1651</v>
      </c>
    </row>
    <row r="343" spans="1:2" x14ac:dyDescent="0.25">
      <c r="A343" t="s">
        <v>1059</v>
      </c>
      <c r="B343" t="s">
        <v>1652</v>
      </c>
    </row>
    <row r="344" spans="1:2" x14ac:dyDescent="0.25">
      <c r="A344" t="s">
        <v>1061</v>
      </c>
      <c r="B344" t="s">
        <v>1653</v>
      </c>
    </row>
    <row r="345" spans="1:2" x14ac:dyDescent="0.25">
      <c r="A345" t="s">
        <v>1062</v>
      </c>
      <c r="B345" t="s">
        <v>1338</v>
      </c>
    </row>
    <row r="346" spans="1:2" x14ac:dyDescent="0.25">
      <c r="A346" t="s">
        <v>1064</v>
      </c>
      <c r="B346" t="s">
        <v>1654</v>
      </c>
    </row>
    <row r="347" spans="1:2" x14ac:dyDescent="0.25">
      <c r="A347" t="s">
        <v>1066</v>
      </c>
      <c r="B347" t="s">
        <v>1325</v>
      </c>
    </row>
    <row r="348" spans="1:2" x14ac:dyDescent="0.25">
      <c r="A348" t="s">
        <v>1068</v>
      </c>
      <c r="B348" t="s">
        <v>1655</v>
      </c>
    </row>
    <row r="349" spans="1:2" x14ac:dyDescent="0.25">
      <c r="A349" t="s">
        <v>1069</v>
      </c>
      <c r="B349" t="s">
        <v>1656</v>
      </c>
    </row>
    <row r="350" spans="1:2" x14ac:dyDescent="0.25">
      <c r="A350" t="s">
        <v>1070</v>
      </c>
      <c r="B350" t="s">
        <v>1657</v>
      </c>
    </row>
    <row r="351" spans="1:2" x14ac:dyDescent="0.25">
      <c r="A351" t="s">
        <v>1072</v>
      </c>
      <c r="B351" t="s">
        <v>910</v>
      </c>
    </row>
    <row r="352" spans="1:2" x14ac:dyDescent="0.25">
      <c r="A352" t="s">
        <v>1074</v>
      </c>
      <c r="B352" t="s">
        <v>1658</v>
      </c>
    </row>
    <row r="353" spans="1:2" x14ac:dyDescent="0.25">
      <c r="A353" t="s">
        <v>1076</v>
      </c>
      <c r="B353" t="s">
        <v>1306</v>
      </c>
    </row>
    <row r="354" spans="1:2" x14ac:dyDescent="0.25">
      <c r="A354" t="s">
        <v>1078</v>
      </c>
      <c r="B354" t="s">
        <v>1659</v>
      </c>
    </row>
    <row r="355" spans="1:2" x14ac:dyDescent="0.25">
      <c r="A355" t="s">
        <v>1080</v>
      </c>
      <c r="B355" t="s">
        <v>1660</v>
      </c>
    </row>
    <row r="356" spans="1:2" x14ac:dyDescent="0.25">
      <c r="A356" t="s">
        <v>1082</v>
      </c>
      <c r="B356" t="s">
        <v>838</v>
      </c>
    </row>
    <row r="357" spans="1:2" x14ac:dyDescent="0.25">
      <c r="A357" t="s">
        <v>1083</v>
      </c>
      <c r="B357" t="s">
        <v>1661</v>
      </c>
    </row>
    <row r="358" spans="1:2" x14ac:dyDescent="0.25">
      <c r="A358" t="s">
        <v>1084</v>
      </c>
      <c r="B358" t="s">
        <v>836</v>
      </c>
    </row>
    <row r="359" spans="1:2" x14ac:dyDescent="0.25">
      <c r="A359" t="s">
        <v>1085</v>
      </c>
      <c r="B359" t="s">
        <v>1662</v>
      </c>
    </row>
    <row r="360" spans="1:2" x14ac:dyDescent="0.25">
      <c r="A360" t="s">
        <v>1087</v>
      </c>
      <c r="B360" t="s">
        <v>857</v>
      </c>
    </row>
    <row r="361" spans="1:2" x14ac:dyDescent="0.25">
      <c r="A361" t="s">
        <v>1089</v>
      </c>
      <c r="B361" t="s">
        <v>1663</v>
      </c>
    </row>
    <row r="362" spans="1:2" x14ac:dyDescent="0.25">
      <c r="A362" t="s">
        <v>1091</v>
      </c>
      <c r="B362" t="s">
        <v>1664</v>
      </c>
    </row>
    <row r="363" spans="1:2" x14ac:dyDescent="0.25">
      <c r="A363" t="s">
        <v>1092</v>
      </c>
      <c r="B363" t="s">
        <v>1665</v>
      </c>
    </row>
    <row r="364" spans="1:2" x14ac:dyDescent="0.25">
      <c r="A364" t="s">
        <v>1093</v>
      </c>
      <c r="B364" t="s">
        <v>1320</v>
      </c>
    </row>
    <row r="365" spans="1:2" x14ac:dyDescent="0.25">
      <c r="A365" t="s">
        <v>1095</v>
      </c>
      <c r="B365" t="s">
        <v>1666</v>
      </c>
    </row>
    <row r="366" spans="1:2" x14ac:dyDescent="0.25">
      <c r="A366" t="s">
        <v>1097</v>
      </c>
      <c r="B366" t="s">
        <v>1618</v>
      </c>
    </row>
    <row r="367" spans="1:2" x14ac:dyDescent="0.25">
      <c r="A367" t="s">
        <v>1099</v>
      </c>
      <c r="B367" t="s">
        <v>1655</v>
      </c>
    </row>
    <row r="368" spans="1:2" x14ac:dyDescent="0.25">
      <c r="A368" t="s">
        <v>1101</v>
      </c>
      <c r="B368" t="s">
        <v>1617</v>
      </c>
    </row>
    <row r="369" spans="1:2" x14ac:dyDescent="0.25">
      <c r="A369" t="s">
        <v>1103</v>
      </c>
      <c r="B369" t="s">
        <v>1617</v>
      </c>
    </row>
    <row r="370" spans="1:2" x14ac:dyDescent="0.25">
      <c r="A370" t="s">
        <v>1105</v>
      </c>
      <c r="B370" t="s">
        <v>1667</v>
      </c>
    </row>
    <row r="371" spans="1:2" x14ac:dyDescent="0.25">
      <c r="A371" t="s">
        <v>1106</v>
      </c>
      <c r="B371" t="s">
        <v>857</v>
      </c>
    </row>
    <row r="372" spans="1:2" x14ac:dyDescent="0.25">
      <c r="A372" t="s">
        <v>1108</v>
      </c>
      <c r="B372" t="s">
        <v>458</v>
      </c>
    </row>
    <row r="373" spans="1:2" x14ac:dyDescent="0.25">
      <c r="A373" t="s">
        <v>1110</v>
      </c>
      <c r="B373" t="s">
        <v>1664</v>
      </c>
    </row>
    <row r="374" spans="1:2" x14ac:dyDescent="0.25">
      <c r="A374" t="s">
        <v>1112</v>
      </c>
      <c r="B374" t="s">
        <v>1644</v>
      </c>
    </row>
    <row r="375" spans="1:2" x14ac:dyDescent="0.25">
      <c r="A375" t="s">
        <v>1114</v>
      </c>
      <c r="B375" t="s">
        <v>1668</v>
      </c>
    </row>
    <row r="376" spans="1:2" x14ac:dyDescent="0.25">
      <c r="A376" t="s">
        <v>1115</v>
      </c>
      <c r="B376" t="s">
        <v>1669</v>
      </c>
    </row>
    <row r="377" spans="1:2" x14ac:dyDescent="0.25">
      <c r="A377" t="s">
        <v>1116</v>
      </c>
      <c r="B377" t="s">
        <v>1670</v>
      </c>
    </row>
    <row r="378" spans="1:2" x14ac:dyDescent="0.25">
      <c r="A378" t="s">
        <v>1118</v>
      </c>
      <c r="B378" t="s">
        <v>1641</v>
      </c>
    </row>
    <row r="379" spans="1:2" x14ac:dyDescent="0.25">
      <c r="A379" t="s">
        <v>1119</v>
      </c>
      <c r="B379" t="s">
        <v>836</v>
      </c>
    </row>
    <row r="380" spans="1:2" x14ac:dyDescent="0.25">
      <c r="A380" t="s">
        <v>1121</v>
      </c>
      <c r="B380" t="s">
        <v>1320</v>
      </c>
    </row>
    <row r="381" spans="1:2" x14ac:dyDescent="0.25">
      <c r="A381" t="s">
        <v>1123</v>
      </c>
      <c r="B381" t="s">
        <v>1671</v>
      </c>
    </row>
    <row r="382" spans="1:2" x14ac:dyDescent="0.25">
      <c r="A382" t="s">
        <v>1124</v>
      </c>
      <c r="B382" t="s">
        <v>1672</v>
      </c>
    </row>
    <row r="383" spans="1:2" x14ac:dyDescent="0.25">
      <c r="A383" t="s">
        <v>1126</v>
      </c>
      <c r="B383" t="s">
        <v>1673</v>
      </c>
    </row>
    <row r="384" spans="1:2" x14ac:dyDescent="0.25">
      <c r="A384" t="s">
        <v>1128</v>
      </c>
      <c r="B384" t="s">
        <v>1674</v>
      </c>
    </row>
    <row r="385" spans="1:2" x14ac:dyDescent="0.25">
      <c r="A385" t="s">
        <v>1130</v>
      </c>
      <c r="B385" t="s">
        <v>1675</v>
      </c>
    </row>
    <row r="386" spans="1:2" x14ac:dyDescent="0.25">
      <c r="A386" t="s">
        <v>1132</v>
      </c>
      <c r="B386" t="s">
        <v>1676</v>
      </c>
    </row>
    <row r="387" spans="1:2" x14ac:dyDescent="0.25">
      <c r="A387" t="s">
        <v>1134</v>
      </c>
      <c r="B387" t="s">
        <v>1677</v>
      </c>
    </row>
    <row r="388" spans="1:2" x14ac:dyDescent="0.25">
      <c r="A388" t="s">
        <v>1136</v>
      </c>
      <c r="B388" t="s">
        <v>1610</v>
      </c>
    </row>
    <row r="389" spans="1:2" x14ac:dyDescent="0.25">
      <c r="A389" t="s">
        <v>1137</v>
      </c>
      <c r="B389" t="s">
        <v>1668</v>
      </c>
    </row>
    <row r="390" spans="1:2" x14ac:dyDescent="0.25">
      <c r="A390" t="s">
        <v>1139</v>
      </c>
      <c r="B390" t="s">
        <v>1611</v>
      </c>
    </row>
    <row r="391" spans="1:2" x14ac:dyDescent="0.25">
      <c r="A391" t="s">
        <v>1140</v>
      </c>
      <c r="B391" t="s">
        <v>1678</v>
      </c>
    </row>
    <row r="392" spans="1:2" x14ac:dyDescent="0.25">
      <c r="A392" t="s">
        <v>1142</v>
      </c>
      <c r="B392" t="s">
        <v>1666</v>
      </c>
    </row>
    <row r="393" spans="1:2" x14ac:dyDescent="0.25">
      <c r="A393" t="s">
        <v>1144</v>
      </c>
      <c r="B393" t="s">
        <v>1667</v>
      </c>
    </row>
    <row r="394" spans="1:2" x14ac:dyDescent="0.25">
      <c r="A394" t="s">
        <v>1146</v>
      </c>
      <c r="B394" t="s">
        <v>1679</v>
      </c>
    </row>
    <row r="395" spans="1:2" x14ac:dyDescent="0.25">
      <c r="A395" t="s">
        <v>1148</v>
      </c>
      <c r="B395" t="s">
        <v>1680</v>
      </c>
    </row>
    <row r="396" spans="1:2" x14ac:dyDescent="0.25">
      <c r="A396" t="s">
        <v>1149</v>
      </c>
      <c r="B396" t="s">
        <v>1681</v>
      </c>
    </row>
    <row r="397" spans="1:2" x14ac:dyDescent="0.25">
      <c r="A397" t="s">
        <v>1150</v>
      </c>
      <c r="B397" t="s">
        <v>1659</v>
      </c>
    </row>
    <row r="398" spans="1:2" x14ac:dyDescent="0.25">
      <c r="A398" t="s">
        <v>1151</v>
      </c>
      <c r="B398" t="s">
        <v>1682</v>
      </c>
    </row>
    <row r="399" spans="1:2" x14ac:dyDescent="0.25">
      <c r="A399" t="s">
        <v>1153</v>
      </c>
      <c r="B399" t="s">
        <v>1683</v>
      </c>
    </row>
    <row r="400" spans="1:2" x14ac:dyDescent="0.25">
      <c r="A400" t="s">
        <v>1155</v>
      </c>
      <c r="B400" t="s">
        <v>1684</v>
      </c>
    </row>
    <row r="401" spans="1:2" x14ac:dyDescent="0.25">
      <c r="A401" t="s">
        <v>1157</v>
      </c>
      <c r="B401" t="s">
        <v>1685</v>
      </c>
    </row>
    <row r="402" spans="1:2" x14ac:dyDescent="0.25">
      <c r="A402" t="s">
        <v>1158</v>
      </c>
      <c r="B402" t="s">
        <v>1618</v>
      </c>
    </row>
    <row r="403" spans="1:2" x14ac:dyDescent="0.25">
      <c r="A403" t="s">
        <v>1160</v>
      </c>
      <c r="B403" t="s">
        <v>1277</v>
      </c>
    </row>
    <row r="404" spans="1:2" x14ac:dyDescent="0.25">
      <c r="A404" t="s">
        <v>1162</v>
      </c>
      <c r="B404" t="s">
        <v>1336</v>
      </c>
    </row>
    <row r="405" spans="1:2" x14ac:dyDescent="0.25">
      <c r="A405" t="s">
        <v>1163</v>
      </c>
      <c r="B405" t="s">
        <v>1686</v>
      </c>
    </row>
    <row r="406" spans="1:2" x14ac:dyDescent="0.25">
      <c r="A406" t="s">
        <v>1164</v>
      </c>
      <c r="B406" t="s">
        <v>1686</v>
      </c>
    </row>
    <row r="407" spans="1:2" x14ac:dyDescent="0.25">
      <c r="A407" t="s">
        <v>1165</v>
      </c>
      <c r="B407" t="s">
        <v>1686</v>
      </c>
    </row>
    <row r="408" spans="1:2" x14ac:dyDescent="0.25">
      <c r="A408" t="s">
        <v>1167</v>
      </c>
      <c r="B408" t="s">
        <v>1331</v>
      </c>
    </row>
    <row r="409" spans="1:2" x14ac:dyDescent="0.25">
      <c r="A409" t="s">
        <v>1169</v>
      </c>
      <c r="B409" t="s">
        <v>1687</v>
      </c>
    </row>
    <row r="410" spans="1:2" x14ac:dyDescent="0.25">
      <c r="A410" t="s">
        <v>1171</v>
      </c>
      <c r="B410" t="s">
        <v>1688</v>
      </c>
    </row>
    <row r="411" spans="1:2" x14ac:dyDescent="0.25">
      <c r="A411" t="s">
        <v>1173</v>
      </c>
      <c r="B411" t="s">
        <v>1336</v>
      </c>
    </row>
    <row r="412" spans="1:2" x14ac:dyDescent="0.25">
      <c r="A412" t="s">
        <v>1175</v>
      </c>
      <c r="B412" t="s">
        <v>848</v>
      </c>
    </row>
    <row r="413" spans="1:2" x14ac:dyDescent="0.25">
      <c r="A413" t="s">
        <v>1177</v>
      </c>
      <c r="B413" t="s">
        <v>1686</v>
      </c>
    </row>
    <row r="414" spans="1:2" x14ac:dyDescent="0.25">
      <c r="A414" t="s">
        <v>1179</v>
      </c>
      <c r="B414" t="s">
        <v>1340</v>
      </c>
    </row>
    <row r="415" spans="1:2" x14ac:dyDescent="0.25">
      <c r="A415" t="s">
        <v>1180</v>
      </c>
      <c r="B415" t="s">
        <v>1689</v>
      </c>
    </row>
    <row r="416" spans="1:2" x14ac:dyDescent="0.25">
      <c r="A416" t="s">
        <v>1181</v>
      </c>
      <c r="B416" t="s">
        <v>1690</v>
      </c>
    </row>
    <row r="417" spans="1:2" x14ac:dyDescent="0.25">
      <c r="A417" t="s">
        <v>1182</v>
      </c>
      <c r="B417" t="s">
        <v>1653</v>
      </c>
    </row>
    <row r="418" spans="1:2" x14ac:dyDescent="0.25">
      <c r="A418" t="s">
        <v>1184</v>
      </c>
      <c r="B418" t="s">
        <v>1691</v>
      </c>
    </row>
    <row r="419" spans="1:2" x14ac:dyDescent="0.25">
      <c r="A419" t="s">
        <v>1185</v>
      </c>
      <c r="B419" t="s">
        <v>1329</v>
      </c>
    </row>
    <row r="420" spans="1:2" x14ac:dyDescent="0.25">
      <c r="A420" t="s">
        <v>1186</v>
      </c>
      <c r="B420" t="s">
        <v>861</v>
      </c>
    </row>
    <row r="421" spans="1:2" x14ac:dyDescent="0.25">
      <c r="A421" t="s">
        <v>1188</v>
      </c>
      <c r="B421" t="s">
        <v>1692</v>
      </c>
    </row>
    <row r="422" spans="1:2" x14ac:dyDescent="0.25">
      <c r="A422" t="s">
        <v>1190</v>
      </c>
      <c r="B422" t="s">
        <v>1693</v>
      </c>
    </row>
    <row r="423" spans="1:2" x14ac:dyDescent="0.25">
      <c r="A423" t="s">
        <v>1191</v>
      </c>
      <c r="B423" t="s">
        <v>1327</v>
      </c>
    </row>
    <row r="424" spans="1:2" x14ac:dyDescent="0.25">
      <c r="A424" t="s">
        <v>1192</v>
      </c>
      <c r="B424" t="s">
        <v>1651</v>
      </c>
    </row>
    <row r="425" spans="1:2" x14ac:dyDescent="0.25">
      <c r="A425" t="s">
        <v>1193</v>
      </c>
      <c r="B425" t="s">
        <v>1277</v>
      </c>
    </row>
    <row r="426" spans="1:2" x14ac:dyDescent="0.25">
      <c r="A426" t="s">
        <v>1195</v>
      </c>
      <c r="B426" t="s">
        <v>1694</v>
      </c>
    </row>
    <row r="427" spans="1:2" x14ac:dyDescent="0.25">
      <c r="A427" t="s">
        <v>1196</v>
      </c>
      <c r="B427" t="s">
        <v>1695</v>
      </c>
    </row>
    <row r="428" spans="1:2" x14ac:dyDescent="0.25">
      <c r="A428" t="s">
        <v>1197</v>
      </c>
      <c r="B428" t="s">
        <v>1336</v>
      </c>
    </row>
    <row r="429" spans="1:2" x14ac:dyDescent="0.25">
      <c r="A429" t="s">
        <v>1199</v>
      </c>
      <c r="B429" t="s">
        <v>1696</v>
      </c>
    </row>
    <row r="430" spans="1:2" x14ac:dyDescent="0.25">
      <c r="A430" t="s">
        <v>1201</v>
      </c>
      <c r="B430" t="s">
        <v>917</v>
      </c>
    </row>
    <row r="431" spans="1:2" x14ac:dyDescent="0.25">
      <c r="A431" t="s">
        <v>1203</v>
      </c>
      <c r="B431" t="s">
        <v>848</v>
      </c>
    </row>
    <row r="432" spans="1:2" x14ac:dyDescent="0.25">
      <c r="A432" t="s">
        <v>1205</v>
      </c>
      <c r="B432" t="s">
        <v>1654</v>
      </c>
    </row>
    <row r="433" spans="1:2" x14ac:dyDescent="0.25">
      <c r="A433" t="s">
        <v>1207</v>
      </c>
      <c r="B433" t="s">
        <v>1697</v>
      </c>
    </row>
    <row r="434" spans="1:2" x14ac:dyDescent="0.25">
      <c r="A434" t="s">
        <v>1209</v>
      </c>
      <c r="B434" t="s">
        <v>1698</v>
      </c>
    </row>
    <row r="435" spans="1:2" x14ac:dyDescent="0.25">
      <c r="A435" t="s">
        <v>1211</v>
      </c>
      <c r="B435" t="s">
        <v>1656</v>
      </c>
    </row>
    <row r="436" spans="1:2" x14ac:dyDescent="0.25">
      <c r="A436" t="s">
        <v>1212</v>
      </c>
      <c r="B436" t="s">
        <v>1302</v>
      </c>
    </row>
    <row r="437" spans="1:2" x14ac:dyDescent="0.25">
      <c r="A437" t="s">
        <v>1214</v>
      </c>
      <c r="B437" t="s">
        <v>1306</v>
      </c>
    </row>
    <row r="438" spans="1:2" x14ac:dyDescent="0.25">
      <c r="A438" t="s">
        <v>1215</v>
      </c>
      <c r="B438" t="s">
        <v>857</v>
      </c>
    </row>
    <row r="439" spans="1:2" x14ac:dyDescent="0.25">
      <c r="A439" t="s">
        <v>1216</v>
      </c>
      <c r="B439" t="s">
        <v>1699</v>
      </c>
    </row>
    <row r="440" spans="1:2" x14ac:dyDescent="0.25">
      <c r="A440" t="s">
        <v>1218</v>
      </c>
      <c r="B440" t="s">
        <v>1700</v>
      </c>
    </row>
    <row r="441" spans="1:2" x14ac:dyDescent="0.25">
      <c r="A441" t="s">
        <v>1219</v>
      </c>
      <c r="B441" t="s">
        <v>1701</v>
      </c>
    </row>
    <row r="442" spans="1:2" x14ac:dyDescent="0.25">
      <c r="A442" t="s">
        <v>1221</v>
      </c>
      <c r="B442" t="s">
        <v>1702</v>
      </c>
    </row>
    <row r="443" spans="1:2" x14ac:dyDescent="0.25">
      <c r="A443" t="s">
        <v>1223</v>
      </c>
      <c r="B443" t="s">
        <v>1703</v>
      </c>
    </row>
    <row r="444" spans="1:2" x14ac:dyDescent="0.25">
      <c r="A444" t="s">
        <v>1225</v>
      </c>
      <c r="B444" t="s">
        <v>1704</v>
      </c>
    </row>
    <row r="445" spans="1:2" x14ac:dyDescent="0.25">
      <c r="A445" t="s">
        <v>1227</v>
      </c>
      <c r="B445" t="s">
        <v>1602</v>
      </c>
    </row>
    <row r="446" spans="1:2" x14ac:dyDescent="0.25">
      <c r="A446" t="s">
        <v>1228</v>
      </c>
      <c r="B446" t="s">
        <v>1704</v>
      </c>
    </row>
    <row r="447" spans="1:2" x14ac:dyDescent="0.25">
      <c r="A447" t="s">
        <v>1230</v>
      </c>
      <c r="B447" t="s">
        <v>1705</v>
      </c>
    </row>
    <row r="448" spans="1:2" x14ac:dyDescent="0.25">
      <c r="A448" t="s">
        <v>1232</v>
      </c>
      <c r="B448" t="s">
        <v>1706</v>
      </c>
    </row>
    <row r="449" spans="1:2" x14ac:dyDescent="0.25">
      <c r="A449" t="s">
        <v>1234</v>
      </c>
      <c r="B449" t="s">
        <v>1707</v>
      </c>
    </row>
    <row r="450" spans="1:2" x14ac:dyDescent="0.25">
      <c r="A450" t="s">
        <v>1236</v>
      </c>
      <c r="B450" t="s">
        <v>1708</v>
      </c>
    </row>
    <row r="451" spans="1:2" x14ac:dyDescent="0.25">
      <c r="A451" t="s">
        <v>1237</v>
      </c>
      <c r="B451" t="s">
        <v>1709</v>
      </c>
    </row>
    <row r="452" spans="1:2" x14ac:dyDescent="0.25">
      <c r="A452" t="s">
        <v>1238</v>
      </c>
      <c r="B452" t="s">
        <v>1710</v>
      </c>
    </row>
    <row r="453" spans="1:2" x14ac:dyDescent="0.25">
      <c r="A453" t="s">
        <v>1239</v>
      </c>
      <c r="B453" t="s">
        <v>1706</v>
      </c>
    </row>
    <row r="454" spans="1:2" x14ac:dyDescent="0.25">
      <c r="A454" t="s">
        <v>1241</v>
      </c>
      <c r="B454" t="s">
        <v>1707</v>
      </c>
    </row>
    <row r="455" spans="1:2" x14ac:dyDescent="0.25">
      <c r="A455" t="s">
        <v>1243</v>
      </c>
      <c r="B455" t="s">
        <v>1711</v>
      </c>
    </row>
    <row r="456" spans="1:2" x14ac:dyDescent="0.25">
      <c r="A456" t="s">
        <v>1244</v>
      </c>
      <c r="B456" t="s">
        <v>1712</v>
      </c>
    </row>
    <row r="457" spans="1:2" x14ac:dyDescent="0.25">
      <c r="A457" t="s">
        <v>1246</v>
      </c>
      <c r="B457" t="s">
        <v>1713</v>
      </c>
    </row>
    <row r="458" spans="1:2" x14ac:dyDescent="0.25">
      <c r="A458" t="s">
        <v>1248</v>
      </c>
      <c r="B458" t="s">
        <v>564</v>
      </c>
    </row>
    <row r="459" spans="1:2" x14ac:dyDescent="0.25">
      <c r="A459" t="s">
        <v>1250</v>
      </c>
      <c r="B459" t="s">
        <v>1600</v>
      </c>
    </row>
    <row r="460" spans="1:2" x14ac:dyDescent="0.25">
      <c r="A460" t="s">
        <v>1252</v>
      </c>
      <c r="B460" t="s">
        <v>1714</v>
      </c>
    </row>
    <row r="461" spans="1:2" x14ac:dyDescent="0.25">
      <c r="A461" t="s">
        <v>1253</v>
      </c>
      <c r="B461" t="s">
        <v>1715</v>
      </c>
    </row>
    <row r="462" spans="1:2" x14ac:dyDescent="0.25">
      <c r="A462" t="s">
        <v>1255</v>
      </c>
      <c r="B462" t="s">
        <v>1716</v>
      </c>
    </row>
    <row r="463" spans="1:2" x14ac:dyDescent="0.25">
      <c r="A463" t="s">
        <v>1257</v>
      </c>
      <c r="B463" t="s">
        <v>1717</v>
      </c>
    </row>
    <row r="464" spans="1:2" x14ac:dyDescent="0.25">
      <c r="A464" t="s">
        <v>1259</v>
      </c>
      <c r="B464" t="s">
        <v>1713</v>
      </c>
    </row>
    <row r="465" spans="1:2" x14ac:dyDescent="0.25">
      <c r="A465" t="s">
        <v>1261</v>
      </c>
      <c r="B465" t="s">
        <v>1715</v>
      </c>
    </row>
    <row r="466" spans="1:2" x14ac:dyDescent="0.25">
      <c r="A466" t="s">
        <v>1263</v>
      </c>
      <c r="B466" t="s">
        <v>1716</v>
      </c>
    </row>
    <row r="467" spans="1:2" x14ac:dyDescent="0.25">
      <c r="A467" t="s">
        <v>1265</v>
      </c>
      <c r="B467" t="s">
        <v>1594</v>
      </c>
    </row>
    <row r="468" spans="1:2" x14ac:dyDescent="0.25">
      <c r="A468" t="s">
        <v>1266</v>
      </c>
      <c r="B468" t="s">
        <v>1718</v>
      </c>
    </row>
    <row r="469" spans="1:2" x14ac:dyDescent="0.25">
      <c r="A469" t="s">
        <v>1268</v>
      </c>
      <c r="B469" t="s">
        <v>1719</v>
      </c>
    </row>
    <row r="470" spans="1:2" x14ac:dyDescent="0.25">
      <c r="A470" t="s">
        <v>1270</v>
      </c>
      <c r="B470" t="s">
        <v>1720</v>
      </c>
    </row>
    <row r="471" spans="1:2" x14ac:dyDescent="0.25">
      <c r="A471" t="s">
        <v>1271</v>
      </c>
      <c r="B471" t="s">
        <v>1721</v>
      </c>
    </row>
    <row r="472" spans="1:2" x14ac:dyDescent="0.25">
      <c r="A472" t="s">
        <v>1272</v>
      </c>
      <c r="B472" t="s">
        <v>1675</v>
      </c>
    </row>
    <row r="473" spans="1:2" x14ac:dyDescent="0.25">
      <c r="A473" t="s">
        <v>1274</v>
      </c>
      <c r="B473" t="s">
        <v>1722</v>
      </c>
    </row>
    <row r="474" spans="1:2" x14ac:dyDescent="0.25">
      <c r="A474" t="s">
        <v>1275</v>
      </c>
      <c r="B474" t="s">
        <v>1723</v>
      </c>
    </row>
    <row r="475" spans="1:2" x14ac:dyDescent="0.25">
      <c r="A475" t="s">
        <v>1276</v>
      </c>
      <c r="B475" t="s">
        <v>1724</v>
      </c>
    </row>
    <row r="476" spans="1:2" x14ac:dyDescent="0.25">
      <c r="A476" t="s">
        <v>1278</v>
      </c>
      <c r="B476" t="s">
        <v>825</v>
      </c>
    </row>
    <row r="477" spans="1:2" x14ac:dyDescent="0.25">
      <c r="A477" t="s">
        <v>1280</v>
      </c>
      <c r="B477" t="s">
        <v>1595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710-5455-4734-B97B-D68A306CF819}">
  <dimension ref="B5:E566"/>
  <sheetViews>
    <sheetView showGridLines="0" zoomScale="160" zoomScaleNormal="160" workbookViewId="0">
      <selection activeCell="E6" sqref="E6:E26"/>
    </sheetView>
  </sheetViews>
  <sheetFormatPr baseColWidth="10" defaultRowHeight="15" x14ac:dyDescent="0.25"/>
  <sheetData>
    <row r="5" spans="2:5" x14ac:dyDescent="0.25">
      <c r="B5" s="13" t="s">
        <v>413</v>
      </c>
      <c r="C5" s="14" t="s">
        <v>414</v>
      </c>
      <c r="D5" s="14" t="s">
        <v>1450</v>
      </c>
    </row>
    <row r="6" spans="2:5" x14ac:dyDescent="0.25">
      <c r="B6" s="26">
        <v>1</v>
      </c>
      <c r="C6" s="15">
        <v>3.3260000000000001</v>
      </c>
      <c r="D6" s="15">
        <v>4.5810000000000004</v>
      </c>
      <c r="E6" s="23"/>
    </row>
    <row r="7" spans="2:5" x14ac:dyDescent="0.25">
      <c r="B7" s="26">
        <v>2</v>
      </c>
      <c r="C7" s="14">
        <v>2.653</v>
      </c>
      <c r="D7" s="14"/>
      <c r="E7" s="23"/>
    </row>
    <row r="8" spans="2:5" x14ac:dyDescent="0.25">
      <c r="B8" s="26">
        <v>3</v>
      </c>
      <c r="C8" s="15">
        <v>2.4510000000000001</v>
      </c>
      <c r="D8" s="15">
        <v>3.6890000000000001</v>
      </c>
      <c r="E8" s="23"/>
    </row>
    <row r="9" spans="2:5" x14ac:dyDescent="0.25">
      <c r="B9" s="26">
        <v>4</v>
      </c>
      <c r="C9" s="14">
        <v>2.1680000000000001</v>
      </c>
      <c r="D9" s="14"/>
      <c r="E9" s="23"/>
    </row>
    <row r="10" spans="2:5" x14ac:dyDescent="0.25">
      <c r="B10" s="26">
        <v>5</v>
      </c>
      <c r="C10" s="15">
        <v>2.3090000000000002</v>
      </c>
      <c r="D10" s="15">
        <v>3.778</v>
      </c>
      <c r="E10" s="23"/>
    </row>
    <row r="11" spans="2:5" x14ac:dyDescent="0.25">
      <c r="B11" s="26">
        <v>6</v>
      </c>
      <c r="C11" s="14">
        <v>2.3029999999999999</v>
      </c>
      <c r="D11" s="14">
        <v>3.7829999999999999</v>
      </c>
      <c r="E11" s="23"/>
    </row>
    <row r="12" spans="2:5" x14ac:dyDescent="0.25">
      <c r="B12" s="26">
        <v>7</v>
      </c>
      <c r="C12" s="15">
        <v>2.032</v>
      </c>
      <c r="D12" s="15"/>
      <c r="E12" s="23"/>
    </row>
    <row r="13" spans="2:5" x14ac:dyDescent="0.25">
      <c r="B13" s="26">
        <v>8</v>
      </c>
      <c r="C13" s="14">
        <v>1.9650000000000001</v>
      </c>
      <c r="D13" s="14"/>
      <c r="E13" s="23"/>
    </row>
    <row r="14" spans="2:5" x14ac:dyDescent="0.25">
      <c r="B14" s="26">
        <v>9</v>
      </c>
      <c r="C14" s="15">
        <v>1.9810000000000001</v>
      </c>
      <c r="D14" s="15"/>
      <c r="E14" s="23"/>
    </row>
    <row r="15" spans="2:5" x14ac:dyDescent="0.25">
      <c r="B15" s="26">
        <v>10</v>
      </c>
      <c r="C15" s="14">
        <v>1.9059999999999999</v>
      </c>
      <c r="D15" s="14">
        <v>3.492</v>
      </c>
      <c r="E15" s="23"/>
    </row>
    <row r="16" spans="2:5" x14ac:dyDescent="0.25">
      <c r="B16" s="26">
        <v>11</v>
      </c>
      <c r="C16" s="15">
        <v>1.8220000000000001</v>
      </c>
      <c r="D16" s="15">
        <v>3.4470000000000001</v>
      </c>
      <c r="E16" s="23"/>
    </row>
    <row r="17" spans="2:5" x14ac:dyDescent="0.25">
      <c r="B17" s="26">
        <v>12</v>
      </c>
      <c r="C17" s="14">
        <v>1.724</v>
      </c>
      <c r="D17" s="14">
        <v>3.363</v>
      </c>
      <c r="E17" s="23"/>
    </row>
    <row r="18" spans="2:5" x14ac:dyDescent="0.25">
      <c r="B18" s="26">
        <v>13</v>
      </c>
      <c r="C18" s="15">
        <v>1.7629999999999999</v>
      </c>
      <c r="D18" s="15">
        <v>3.3639999999999999</v>
      </c>
      <c r="E18" s="23"/>
    </row>
    <row r="19" spans="2:5" x14ac:dyDescent="0.25">
      <c r="B19" s="26">
        <v>14</v>
      </c>
      <c r="C19" s="14">
        <v>1.6419999999999999</v>
      </c>
      <c r="D19" s="14">
        <v>3.1480000000000001</v>
      </c>
      <c r="E19" s="23"/>
    </row>
    <row r="20" spans="2:5" x14ac:dyDescent="0.25">
      <c r="B20" s="26">
        <v>15</v>
      </c>
      <c r="C20" s="15">
        <v>1.4850000000000001</v>
      </c>
      <c r="D20" s="15">
        <v>2.8290000000000002</v>
      </c>
      <c r="E20" s="23"/>
    </row>
    <row r="21" spans="2:5" x14ac:dyDescent="0.25">
      <c r="B21" s="26">
        <v>16</v>
      </c>
      <c r="C21" s="14">
        <v>1.395</v>
      </c>
      <c r="D21" s="14">
        <v>2.6739999999999999</v>
      </c>
      <c r="E21" s="23"/>
    </row>
    <row r="22" spans="2:5" x14ac:dyDescent="0.25">
      <c r="B22" s="26">
        <v>17</v>
      </c>
      <c r="C22" s="15">
        <v>1.216</v>
      </c>
      <c r="D22" s="15">
        <v>2.4849999999999999</v>
      </c>
      <c r="E22" s="23"/>
    </row>
    <row r="23" spans="2:5" x14ac:dyDescent="0.25">
      <c r="B23" s="26">
        <v>18</v>
      </c>
      <c r="C23" s="14">
        <v>1.1339999999999999</v>
      </c>
      <c r="D23" s="14">
        <v>2.4950000000000001</v>
      </c>
      <c r="E23" s="23"/>
    </row>
    <row r="24" spans="2:5" x14ac:dyDescent="0.25">
      <c r="B24" s="26">
        <v>19</v>
      </c>
      <c r="C24" s="15">
        <v>1.1100000000000001</v>
      </c>
      <c r="D24" s="15">
        <v>2.613</v>
      </c>
      <c r="E24" s="23"/>
    </row>
    <row r="25" spans="2:5" x14ac:dyDescent="0.25">
      <c r="B25" s="26">
        <v>20</v>
      </c>
      <c r="C25" s="14">
        <v>1.1879999999999999</v>
      </c>
      <c r="D25" s="14">
        <v>2.8050000000000002</v>
      </c>
      <c r="E25" s="23"/>
    </row>
    <row r="26" spans="2:5" x14ac:dyDescent="0.25">
      <c r="B26" s="26">
        <v>21</v>
      </c>
      <c r="C26" s="15">
        <v>1.175</v>
      </c>
      <c r="D26" s="15">
        <v>2.7610000000000001</v>
      </c>
      <c r="E26" s="23"/>
    </row>
    <row r="27" spans="2:5" x14ac:dyDescent="0.25">
      <c r="B27" s="26">
        <v>22</v>
      </c>
      <c r="C27" s="14">
        <v>1.046</v>
      </c>
      <c r="D27" s="14"/>
    </row>
    <row r="28" spans="2:5" x14ac:dyDescent="0.25">
      <c r="B28" s="26">
        <v>23</v>
      </c>
      <c r="C28" s="15">
        <v>0.72799999999999998</v>
      </c>
      <c r="D28" s="15"/>
    </row>
    <row r="29" spans="2:5" x14ac:dyDescent="0.25">
      <c r="B29" s="26">
        <v>24</v>
      </c>
      <c r="C29" s="14">
        <v>0.74</v>
      </c>
      <c r="D29" s="14"/>
    </row>
    <row r="30" spans="2:5" x14ac:dyDescent="0.25">
      <c r="B30" s="26">
        <v>25</v>
      </c>
      <c r="C30" s="15">
        <v>1.2569999999999999</v>
      </c>
      <c r="D30" s="15"/>
    </row>
    <row r="31" spans="2:5" x14ac:dyDescent="0.25">
      <c r="B31" s="26">
        <v>26</v>
      </c>
      <c r="C31" s="14">
        <v>1.667</v>
      </c>
      <c r="D31" s="14"/>
    </row>
    <row r="32" spans="2:5" x14ac:dyDescent="0.25">
      <c r="B32" s="26">
        <v>27</v>
      </c>
      <c r="C32" s="15">
        <v>1.958</v>
      </c>
      <c r="D32" s="15"/>
    </row>
    <row r="33" spans="2:4" x14ac:dyDescent="0.25">
      <c r="B33" s="26">
        <v>28</v>
      </c>
      <c r="C33" s="14">
        <v>1.9790000000000001</v>
      </c>
      <c r="D33" s="14"/>
    </row>
    <row r="34" spans="2:4" x14ac:dyDescent="0.25">
      <c r="B34" s="26">
        <v>29</v>
      </c>
      <c r="C34" s="15">
        <v>1.9790000000000001</v>
      </c>
      <c r="D34" s="15"/>
    </row>
    <row r="35" spans="2:4" x14ac:dyDescent="0.25">
      <c r="B35" s="26">
        <v>30</v>
      </c>
      <c r="C35" s="14">
        <v>1.9650000000000001</v>
      </c>
      <c r="D35" s="14"/>
    </row>
    <row r="36" spans="2:4" x14ac:dyDescent="0.25">
      <c r="B36" s="26">
        <v>31</v>
      </c>
      <c r="C36" s="15">
        <v>1.9370000000000001</v>
      </c>
      <c r="D36" s="15"/>
    </row>
    <row r="37" spans="2:4" x14ac:dyDescent="0.25">
      <c r="B37" s="26">
        <v>32</v>
      </c>
      <c r="C37" s="14">
        <v>1.901</v>
      </c>
      <c r="D37" s="14"/>
    </row>
    <row r="38" spans="2:4" x14ac:dyDescent="0.25">
      <c r="B38" s="26">
        <v>33</v>
      </c>
      <c r="C38" s="15">
        <v>1.9730000000000001</v>
      </c>
      <c r="D38" s="15"/>
    </row>
    <row r="39" spans="2:4" x14ac:dyDescent="0.25">
      <c r="B39" s="26">
        <v>34</v>
      </c>
      <c r="C39" s="14">
        <v>1.907</v>
      </c>
      <c r="D39" s="14"/>
    </row>
    <row r="40" spans="2:4" x14ac:dyDescent="0.25">
      <c r="B40" s="26">
        <v>35</v>
      </c>
      <c r="C40" s="15">
        <v>2.141</v>
      </c>
      <c r="D40" s="15"/>
    </row>
    <row r="41" spans="2:4" x14ac:dyDescent="0.25">
      <c r="B41" s="26">
        <v>36</v>
      </c>
      <c r="C41" s="14">
        <v>2.0630000000000002</v>
      </c>
      <c r="D41" s="14"/>
    </row>
    <row r="42" spans="2:4" x14ac:dyDescent="0.25">
      <c r="B42" s="26">
        <v>37</v>
      </c>
      <c r="C42" s="15">
        <v>2.0049999999999999</v>
      </c>
      <c r="D42" s="15"/>
    </row>
    <row r="43" spans="2:4" x14ac:dyDescent="0.25">
      <c r="B43" s="26">
        <v>38</v>
      </c>
      <c r="C43" s="14">
        <v>1.956</v>
      </c>
      <c r="D43" s="14"/>
    </row>
    <row r="44" spans="2:4" x14ac:dyDescent="0.25">
      <c r="B44" s="26">
        <v>39</v>
      </c>
      <c r="C44" s="15">
        <v>1.827</v>
      </c>
      <c r="D44" s="15"/>
    </row>
    <row r="45" spans="2:4" x14ac:dyDescent="0.25">
      <c r="B45" s="26">
        <v>40</v>
      </c>
      <c r="C45" s="14">
        <v>1.8520000000000001</v>
      </c>
      <c r="D45" s="14"/>
    </row>
    <row r="46" spans="2:4" x14ac:dyDescent="0.25">
      <c r="B46" s="26">
        <v>41</v>
      </c>
      <c r="C46" s="15">
        <v>2.1619999999999999</v>
      </c>
      <c r="D46" s="15"/>
    </row>
    <row r="47" spans="2:4" x14ac:dyDescent="0.25">
      <c r="B47" s="26">
        <v>42</v>
      </c>
      <c r="C47" s="14">
        <v>2.3490000000000002</v>
      </c>
      <c r="D47" s="14"/>
    </row>
    <row r="48" spans="2:4" x14ac:dyDescent="0.25">
      <c r="B48" s="26">
        <v>43</v>
      </c>
      <c r="C48" s="15">
        <v>2.2570000000000001</v>
      </c>
      <c r="D48" s="15"/>
    </row>
    <row r="49" spans="2:4" x14ac:dyDescent="0.25">
      <c r="B49" s="26">
        <v>44</v>
      </c>
      <c r="C49" s="14">
        <v>2.1829999999999998</v>
      </c>
      <c r="D49" s="14"/>
    </row>
    <row r="50" spans="2:4" x14ac:dyDescent="0.25">
      <c r="B50" s="26">
        <v>45</v>
      </c>
      <c r="C50" s="15">
        <v>2.1760000000000002</v>
      </c>
      <c r="D50" s="15"/>
    </row>
    <row r="51" spans="2:4" x14ac:dyDescent="0.25">
      <c r="B51" s="26">
        <v>46</v>
      </c>
      <c r="C51" s="14">
        <v>2.1960000000000002</v>
      </c>
      <c r="D51" s="14"/>
    </row>
    <row r="52" spans="2:4" x14ac:dyDescent="0.25">
      <c r="B52" s="26">
        <v>47</v>
      </c>
      <c r="C52" s="15">
        <v>2.2210000000000001</v>
      </c>
      <c r="D52" s="15"/>
    </row>
    <row r="53" spans="2:4" x14ac:dyDescent="0.25">
      <c r="B53" s="26">
        <v>48</v>
      </c>
      <c r="C53" s="14">
        <v>2.08</v>
      </c>
      <c r="D53" s="14"/>
    </row>
    <row r="54" spans="2:4" x14ac:dyDescent="0.25">
      <c r="B54" s="26">
        <v>49</v>
      </c>
      <c r="C54" s="15">
        <v>1.9239999999999999</v>
      </c>
      <c r="D54" s="15"/>
    </row>
    <row r="55" spans="2:4" x14ac:dyDescent="0.25">
      <c r="B55" s="26">
        <v>50</v>
      </c>
      <c r="C55" s="14">
        <v>1.97</v>
      </c>
      <c r="D55" s="14"/>
    </row>
    <row r="56" spans="2:4" x14ac:dyDescent="0.25">
      <c r="B56" s="26">
        <v>51</v>
      </c>
      <c r="C56" s="15">
        <v>2.012</v>
      </c>
      <c r="D56" s="15"/>
    </row>
    <row r="57" spans="2:4" x14ac:dyDescent="0.25">
      <c r="B57" s="26">
        <v>52</v>
      </c>
      <c r="C57" s="14">
        <v>1.869</v>
      </c>
      <c r="D57" s="14"/>
    </row>
    <row r="58" spans="2:4" x14ac:dyDescent="0.25">
      <c r="B58" s="26">
        <v>53</v>
      </c>
      <c r="C58" s="15">
        <v>1.831</v>
      </c>
      <c r="D58" s="15"/>
    </row>
    <row r="59" spans="2:4" x14ac:dyDescent="0.25">
      <c r="B59" s="26">
        <v>54</v>
      </c>
      <c r="C59" s="14">
        <v>1.7430000000000001</v>
      </c>
      <c r="D59" s="14"/>
    </row>
    <row r="60" spans="2:4" x14ac:dyDescent="0.25">
      <c r="B60" s="26">
        <v>55</v>
      </c>
      <c r="C60" s="15">
        <v>1.7949999999999999</v>
      </c>
      <c r="D60" s="15"/>
    </row>
    <row r="61" spans="2:4" x14ac:dyDescent="0.25">
      <c r="B61" s="26">
        <v>56</v>
      </c>
      <c r="C61" s="14">
        <v>1.613</v>
      </c>
      <c r="D61" s="14"/>
    </row>
    <row r="62" spans="2:4" x14ac:dyDescent="0.25">
      <c r="B62" s="26">
        <v>57</v>
      </c>
      <c r="C62" s="15">
        <v>1.478</v>
      </c>
      <c r="D62" s="15"/>
    </row>
    <row r="63" spans="2:4" x14ac:dyDescent="0.25">
      <c r="B63" s="26">
        <v>58</v>
      </c>
      <c r="C63" s="14">
        <v>1.4339999999999999</v>
      </c>
      <c r="D63" s="14"/>
    </row>
    <row r="64" spans="2:4" x14ac:dyDescent="0.25">
      <c r="B64" s="26">
        <v>59</v>
      </c>
      <c r="C64" s="15">
        <v>1.492</v>
      </c>
      <c r="D64" s="15"/>
    </row>
    <row r="65" spans="2:4" x14ac:dyDescent="0.25">
      <c r="B65" s="26">
        <v>60</v>
      </c>
      <c r="C65" s="14">
        <v>1.595</v>
      </c>
      <c r="D65" s="14"/>
    </row>
    <row r="66" spans="2:4" x14ac:dyDescent="0.25">
      <c r="B66" s="26">
        <v>61</v>
      </c>
      <c r="C66" s="15">
        <v>1.554</v>
      </c>
      <c r="D66" s="15"/>
    </row>
    <row r="67" spans="2:4" x14ac:dyDescent="0.25">
      <c r="B67" s="26">
        <v>62</v>
      </c>
      <c r="C67" s="14">
        <v>1.615</v>
      </c>
      <c r="D67" s="14"/>
    </row>
    <row r="68" spans="2:4" x14ac:dyDescent="0.25">
      <c r="B68" s="26">
        <v>63</v>
      </c>
      <c r="C68" s="15">
        <v>1.5840000000000001</v>
      </c>
      <c r="D68" s="15"/>
    </row>
    <row r="69" spans="2:4" x14ac:dyDescent="0.25">
      <c r="B69" s="26">
        <v>64</v>
      </c>
      <c r="C69" s="14">
        <v>1.5389999999999999</v>
      </c>
      <c r="D69" s="14"/>
    </row>
    <row r="70" spans="2:4" x14ac:dyDescent="0.25">
      <c r="B70" s="26">
        <v>65</v>
      </c>
      <c r="C70" s="15">
        <v>1.4259999999999999</v>
      </c>
      <c r="D70" s="15"/>
    </row>
    <row r="71" spans="2:4" x14ac:dyDescent="0.25">
      <c r="B71" s="26">
        <v>66</v>
      </c>
      <c r="C71" s="14">
        <v>1.506</v>
      </c>
      <c r="D71" s="14"/>
    </row>
    <row r="72" spans="2:4" x14ac:dyDescent="0.25">
      <c r="B72" s="26">
        <v>67</v>
      </c>
      <c r="C72" s="15">
        <v>1.3939999999999999</v>
      </c>
      <c r="D72" s="15"/>
    </row>
    <row r="73" spans="2:4" x14ac:dyDescent="0.25">
      <c r="B73" s="26">
        <v>68</v>
      </c>
      <c r="C73" s="14">
        <v>1.33</v>
      </c>
      <c r="D73" s="14"/>
    </row>
    <row r="74" spans="2:4" x14ac:dyDescent="0.25">
      <c r="B74" s="26">
        <v>69</v>
      </c>
      <c r="C74" s="15">
        <v>1.393</v>
      </c>
      <c r="D74" s="15"/>
    </row>
    <row r="75" spans="2:4" x14ac:dyDescent="0.25">
      <c r="B75" s="26">
        <v>70</v>
      </c>
      <c r="C75" s="14">
        <v>1.464</v>
      </c>
      <c r="D75" s="14"/>
    </row>
    <row r="76" spans="2:4" x14ac:dyDescent="0.25">
      <c r="B76" s="26">
        <v>71</v>
      </c>
      <c r="C76" s="15">
        <v>1.3420000000000001</v>
      </c>
      <c r="D76" s="15"/>
    </row>
    <row r="77" spans="2:4" x14ac:dyDescent="0.25">
      <c r="B77" s="26">
        <v>72</v>
      </c>
      <c r="C77" s="14">
        <v>1.1870000000000001</v>
      </c>
      <c r="D77" s="14"/>
    </row>
    <row r="78" spans="2:4" x14ac:dyDescent="0.25">
      <c r="B78" s="26">
        <v>73</v>
      </c>
      <c r="C78" s="15">
        <v>1.133</v>
      </c>
      <c r="D78" s="15"/>
    </row>
    <row r="79" spans="2:4" x14ac:dyDescent="0.25">
      <c r="B79" s="26">
        <v>74</v>
      </c>
      <c r="C79" s="14">
        <v>1.032</v>
      </c>
      <c r="D79" s="14"/>
    </row>
    <row r="80" spans="2:4" x14ac:dyDescent="0.25">
      <c r="B80" s="26">
        <v>75</v>
      </c>
      <c r="C80" s="15">
        <v>1.038</v>
      </c>
      <c r="D80" s="15"/>
    </row>
    <row r="81" spans="2:4" x14ac:dyDescent="0.25">
      <c r="B81" s="26">
        <v>76</v>
      </c>
      <c r="C81" s="14">
        <v>1.232</v>
      </c>
      <c r="D81" s="14"/>
    </row>
    <row r="82" spans="2:4" x14ac:dyDescent="0.25">
      <c r="B82" s="26">
        <v>77</v>
      </c>
      <c r="C82" s="15">
        <v>1.4239999999999999</v>
      </c>
      <c r="D82" s="15"/>
    </row>
    <row r="83" spans="2:4" x14ac:dyDescent="0.25">
      <c r="B83" s="26">
        <v>78</v>
      </c>
      <c r="C83" s="14">
        <v>1.4730000000000001</v>
      </c>
      <c r="D83" s="14"/>
    </row>
    <row r="84" spans="2:4" x14ac:dyDescent="0.25">
      <c r="B84" s="26">
        <v>79</v>
      </c>
      <c r="C84" s="15">
        <v>1.4650000000000001</v>
      </c>
      <c r="D84" s="15"/>
    </row>
    <row r="85" spans="2:4" x14ac:dyDescent="0.25">
      <c r="B85" s="26">
        <v>80</v>
      </c>
      <c r="C85" s="14">
        <v>1.516</v>
      </c>
      <c r="D85" s="14"/>
    </row>
    <row r="86" spans="2:4" x14ac:dyDescent="0.25">
      <c r="B86" s="26">
        <v>81</v>
      </c>
      <c r="C86" s="15">
        <v>1.694</v>
      </c>
      <c r="D86" s="15"/>
    </row>
    <row r="87" spans="2:4" x14ac:dyDescent="0.25">
      <c r="B87" s="26">
        <v>82</v>
      </c>
      <c r="C87" s="14">
        <v>1.855</v>
      </c>
      <c r="D87" s="14"/>
    </row>
    <row r="88" spans="2:4" x14ac:dyDescent="0.25">
      <c r="B88" s="26">
        <v>83</v>
      </c>
      <c r="C88" s="15">
        <v>1.9790000000000001</v>
      </c>
      <c r="D88" s="15"/>
    </row>
    <row r="89" spans="2:4" x14ac:dyDescent="0.25">
      <c r="B89" s="26">
        <v>84</v>
      </c>
      <c r="C89" s="14">
        <v>1.7390000000000001</v>
      </c>
      <c r="D89" s="14"/>
    </row>
    <row r="90" spans="2:4" x14ac:dyDescent="0.25">
      <c r="B90" s="26">
        <v>85</v>
      </c>
      <c r="C90" s="15">
        <v>1.766</v>
      </c>
      <c r="D90" s="15"/>
    </row>
    <row r="91" spans="2:4" x14ac:dyDescent="0.25">
      <c r="B91" s="26">
        <v>86</v>
      </c>
      <c r="C91" s="14">
        <v>1.7470000000000001</v>
      </c>
      <c r="D91" s="14"/>
    </row>
    <row r="92" spans="2:4" x14ac:dyDescent="0.25">
      <c r="B92" s="26">
        <v>87</v>
      </c>
      <c r="C92" s="15">
        <v>1.633</v>
      </c>
      <c r="D92" s="15"/>
    </row>
    <row r="93" spans="2:4" x14ac:dyDescent="0.25">
      <c r="B93" s="26">
        <v>88</v>
      </c>
      <c r="C93" s="14">
        <v>2.028</v>
      </c>
      <c r="D93" s="14"/>
    </row>
    <row r="94" spans="2:4" x14ac:dyDescent="0.25">
      <c r="B94" s="26">
        <v>89</v>
      </c>
      <c r="C94" s="15">
        <v>2.4329999999999998</v>
      </c>
      <c r="D94" s="15"/>
    </row>
    <row r="95" spans="2:4" x14ac:dyDescent="0.25">
      <c r="B95" s="26">
        <v>90</v>
      </c>
      <c r="C95" s="14">
        <v>2.5760000000000001</v>
      </c>
      <c r="D95" s="14"/>
    </row>
    <row r="96" spans="2:4" x14ac:dyDescent="0.25">
      <c r="B96" s="26">
        <v>91</v>
      </c>
      <c r="C96" s="15">
        <v>2.8340000000000001</v>
      </c>
      <c r="D96" s="15"/>
    </row>
    <row r="97" spans="2:4" x14ac:dyDescent="0.25">
      <c r="B97" s="26">
        <v>92</v>
      </c>
      <c r="C97" s="14">
        <v>2.9159999999999999</v>
      </c>
      <c r="D97" s="14"/>
    </row>
    <row r="98" spans="2:4" x14ac:dyDescent="0.25">
      <c r="B98" s="26">
        <v>93</v>
      </c>
      <c r="C98" s="15">
        <v>2.9060000000000001</v>
      </c>
      <c r="D98" s="15"/>
    </row>
    <row r="99" spans="2:4" x14ac:dyDescent="0.25">
      <c r="B99" s="26">
        <v>94</v>
      </c>
      <c r="C99" s="14">
        <v>2.9449999999999998</v>
      </c>
      <c r="D99" s="14"/>
    </row>
    <row r="100" spans="2:4" x14ac:dyDescent="0.25">
      <c r="B100" s="26">
        <v>95</v>
      </c>
      <c r="C100" s="15">
        <v>2.9649999999999999</v>
      </c>
      <c r="D100" s="15"/>
    </row>
    <row r="101" spans="2:4" x14ac:dyDescent="0.25">
      <c r="B101" s="26">
        <v>96</v>
      </c>
      <c r="C101" s="14">
        <v>2.931</v>
      </c>
      <c r="D101" s="14"/>
    </row>
    <row r="102" spans="2:4" x14ac:dyDescent="0.25">
      <c r="B102" s="26">
        <v>97</v>
      </c>
      <c r="C102" s="15">
        <v>2.9420000000000002</v>
      </c>
      <c r="D102" s="15"/>
    </row>
    <row r="103" spans="2:4" x14ac:dyDescent="0.25">
      <c r="B103" s="26">
        <v>98</v>
      </c>
      <c r="C103" s="14">
        <v>2.9940000000000002</v>
      </c>
      <c r="D103" s="14">
        <v>4.1420000000000003</v>
      </c>
    </row>
    <row r="104" spans="2:4" x14ac:dyDescent="0.25">
      <c r="B104" s="26">
        <v>99</v>
      </c>
      <c r="C104" s="15">
        <v>2.9870000000000001</v>
      </c>
      <c r="D104" s="15"/>
    </row>
    <row r="105" spans="2:4" x14ac:dyDescent="0.25">
      <c r="B105" s="26">
        <v>100</v>
      </c>
      <c r="C105" s="14">
        <v>3.008</v>
      </c>
      <c r="D105" s="14">
        <v>3.6779999999999999</v>
      </c>
    </row>
    <row r="106" spans="2:4" x14ac:dyDescent="0.25">
      <c r="B106" s="26">
        <v>101</v>
      </c>
      <c r="C106" s="15">
        <v>2.883</v>
      </c>
      <c r="D106" s="15">
        <v>3.6739999999999999</v>
      </c>
    </row>
    <row r="107" spans="2:4" x14ac:dyDescent="0.25">
      <c r="B107" s="26">
        <v>102</v>
      </c>
      <c r="C107" s="14">
        <v>2.931</v>
      </c>
      <c r="D107" s="14">
        <v>3.653</v>
      </c>
    </row>
    <row r="108" spans="2:4" x14ac:dyDescent="0.25">
      <c r="B108" s="26">
        <v>103</v>
      </c>
      <c r="C108" s="15">
        <v>3.04</v>
      </c>
      <c r="D108" s="15">
        <v>3.9820000000000002</v>
      </c>
    </row>
    <row r="109" spans="2:4" x14ac:dyDescent="0.25">
      <c r="B109" s="26">
        <v>104</v>
      </c>
      <c r="C109" s="14">
        <v>3.0019999999999998</v>
      </c>
      <c r="D109" s="14">
        <v>4.298</v>
      </c>
    </row>
    <row r="110" spans="2:4" x14ac:dyDescent="0.25">
      <c r="B110" s="26">
        <v>105</v>
      </c>
      <c r="C110" s="15">
        <v>2.9079999999999999</v>
      </c>
      <c r="D110" s="15">
        <v>4.2240000000000002</v>
      </c>
    </row>
    <row r="111" spans="2:4" x14ac:dyDescent="0.25">
      <c r="B111" s="26">
        <v>106</v>
      </c>
      <c r="C111" s="14">
        <v>2.8130000000000002</v>
      </c>
      <c r="D111" s="14">
        <v>4.1909999999999998</v>
      </c>
    </row>
    <row r="112" spans="2:4" x14ac:dyDescent="0.25">
      <c r="B112" s="26">
        <v>107</v>
      </c>
      <c r="C112" s="15">
        <v>2.7869999999999999</v>
      </c>
      <c r="D112" s="15">
        <v>3.9</v>
      </c>
    </row>
    <row r="113" spans="2:4" x14ac:dyDescent="0.25">
      <c r="B113" s="26">
        <v>108</v>
      </c>
      <c r="C113" s="14">
        <v>2.9220000000000002</v>
      </c>
      <c r="D113" s="14">
        <v>3.86</v>
      </c>
    </row>
    <row r="114" spans="2:4" x14ac:dyDescent="0.25">
      <c r="B114" s="26">
        <v>109</v>
      </c>
      <c r="C114" s="15">
        <v>3.07</v>
      </c>
      <c r="D114" s="15">
        <v>4.0220000000000002</v>
      </c>
    </row>
    <row r="115" spans="2:4" x14ac:dyDescent="0.25">
      <c r="B115" s="26">
        <v>110</v>
      </c>
      <c r="C115" s="14">
        <v>3.294</v>
      </c>
      <c r="D115" s="14">
        <v>4.0599999999999996</v>
      </c>
    </row>
    <row r="116" spans="2:4" x14ac:dyDescent="0.25">
      <c r="B116" s="26">
        <v>111</v>
      </c>
      <c r="C116" s="15">
        <v>3.117</v>
      </c>
      <c r="D116" s="15"/>
    </row>
    <row r="117" spans="2:4" x14ac:dyDescent="0.25">
      <c r="B117" s="26">
        <v>112</v>
      </c>
      <c r="C117" s="14">
        <v>3.008</v>
      </c>
      <c r="D117" s="14">
        <v>3.5990000000000002</v>
      </c>
    </row>
    <row r="118" spans="2:4" x14ac:dyDescent="0.25">
      <c r="B118" s="26">
        <v>113</v>
      </c>
      <c r="C118" s="15">
        <v>3.0449999999999999</v>
      </c>
      <c r="D118" s="15">
        <v>3.5609999999999999</v>
      </c>
    </row>
    <row r="119" spans="2:4" x14ac:dyDescent="0.25">
      <c r="B119" s="26">
        <v>114</v>
      </c>
      <c r="C119" s="14">
        <v>3.2109999999999999</v>
      </c>
      <c r="D119" s="14">
        <v>4.0640000000000001</v>
      </c>
    </row>
    <row r="120" spans="2:4" x14ac:dyDescent="0.25">
      <c r="B120" s="26">
        <v>115</v>
      </c>
      <c r="C120" s="15">
        <v>3.2829999999999999</v>
      </c>
      <c r="D120" s="15">
        <v>4.2619999999999996</v>
      </c>
    </row>
    <row r="121" spans="2:4" x14ac:dyDescent="0.25">
      <c r="B121" s="26">
        <v>116</v>
      </c>
      <c r="C121" s="14">
        <v>3.1230000000000002</v>
      </c>
      <c r="D121" s="14">
        <v>4.0910000000000002</v>
      </c>
    </row>
    <row r="122" spans="2:4" x14ac:dyDescent="0.25">
      <c r="B122" s="26">
        <v>117</v>
      </c>
      <c r="C122" s="15">
        <v>2.8559999999999999</v>
      </c>
      <c r="D122" s="15"/>
    </row>
    <row r="123" spans="2:4" x14ac:dyDescent="0.25">
      <c r="B123" s="26">
        <v>118</v>
      </c>
      <c r="C123" s="14">
        <v>2.7679999999999998</v>
      </c>
      <c r="D123" s="14"/>
    </row>
    <row r="124" spans="2:4" x14ac:dyDescent="0.25">
      <c r="B124" s="26">
        <v>119</v>
      </c>
      <c r="C124" s="15">
        <v>3.1</v>
      </c>
      <c r="D124" s="15"/>
    </row>
    <row r="125" spans="2:4" x14ac:dyDescent="0.25">
      <c r="B125" s="26">
        <v>120</v>
      </c>
      <c r="C125" s="14">
        <v>3.2829999999999999</v>
      </c>
      <c r="D125" s="14">
        <v>4.3129999999999997</v>
      </c>
    </row>
    <row r="126" spans="2:4" x14ac:dyDescent="0.25">
      <c r="B126" s="26">
        <v>121</v>
      </c>
      <c r="C126" s="15">
        <v>3.3370000000000002</v>
      </c>
      <c r="D126" s="15">
        <v>4.133</v>
      </c>
    </row>
    <row r="127" spans="2:4" x14ac:dyDescent="0.25">
      <c r="B127" s="26">
        <v>122</v>
      </c>
      <c r="C127" s="14">
        <v>3.206</v>
      </c>
      <c r="D127" s="14"/>
    </row>
    <row r="128" spans="2:4" x14ac:dyDescent="0.25">
      <c r="B128" s="26">
        <v>123</v>
      </c>
      <c r="C128" s="15">
        <v>3.0870000000000002</v>
      </c>
      <c r="D128" s="15">
        <v>3.7320000000000002</v>
      </c>
    </row>
    <row r="129" spans="2:4" x14ac:dyDescent="0.25">
      <c r="B129" s="26">
        <v>124</v>
      </c>
      <c r="C129" s="14">
        <v>2.9630000000000001</v>
      </c>
      <c r="D129" s="14"/>
    </row>
    <row r="130" spans="2:4" x14ac:dyDescent="0.25">
      <c r="B130" s="26">
        <v>125</v>
      </c>
      <c r="C130" s="15">
        <v>3.1240000000000001</v>
      </c>
      <c r="D130" s="15">
        <v>3.62</v>
      </c>
    </row>
    <row r="131" spans="2:4" x14ac:dyDescent="0.25">
      <c r="B131" s="26">
        <v>126</v>
      </c>
      <c r="C131" s="14">
        <v>2.9870000000000001</v>
      </c>
      <c r="D131" s="14">
        <v>3.6970000000000001</v>
      </c>
    </row>
    <row r="132" spans="2:4" x14ac:dyDescent="0.25">
      <c r="B132" s="26">
        <v>127</v>
      </c>
      <c r="C132" s="15">
        <v>3.0590000000000002</v>
      </c>
      <c r="D132" s="15">
        <v>3.915</v>
      </c>
    </row>
    <row r="133" spans="2:4" x14ac:dyDescent="0.25">
      <c r="B133" s="26">
        <v>128</v>
      </c>
      <c r="C133" s="14">
        <v>3.0569999999999999</v>
      </c>
      <c r="D133" s="14">
        <v>3.92</v>
      </c>
    </row>
    <row r="134" spans="2:4" x14ac:dyDescent="0.25">
      <c r="B134" s="26">
        <v>129</v>
      </c>
      <c r="C134" s="15">
        <v>3.1179999999999999</v>
      </c>
      <c r="D134" s="15">
        <v>4.0270000000000001</v>
      </c>
    </row>
    <row r="135" spans="2:4" x14ac:dyDescent="0.25">
      <c r="B135" s="26">
        <v>130</v>
      </c>
      <c r="C135" s="14">
        <v>3.1379999999999999</v>
      </c>
      <c r="D135" s="14">
        <v>3.9129999999999998</v>
      </c>
    </row>
    <row r="136" spans="2:4" x14ac:dyDescent="0.25">
      <c r="B136" s="26">
        <v>131</v>
      </c>
      <c r="C136" s="15">
        <v>3.22</v>
      </c>
      <c r="D136" s="15">
        <v>4.0910000000000002</v>
      </c>
    </row>
    <row r="137" spans="2:4" x14ac:dyDescent="0.25">
      <c r="B137" s="26">
        <v>132</v>
      </c>
      <c r="C137" s="14">
        <v>3.306</v>
      </c>
      <c r="D137" s="14">
        <v>4.1319999999999997</v>
      </c>
    </row>
    <row r="138" spans="2:4" x14ac:dyDescent="0.25">
      <c r="B138" s="26">
        <v>133</v>
      </c>
      <c r="C138" s="15">
        <v>3.161</v>
      </c>
      <c r="D138" s="15">
        <v>3.7669999999999999</v>
      </c>
    </row>
    <row r="139" spans="2:4" x14ac:dyDescent="0.25">
      <c r="B139" s="26">
        <v>134</v>
      </c>
      <c r="C139" s="14">
        <v>2.8180000000000001</v>
      </c>
      <c r="D139" s="14">
        <v>3.3740000000000001</v>
      </c>
    </row>
    <row r="140" spans="2:4" x14ac:dyDescent="0.25">
      <c r="B140" s="26">
        <v>135</v>
      </c>
      <c r="C140" s="15">
        <v>2.6230000000000002</v>
      </c>
      <c r="D140" s="15">
        <v>3.323</v>
      </c>
    </row>
    <row r="141" spans="2:4" x14ac:dyDescent="0.25">
      <c r="B141" s="26">
        <v>136</v>
      </c>
      <c r="C141" s="14">
        <v>2.484</v>
      </c>
      <c r="D141" s="14">
        <v>3.218</v>
      </c>
    </row>
    <row r="142" spans="2:4" x14ac:dyDescent="0.25">
      <c r="B142" s="26">
        <v>137</v>
      </c>
      <c r="C142" s="15">
        <v>2.3740000000000001</v>
      </c>
      <c r="D142" s="15">
        <v>3.0950000000000002</v>
      </c>
    </row>
    <row r="143" spans="2:4" x14ac:dyDescent="0.25">
      <c r="B143" s="26">
        <v>138</v>
      </c>
      <c r="C143" s="14">
        <v>2.298</v>
      </c>
      <c r="D143" s="14">
        <v>3</v>
      </c>
    </row>
    <row r="144" spans="2:4" x14ac:dyDescent="0.25">
      <c r="B144" s="26">
        <v>139</v>
      </c>
      <c r="C144" s="15">
        <v>2.1480000000000001</v>
      </c>
      <c r="D144" s="15">
        <v>2.8929999999999998</v>
      </c>
    </row>
    <row r="145" spans="2:4" x14ac:dyDescent="0.25">
      <c r="B145" s="26">
        <v>140</v>
      </c>
      <c r="C145" s="14">
        <v>2.1579999999999999</v>
      </c>
      <c r="D145" s="14">
        <v>2.9670000000000001</v>
      </c>
    </row>
    <row r="146" spans="2:4" x14ac:dyDescent="0.25">
      <c r="B146" s="26">
        <v>141</v>
      </c>
      <c r="C146" s="15">
        <v>2.1030000000000002</v>
      </c>
      <c r="D146" s="15">
        <v>3.028</v>
      </c>
    </row>
    <row r="147" spans="2:4" x14ac:dyDescent="0.25">
      <c r="B147" s="26">
        <v>142</v>
      </c>
      <c r="C147" s="14">
        <v>2.105</v>
      </c>
      <c r="D147" s="14">
        <v>2.9809999999999999</v>
      </c>
    </row>
    <row r="148" spans="2:4" x14ac:dyDescent="0.25">
      <c r="B148" s="26">
        <v>143</v>
      </c>
      <c r="C148" s="15">
        <v>2.1989999999999998</v>
      </c>
      <c r="D148" s="15">
        <v>3.129</v>
      </c>
    </row>
    <row r="149" spans="2:4" x14ac:dyDescent="0.25">
      <c r="B149" s="26">
        <v>144</v>
      </c>
      <c r="C149" s="14">
        <v>2.2719999999999998</v>
      </c>
      <c r="D149" s="14">
        <v>3.2010000000000001</v>
      </c>
    </row>
    <row r="150" spans="2:4" x14ac:dyDescent="0.25">
      <c r="B150" s="26">
        <v>145</v>
      </c>
      <c r="C150" s="15">
        <v>2.1440000000000001</v>
      </c>
      <c r="D150" s="15">
        <v>3.1030000000000002</v>
      </c>
    </row>
    <row r="151" spans="2:4" x14ac:dyDescent="0.25">
      <c r="B151" s="26">
        <v>146</v>
      </c>
      <c r="C151" s="14">
        <v>2.0179999999999998</v>
      </c>
      <c r="D151" s="14">
        <v>2.855</v>
      </c>
    </row>
    <row r="152" spans="2:4" x14ac:dyDescent="0.25">
      <c r="B152" s="26">
        <v>147</v>
      </c>
      <c r="C152" s="15">
        <v>2.129</v>
      </c>
      <c r="D152" s="15">
        <v>2.9140000000000001</v>
      </c>
    </row>
    <row r="153" spans="2:4" x14ac:dyDescent="0.25">
      <c r="B153" s="26">
        <v>148</v>
      </c>
      <c r="C153" s="14">
        <v>2.016</v>
      </c>
      <c r="D153" s="14">
        <v>2.7989999999999999</v>
      </c>
    </row>
    <row r="154" spans="2:4" x14ac:dyDescent="0.25">
      <c r="B154" s="26">
        <v>149</v>
      </c>
      <c r="C154" s="15">
        <v>2.0640000000000001</v>
      </c>
      <c r="D154" s="15">
        <v>2.8450000000000002</v>
      </c>
    </row>
    <row r="155" spans="2:4" x14ac:dyDescent="0.25">
      <c r="B155" s="26">
        <v>150</v>
      </c>
      <c r="C155" s="14">
        <v>1.93</v>
      </c>
      <c r="D155" s="14">
        <v>2.6930000000000001</v>
      </c>
    </row>
    <row r="156" spans="2:4" x14ac:dyDescent="0.25">
      <c r="B156" s="26">
        <v>151</v>
      </c>
      <c r="C156" s="15">
        <v>1.8340000000000001</v>
      </c>
      <c r="D156" s="15">
        <v>2.6840000000000002</v>
      </c>
    </row>
    <row r="157" spans="2:4" x14ac:dyDescent="0.25">
      <c r="B157" s="26">
        <v>152</v>
      </c>
      <c r="C157" s="14">
        <v>1.9219999999999999</v>
      </c>
      <c r="D157" s="14">
        <v>2.7639999999999998</v>
      </c>
    </row>
    <row r="158" spans="2:4" x14ac:dyDescent="0.25">
      <c r="B158" s="26">
        <v>153</v>
      </c>
      <c r="C158" s="15">
        <v>1.774</v>
      </c>
      <c r="D158" s="15">
        <v>2.6070000000000002</v>
      </c>
    </row>
    <row r="159" spans="2:4" x14ac:dyDescent="0.25">
      <c r="B159" s="26">
        <v>154</v>
      </c>
      <c r="C159" s="14">
        <v>1.8180000000000001</v>
      </c>
      <c r="D159" s="14">
        <v>2.7069999999999999</v>
      </c>
    </row>
    <row r="160" spans="2:4" x14ac:dyDescent="0.25">
      <c r="B160" s="26">
        <v>155</v>
      </c>
      <c r="C160" s="15">
        <v>1.486</v>
      </c>
      <c r="D160" s="15">
        <v>2.423</v>
      </c>
    </row>
    <row r="161" spans="2:4" x14ac:dyDescent="0.25">
      <c r="B161" s="26">
        <v>156</v>
      </c>
      <c r="C161" s="14">
        <v>1.458</v>
      </c>
      <c r="D161" s="14">
        <v>2.15</v>
      </c>
    </row>
    <row r="162" spans="2:4" x14ac:dyDescent="0.25">
      <c r="B162" s="26">
        <v>157</v>
      </c>
      <c r="C162" s="15">
        <v>1.2809999999999999</v>
      </c>
      <c r="D162" s="15">
        <v>1.9770000000000001</v>
      </c>
    </row>
    <row r="163" spans="2:4" x14ac:dyDescent="0.25">
      <c r="B163" s="26">
        <v>158</v>
      </c>
      <c r="C163" s="14">
        <v>1.36</v>
      </c>
      <c r="D163" s="14">
        <v>1.974</v>
      </c>
    </row>
    <row r="164" spans="2:4" x14ac:dyDescent="0.25">
      <c r="B164" s="26">
        <v>159</v>
      </c>
      <c r="C164" s="15">
        <v>1.4830000000000001</v>
      </c>
      <c r="D164" s="15">
        <v>1.857</v>
      </c>
    </row>
    <row r="165" spans="2:4" x14ac:dyDescent="0.25">
      <c r="B165" s="26">
        <v>160</v>
      </c>
      <c r="C165" s="14">
        <v>1.518</v>
      </c>
      <c r="D165" s="14">
        <v>1.8140000000000001</v>
      </c>
    </row>
    <row r="166" spans="2:4" x14ac:dyDescent="0.25">
      <c r="B166" s="26">
        <v>161</v>
      </c>
      <c r="C166" s="15">
        <v>1.988</v>
      </c>
      <c r="D166" s="15">
        <v>2.23</v>
      </c>
    </row>
    <row r="167" spans="2:4" x14ac:dyDescent="0.25">
      <c r="B167" s="26">
        <v>162</v>
      </c>
      <c r="C167" s="14">
        <v>2.6030000000000002</v>
      </c>
      <c r="D167" s="14">
        <v>2.9750000000000001</v>
      </c>
    </row>
    <row r="168" spans="2:4" x14ac:dyDescent="0.25">
      <c r="B168" s="26">
        <v>163</v>
      </c>
      <c r="C168" s="15">
        <v>3.266</v>
      </c>
      <c r="D168" s="15">
        <v>3.8370000000000002</v>
      </c>
    </row>
    <row r="169" spans="2:4" x14ac:dyDescent="0.25">
      <c r="B169" s="26">
        <v>164</v>
      </c>
      <c r="C169" s="14">
        <v>3.4249999999999998</v>
      </c>
      <c r="D169" s="14">
        <v>3.7919999999999998</v>
      </c>
    </row>
    <row r="170" spans="2:4" x14ac:dyDescent="0.25">
      <c r="B170" s="26">
        <v>165</v>
      </c>
      <c r="C170" s="15">
        <v>4.008</v>
      </c>
      <c r="D170" s="15">
        <v>3.9289999999999998</v>
      </c>
    </row>
    <row r="171" spans="2:4" x14ac:dyDescent="0.25">
      <c r="B171" s="26">
        <v>166</v>
      </c>
      <c r="C171" s="14">
        <v>3.9329999999999998</v>
      </c>
      <c r="D171" s="14">
        <v>3.9649999999999999</v>
      </c>
    </row>
    <row r="172" spans="2:4" x14ac:dyDescent="0.25">
      <c r="B172" s="26">
        <v>167</v>
      </c>
      <c r="C172" s="15">
        <v>3.661</v>
      </c>
      <c r="D172" s="15">
        <v>3.6150000000000002</v>
      </c>
    </row>
    <row r="173" spans="2:4" x14ac:dyDescent="0.25">
      <c r="B173" s="26">
        <v>168</v>
      </c>
      <c r="C173" s="14">
        <v>3.3340000000000001</v>
      </c>
      <c r="D173" s="14">
        <v>3.3580000000000001</v>
      </c>
    </row>
    <row r="174" spans="2:4" x14ac:dyDescent="0.25">
      <c r="B174" s="26">
        <v>169</v>
      </c>
      <c r="C174" s="15">
        <v>3.12</v>
      </c>
      <c r="D174" s="15">
        <v>3.2959999999999998</v>
      </c>
    </row>
    <row r="175" spans="2:4" x14ac:dyDescent="0.25">
      <c r="B175" s="26">
        <v>170</v>
      </c>
      <c r="C175" s="14">
        <v>2.6930000000000001</v>
      </c>
      <c r="D175" s="14">
        <v>2.9540000000000002</v>
      </c>
    </row>
    <row r="176" spans="2:4" x14ac:dyDescent="0.25">
      <c r="B176" s="26">
        <v>171</v>
      </c>
      <c r="C176" s="15">
        <v>2.6850000000000001</v>
      </c>
      <c r="D176" s="15">
        <v>2.9870000000000001</v>
      </c>
    </row>
    <row r="177" spans="2:4" x14ac:dyDescent="0.25">
      <c r="B177" s="26">
        <v>172</v>
      </c>
      <c r="C177" s="14">
        <v>2.6850000000000001</v>
      </c>
      <c r="D177" s="14">
        <v>2.9750000000000001</v>
      </c>
    </row>
    <row r="178" spans="2:4" x14ac:dyDescent="0.25">
      <c r="B178" s="26">
        <v>173</v>
      </c>
      <c r="C178" s="15">
        <v>2.6840000000000002</v>
      </c>
      <c r="D178" s="15">
        <v>3.0670000000000002</v>
      </c>
    </row>
    <row r="179" spans="2:4" x14ac:dyDescent="0.25">
      <c r="B179" s="26">
        <v>174</v>
      </c>
      <c r="C179" s="14">
        <v>2.3769999999999998</v>
      </c>
      <c r="D179" s="14">
        <v>2.855</v>
      </c>
    </row>
    <row r="180" spans="2:4" x14ac:dyDescent="0.25">
      <c r="B180" s="26">
        <v>175</v>
      </c>
      <c r="C180" s="15">
        <v>2.25</v>
      </c>
      <c r="D180" s="15">
        <v>2.9</v>
      </c>
    </row>
    <row r="181" spans="2:4" x14ac:dyDescent="0.25">
      <c r="B181" s="26">
        <v>176</v>
      </c>
      <c r="C181" s="14">
        <v>2.16</v>
      </c>
      <c r="D181" s="14">
        <v>2.823</v>
      </c>
    </row>
    <row r="182" spans="2:4" x14ac:dyDescent="0.25">
      <c r="B182" s="26">
        <v>177</v>
      </c>
      <c r="C182" s="15">
        <v>2.1850000000000001</v>
      </c>
      <c r="D182" s="15">
        <v>3.0529999999999999</v>
      </c>
    </row>
    <row r="183" spans="2:4" x14ac:dyDescent="0.25">
      <c r="B183" s="26">
        <v>178</v>
      </c>
      <c r="C183" s="14">
        <v>2.1320000000000001</v>
      </c>
      <c r="D183" s="14">
        <v>2.9780000000000002</v>
      </c>
    </row>
    <row r="184" spans="2:4" x14ac:dyDescent="0.25">
      <c r="B184" s="26">
        <v>179</v>
      </c>
      <c r="C184" s="15">
        <v>2.105</v>
      </c>
      <c r="D184" s="15">
        <v>3.0960000000000001</v>
      </c>
    </row>
    <row r="185" spans="2:4" x14ac:dyDescent="0.25">
      <c r="B185" s="26">
        <v>180</v>
      </c>
      <c r="C185" s="14">
        <v>2.0390000000000001</v>
      </c>
      <c r="D185" s="14">
        <v>2.9689999999999999</v>
      </c>
    </row>
    <row r="186" spans="2:4" x14ac:dyDescent="0.25">
      <c r="B186" s="26">
        <v>181</v>
      </c>
      <c r="C186" s="15">
        <v>1.8720000000000001</v>
      </c>
      <c r="D186" s="15">
        <v>2.6269999999999998</v>
      </c>
    </row>
    <row r="187" spans="2:4" x14ac:dyDescent="0.25">
      <c r="B187" s="26">
        <v>182</v>
      </c>
      <c r="C187" s="14">
        <v>1.79</v>
      </c>
      <c r="D187" s="14">
        <v>2.2850000000000001</v>
      </c>
    </row>
    <row r="188" spans="2:4" x14ac:dyDescent="0.25">
      <c r="B188" s="26">
        <v>183</v>
      </c>
      <c r="C188" s="15">
        <v>1.758</v>
      </c>
      <c r="D188" s="15">
        <v>2.1789999999999998</v>
      </c>
    </row>
    <row r="189" spans="2:4" x14ac:dyDescent="0.25">
      <c r="B189" s="26">
        <v>184</v>
      </c>
      <c r="C189" s="14">
        <v>1.9350000000000001</v>
      </c>
      <c r="D189" s="14">
        <v>2.3490000000000002</v>
      </c>
    </row>
    <row r="190" spans="2:4" x14ac:dyDescent="0.25">
      <c r="B190" s="26">
        <v>185</v>
      </c>
      <c r="C190" s="15">
        <v>1.7989999999999999</v>
      </c>
      <c r="D190" s="15">
        <v>2.3530000000000002</v>
      </c>
    </row>
    <row r="191" spans="2:4" x14ac:dyDescent="0.25">
      <c r="B191" s="26">
        <v>186</v>
      </c>
      <c r="C191" s="14">
        <v>1.8320000000000001</v>
      </c>
      <c r="D191" s="14">
        <v>2.3849999999999998</v>
      </c>
    </row>
    <row r="192" spans="2:4" x14ac:dyDescent="0.25">
      <c r="B192" s="26">
        <v>187</v>
      </c>
      <c r="C192" s="15">
        <v>1.998</v>
      </c>
      <c r="D192" s="15">
        <v>2.532</v>
      </c>
    </row>
    <row r="193" spans="2:4" x14ac:dyDescent="0.25">
      <c r="B193" s="26">
        <v>188</v>
      </c>
      <c r="C193" s="14">
        <v>2.2290000000000001</v>
      </c>
      <c r="D193" s="14">
        <v>3.0579999999999998</v>
      </c>
    </row>
    <row r="194" spans="2:4" x14ac:dyDescent="0.25">
      <c r="B194" s="26">
        <v>189</v>
      </c>
      <c r="C194" s="15">
        <v>2.1779999999999999</v>
      </c>
      <c r="D194" s="15">
        <v>3.1030000000000002</v>
      </c>
    </row>
    <row r="195" spans="2:4" x14ac:dyDescent="0.25">
      <c r="B195" s="26">
        <v>190</v>
      </c>
      <c r="C195" s="14">
        <v>2.1589999999999998</v>
      </c>
      <c r="D195" s="14">
        <v>3.0569999999999999</v>
      </c>
    </row>
    <row r="196" spans="2:4" x14ac:dyDescent="0.25">
      <c r="B196" s="26">
        <v>191</v>
      </c>
      <c r="C196" s="15">
        <v>2.1560000000000001</v>
      </c>
      <c r="D196" s="15">
        <v>3.0129999999999999</v>
      </c>
    </row>
    <row r="197" spans="2:4" x14ac:dyDescent="0.25">
      <c r="B197" s="26">
        <v>192</v>
      </c>
      <c r="C197" s="14">
        <v>2.048</v>
      </c>
      <c r="D197" s="14">
        <v>2.8690000000000002</v>
      </c>
    </row>
    <row r="198" spans="2:4" x14ac:dyDescent="0.25">
      <c r="B198" s="26">
        <v>193</v>
      </c>
      <c r="C198" s="15">
        <v>1.875</v>
      </c>
      <c r="D198" s="15">
        <v>2.4740000000000002</v>
      </c>
    </row>
    <row r="199" spans="2:4" x14ac:dyDescent="0.25">
      <c r="B199" s="26">
        <v>194</v>
      </c>
      <c r="C199" s="14">
        <v>1.855</v>
      </c>
      <c r="D199" s="14">
        <v>2.3239999999999998</v>
      </c>
    </row>
    <row r="200" spans="2:4" x14ac:dyDescent="0.25">
      <c r="B200" s="26">
        <v>195</v>
      </c>
      <c r="C200" s="15">
        <v>1.8420000000000001</v>
      </c>
      <c r="D200" s="15">
        <v>2.391</v>
      </c>
    </row>
    <row r="201" spans="2:4" x14ac:dyDescent="0.25">
      <c r="B201" s="26">
        <v>196</v>
      </c>
      <c r="C201" s="14">
        <v>1.7609999999999999</v>
      </c>
      <c r="D201" s="14">
        <v>2.1930000000000001</v>
      </c>
    </row>
    <row r="202" spans="2:4" x14ac:dyDescent="0.25">
      <c r="B202" s="26">
        <v>197</v>
      </c>
      <c r="C202" s="15">
        <v>1.853</v>
      </c>
      <c r="D202" s="15">
        <v>2.1859999999999999</v>
      </c>
    </row>
    <row r="203" spans="2:4" x14ac:dyDescent="0.25">
      <c r="B203" s="26">
        <v>198</v>
      </c>
      <c r="C203" s="14">
        <v>2.3519999999999999</v>
      </c>
      <c r="D203" s="14">
        <v>2.7080000000000002</v>
      </c>
    </row>
    <row r="204" spans="2:4" x14ac:dyDescent="0.25">
      <c r="B204" s="26">
        <v>199</v>
      </c>
      <c r="C204" s="15">
        <v>2.1030000000000002</v>
      </c>
      <c r="D204" s="15">
        <v>2.8079999999999998</v>
      </c>
    </row>
    <row r="205" spans="2:4" x14ac:dyDescent="0.25">
      <c r="B205" s="26">
        <v>200</v>
      </c>
      <c r="C205" s="14">
        <v>1.853</v>
      </c>
      <c r="D205" s="14">
        <v>2.3860000000000001</v>
      </c>
    </row>
    <row r="206" spans="2:4" x14ac:dyDescent="0.25">
      <c r="B206" s="26">
        <v>201</v>
      </c>
      <c r="C206" s="15">
        <v>1.724</v>
      </c>
      <c r="D206" s="15">
        <v>2.23</v>
      </c>
    </row>
    <row r="207" spans="2:4" x14ac:dyDescent="0.25">
      <c r="B207" s="26">
        <v>202</v>
      </c>
      <c r="C207" s="14">
        <v>1.651</v>
      </c>
      <c r="D207" s="14">
        <v>2.1160000000000001</v>
      </c>
    </row>
    <row r="208" spans="2:4" x14ac:dyDescent="0.25">
      <c r="B208" s="26">
        <v>203</v>
      </c>
      <c r="C208" s="15">
        <v>1.573</v>
      </c>
      <c r="D208" s="15">
        <v>2.121</v>
      </c>
    </row>
    <row r="209" spans="2:4" x14ac:dyDescent="0.25">
      <c r="B209" s="26">
        <v>204</v>
      </c>
      <c r="C209" s="14">
        <v>1.6759999999999999</v>
      </c>
      <c r="D209" s="14">
        <v>2.2170000000000001</v>
      </c>
    </row>
    <row r="210" spans="2:4" x14ac:dyDescent="0.25">
      <c r="B210" s="26">
        <v>205</v>
      </c>
      <c r="C210" s="15">
        <v>1.585</v>
      </c>
      <c r="D210" s="15">
        <v>2.0150000000000001</v>
      </c>
    </row>
    <row r="211" spans="2:4" x14ac:dyDescent="0.25">
      <c r="B211" s="26">
        <v>206</v>
      </c>
      <c r="C211" s="14">
        <v>1.375</v>
      </c>
      <c r="D211" s="14">
        <v>1.867</v>
      </c>
    </row>
    <row r="212" spans="2:4" x14ac:dyDescent="0.25">
      <c r="B212" s="26">
        <v>207</v>
      </c>
      <c r="C212" s="15">
        <v>1.3129999999999999</v>
      </c>
      <c r="D212" s="15">
        <v>1.738</v>
      </c>
    </row>
    <row r="213" spans="2:4" x14ac:dyDescent="0.25">
      <c r="B213" s="26">
        <v>208</v>
      </c>
      <c r="C213" s="14">
        <v>1.335</v>
      </c>
      <c r="D213" s="14">
        <v>1.7669999999999999</v>
      </c>
    </row>
    <row r="214" spans="2:4" x14ac:dyDescent="0.25">
      <c r="B214" s="26">
        <v>209</v>
      </c>
      <c r="C214" s="15">
        <v>1.466</v>
      </c>
      <c r="D214" s="15">
        <v>1.87</v>
      </c>
    </row>
    <row r="215" spans="2:4" x14ac:dyDescent="0.25">
      <c r="B215" s="26">
        <v>210</v>
      </c>
      <c r="C215" s="14">
        <v>1.5509999999999999</v>
      </c>
      <c r="D215" s="14">
        <v>1.9550000000000001</v>
      </c>
    </row>
    <row r="216" spans="2:4" x14ac:dyDescent="0.25">
      <c r="B216" s="26">
        <v>211</v>
      </c>
      <c r="C216" s="15">
        <v>1.3340000000000001</v>
      </c>
      <c r="D216" s="15">
        <v>1.8779999999999999</v>
      </c>
    </row>
    <row r="217" spans="2:4" x14ac:dyDescent="0.25">
      <c r="B217" s="26">
        <v>212</v>
      </c>
      <c r="C217" s="14">
        <v>1.272</v>
      </c>
      <c r="D217" s="14">
        <v>1.849</v>
      </c>
    </row>
    <row r="218" spans="2:4" x14ac:dyDescent="0.25">
      <c r="B218" s="26">
        <v>213</v>
      </c>
      <c r="C218" s="15">
        <v>1.169</v>
      </c>
      <c r="D218" s="15">
        <v>1.8540000000000001</v>
      </c>
    </row>
    <row r="219" spans="2:4" x14ac:dyDescent="0.25">
      <c r="B219" s="26">
        <v>214</v>
      </c>
      <c r="C219" s="14">
        <v>1.103</v>
      </c>
      <c r="D219" s="14">
        <v>1.923</v>
      </c>
    </row>
    <row r="220" spans="2:4" x14ac:dyDescent="0.25">
      <c r="B220" s="26">
        <v>215</v>
      </c>
      <c r="C220" s="15">
        <v>1.169</v>
      </c>
      <c r="D220" s="15">
        <v>1.944</v>
      </c>
    </row>
    <row r="221" spans="2:4" x14ac:dyDescent="0.25">
      <c r="B221" s="26">
        <v>216</v>
      </c>
      <c r="C221" s="14">
        <v>1.0660000000000001</v>
      </c>
      <c r="D221" s="14">
        <v>1.774</v>
      </c>
    </row>
    <row r="222" spans="2:4" x14ac:dyDescent="0.25">
      <c r="B222" s="26">
        <v>217</v>
      </c>
      <c r="C222" s="15">
        <v>1.0269999999999999</v>
      </c>
      <c r="D222" s="15"/>
    </row>
    <row r="223" spans="2:4" x14ac:dyDescent="0.25">
      <c r="B223" s="26">
        <v>218</v>
      </c>
      <c r="C223" s="14">
        <v>1.0129999999999999</v>
      </c>
      <c r="D223" s="14"/>
    </row>
    <row r="224" spans="2:4" x14ac:dyDescent="0.25">
      <c r="B224" s="26">
        <v>219</v>
      </c>
      <c r="C224" s="15">
        <v>0.999</v>
      </c>
      <c r="D224" s="15"/>
    </row>
    <row r="225" spans="2:4" x14ac:dyDescent="0.25">
      <c r="B225" s="26">
        <v>220</v>
      </c>
      <c r="C225" s="14">
        <v>0.92900000000000005</v>
      </c>
      <c r="D225" s="14">
        <v>1.466</v>
      </c>
    </row>
    <row r="226" spans="2:4" x14ac:dyDescent="0.25">
      <c r="B226" s="26">
        <v>221</v>
      </c>
      <c r="C226" s="15">
        <v>0.878</v>
      </c>
      <c r="D226" s="15"/>
    </row>
    <row r="227" spans="2:4" x14ac:dyDescent="0.25">
      <c r="B227" s="26">
        <v>222</v>
      </c>
      <c r="C227" s="14">
        <v>0.84499999999999997</v>
      </c>
      <c r="D227" s="14">
        <v>1.508</v>
      </c>
    </row>
    <row r="228" spans="2:4" x14ac:dyDescent="0.25">
      <c r="B228" s="26">
        <v>223</v>
      </c>
      <c r="C228" s="15">
        <v>0.81699999999999995</v>
      </c>
      <c r="D228" s="15">
        <v>1.589</v>
      </c>
    </row>
    <row r="229" spans="2:4" x14ac:dyDescent="0.25">
      <c r="B229" s="26">
        <v>224</v>
      </c>
      <c r="C229" s="14">
        <v>0.872</v>
      </c>
      <c r="D229" s="14">
        <v>1.6220000000000001</v>
      </c>
    </row>
    <row r="230" spans="2:4" x14ac:dyDescent="0.25">
      <c r="B230" s="26">
        <v>225</v>
      </c>
      <c r="C230" s="15">
        <v>0.81699999999999995</v>
      </c>
      <c r="D230" s="15">
        <v>1.5189999999999999</v>
      </c>
    </row>
    <row r="231" spans="2:4" x14ac:dyDescent="0.25">
      <c r="B231" s="26">
        <v>226</v>
      </c>
      <c r="C231" s="14">
        <v>0.76600000000000001</v>
      </c>
      <c r="D231" s="14">
        <v>1.4570000000000001</v>
      </c>
    </row>
    <row r="232" spans="2:4" x14ac:dyDescent="0.25">
      <c r="B232" s="26">
        <v>227</v>
      </c>
      <c r="C232" s="15">
        <v>0.75900000000000001</v>
      </c>
      <c r="D232" s="15">
        <v>1.3979999999999999</v>
      </c>
    </row>
    <row r="233" spans="2:4" x14ac:dyDescent="0.25">
      <c r="B233" s="26">
        <v>228</v>
      </c>
      <c r="C233" s="14">
        <v>0.82099999999999995</v>
      </c>
      <c r="D233" s="14"/>
    </row>
    <row r="234" spans="2:4" x14ac:dyDescent="0.25">
      <c r="B234" s="26">
        <v>229</v>
      </c>
      <c r="C234" s="15">
        <v>1.0429999999999999</v>
      </c>
      <c r="D234" s="15"/>
    </row>
    <row r="235" spans="2:4" x14ac:dyDescent="0.25">
      <c r="B235" s="26">
        <v>230</v>
      </c>
      <c r="C235" s="14">
        <v>1.018</v>
      </c>
      <c r="D235" s="14"/>
    </row>
    <row r="236" spans="2:4" x14ac:dyDescent="0.25">
      <c r="B236" s="26">
        <v>231</v>
      </c>
      <c r="C236" s="15">
        <v>0.91400000000000003</v>
      </c>
      <c r="D236" s="15">
        <v>1.397</v>
      </c>
    </row>
    <row r="237" spans="2:4" x14ac:dyDescent="0.25">
      <c r="B237" s="26">
        <v>232</v>
      </c>
      <c r="C237" s="14">
        <v>0.81100000000000005</v>
      </c>
      <c r="D237" s="14">
        <v>1.3979999999999999</v>
      </c>
    </row>
    <row r="238" spans="2:4" x14ac:dyDescent="0.25">
      <c r="B238" s="26">
        <v>233</v>
      </c>
      <c r="C238" s="15">
        <v>0.76700000000000002</v>
      </c>
      <c r="D238" s="15">
        <v>1.4179999999999999</v>
      </c>
    </row>
    <row r="239" spans="2:4" x14ac:dyDescent="0.25">
      <c r="B239" s="26">
        <v>234</v>
      </c>
      <c r="C239" s="14">
        <v>0.84699999999999998</v>
      </c>
      <c r="D239" s="14">
        <v>1.43</v>
      </c>
    </row>
    <row r="240" spans="2:4" x14ac:dyDescent="0.25">
      <c r="B240" s="26">
        <v>235</v>
      </c>
      <c r="C240" s="15">
        <v>0.82799999999999996</v>
      </c>
      <c r="D240" s="15">
        <v>1.391</v>
      </c>
    </row>
    <row r="241" spans="2:4" x14ac:dyDescent="0.25">
      <c r="B241" s="26">
        <v>236</v>
      </c>
      <c r="C241" s="14">
        <v>0.753</v>
      </c>
      <c r="D241" s="14">
        <v>1.369</v>
      </c>
    </row>
    <row r="242" spans="2:4" x14ac:dyDescent="0.25">
      <c r="B242" s="26">
        <v>237</v>
      </c>
      <c r="C242" s="15">
        <v>0.72199999999999998</v>
      </c>
      <c r="D242" s="15">
        <v>1.3919999999999999</v>
      </c>
    </row>
    <row r="243" spans="2:4" x14ac:dyDescent="0.25">
      <c r="B243" s="26">
        <v>238</v>
      </c>
      <c r="C243" s="14">
        <v>0.68799999999999994</v>
      </c>
      <c r="D243" s="14">
        <v>1.2729999999999999</v>
      </c>
    </row>
    <row r="244" spans="2:4" x14ac:dyDescent="0.25">
      <c r="B244" s="26">
        <v>239</v>
      </c>
      <c r="C244" s="15">
        <v>0.70899999999999996</v>
      </c>
      <c r="D244" s="15">
        <v>1.2889999999999999</v>
      </c>
    </row>
    <row r="245" spans="2:4" x14ac:dyDescent="0.25">
      <c r="B245" s="26">
        <v>240</v>
      </c>
      <c r="C245" s="14">
        <v>0.70099999999999996</v>
      </c>
      <c r="D245" s="14">
        <v>1.298</v>
      </c>
    </row>
    <row r="246" spans="2:4" x14ac:dyDescent="0.25">
      <c r="B246" s="26">
        <v>241</v>
      </c>
      <c r="C246" s="15">
        <v>0.64400000000000002</v>
      </c>
      <c r="D246" s="15">
        <v>1.226</v>
      </c>
    </row>
    <row r="247" spans="2:4" x14ac:dyDescent="0.25">
      <c r="B247" s="26">
        <v>242</v>
      </c>
      <c r="C247" s="14">
        <v>0.58499999999999996</v>
      </c>
      <c r="D247" s="14">
        <v>1.1060000000000001</v>
      </c>
    </row>
    <row r="248" spans="2:4" x14ac:dyDescent="0.25">
      <c r="B248" s="26">
        <v>243</v>
      </c>
      <c r="C248" s="15">
        <v>0.58199999999999996</v>
      </c>
      <c r="D248" s="15">
        <v>1.1180000000000001</v>
      </c>
    </row>
    <row r="249" spans="2:4" x14ac:dyDescent="0.25">
      <c r="B249" s="26">
        <v>244</v>
      </c>
      <c r="C249" s="14">
        <v>0.55600000000000005</v>
      </c>
      <c r="D249" s="14">
        <v>1.1579999999999999</v>
      </c>
    </row>
    <row r="250" spans="2:4" x14ac:dyDescent="0.25">
      <c r="B250" s="26">
        <v>245</v>
      </c>
      <c r="C250" s="15">
        <v>0.625</v>
      </c>
      <c r="D250" s="15">
        <v>1.194</v>
      </c>
    </row>
    <row r="251" spans="2:4" x14ac:dyDescent="0.25">
      <c r="B251" s="26">
        <v>246</v>
      </c>
      <c r="C251" s="14">
        <v>0.67500000000000004</v>
      </c>
      <c r="D251" s="14">
        <v>1.2529999999999999</v>
      </c>
    </row>
    <row r="252" spans="2:4" x14ac:dyDescent="0.25">
      <c r="B252" s="26">
        <v>247</v>
      </c>
      <c r="C252" s="15">
        <v>0.82399999999999995</v>
      </c>
      <c r="D252" s="15">
        <v>1.4239999999999999</v>
      </c>
    </row>
    <row r="253" spans="2:4" x14ac:dyDescent="0.25">
      <c r="B253" s="26">
        <v>248</v>
      </c>
      <c r="C253" s="14">
        <v>0.77800000000000002</v>
      </c>
      <c r="D253" s="14">
        <v>1.363</v>
      </c>
    </row>
    <row r="254" spans="2:4" x14ac:dyDescent="0.25">
      <c r="B254" s="26">
        <v>249</v>
      </c>
      <c r="C254" s="15">
        <v>0.76800000000000002</v>
      </c>
      <c r="D254" s="15">
        <v>1.3460000000000001</v>
      </c>
    </row>
    <row r="255" spans="2:4" x14ac:dyDescent="0.25">
      <c r="B255" s="26">
        <v>250</v>
      </c>
      <c r="C255" s="14">
        <v>0.83599999999999997</v>
      </c>
      <c r="D255" s="14">
        <v>1.4510000000000001</v>
      </c>
    </row>
    <row r="256" spans="2:4" x14ac:dyDescent="0.25">
      <c r="B256" s="26">
        <v>251</v>
      </c>
      <c r="C256" s="15">
        <v>0.84</v>
      </c>
      <c r="D256" s="15">
        <v>1.5089999999999999</v>
      </c>
    </row>
    <row r="257" spans="2:4" x14ac:dyDescent="0.25">
      <c r="B257" s="26">
        <v>252</v>
      </c>
      <c r="C257" s="14">
        <v>0.80200000000000005</v>
      </c>
      <c r="D257" s="14">
        <v>1.349</v>
      </c>
    </row>
    <row r="258" spans="2:4" x14ac:dyDescent="0.25">
      <c r="B258" s="26">
        <v>253</v>
      </c>
      <c r="C258" s="15">
        <v>0.81100000000000005</v>
      </c>
      <c r="D258" s="15">
        <v>1.2450000000000001</v>
      </c>
    </row>
    <row r="259" spans="2:4" x14ac:dyDescent="0.25">
      <c r="B259" s="26">
        <v>254</v>
      </c>
      <c r="C259" s="14">
        <v>0.87</v>
      </c>
      <c r="D259" s="14">
        <v>1.292</v>
      </c>
    </row>
    <row r="260" spans="2:4" x14ac:dyDescent="0.25">
      <c r="B260" s="26">
        <v>255</v>
      </c>
      <c r="C260" s="15">
        <v>0.88300000000000001</v>
      </c>
      <c r="D260" s="15">
        <v>1.2849999999999999</v>
      </c>
    </row>
    <row r="261" spans="2:4" x14ac:dyDescent="0.25">
      <c r="B261" s="26">
        <v>256</v>
      </c>
      <c r="C261" s="14">
        <v>0.997</v>
      </c>
      <c r="D261" s="14">
        <v>1.2609999999999999</v>
      </c>
    </row>
    <row r="262" spans="2:4" x14ac:dyDescent="0.25">
      <c r="B262" s="26">
        <v>257</v>
      </c>
      <c r="C262" s="15">
        <v>1.0660000000000001</v>
      </c>
      <c r="D262" s="15">
        <v>1.349</v>
      </c>
    </row>
    <row r="263" spans="2:4" x14ac:dyDescent="0.25">
      <c r="B263" s="26">
        <v>258</v>
      </c>
      <c r="C263" s="14">
        <v>1.0449999999999999</v>
      </c>
      <c r="D263" s="14">
        <v>1.349</v>
      </c>
    </row>
    <row r="264" spans="2:4" x14ac:dyDescent="0.25">
      <c r="B264" s="26">
        <v>259</v>
      </c>
      <c r="C264" s="15">
        <v>1.0609999999999999</v>
      </c>
      <c r="D264" s="15">
        <v>1.3819999999999999</v>
      </c>
    </row>
    <row r="265" spans="2:4" x14ac:dyDescent="0.25">
      <c r="B265" s="26">
        <v>260</v>
      </c>
      <c r="C265" s="14">
        <v>0.88800000000000001</v>
      </c>
      <c r="D265" s="14"/>
    </row>
    <row r="266" spans="2:4" x14ac:dyDescent="0.25">
      <c r="B266" s="26">
        <v>261</v>
      </c>
      <c r="C266" s="15">
        <v>0.84</v>
      </c>
      <c r="D266" s="15">
        <v>1.4259999999999999</v>
      </c>
    </row>
    <row r="267" spans="2:4" x14ac:dyDescent="0.25">
      <c r="B267" s="26">
        <v>262</v>
      </c>
      <c r="C267" s="14">
        <v>0.80200000000000005</v>
      </c>
      <c r="D267" s="14">
        <v>1.3979999999999999</v>
      </c>
    </row>
    <row r="268" spans="2:4" x14ac:dyDescent="0.25">
      <c r="B268" s="26">
        <v>263</v>
      </c>
      <c r="C268" s="15">
        <v>0.78900000000000003</v>
      </c>
      <c r="D268" s="15">
        <v>1.268</v>
      </c>
    </row>
    <row r="269" spans="2:4" x14ac:dyDescent="0.25">
      <c r="B269" s="26">
        <v>264</v>
      </c>
      <c r="C269" s="14">
        <v>0.78100000000000003</v>
      </c>
      <c r="D269" s="14">
        <v>1.2430000000000001</v>
      </c>
    </row>
    <row r="270" spans="2:4" x14ac:dyDescent="0.25">
      <c r="B270" s="26">
        <v>265</v>
      </c>
      <c r="C270" s="15">
        <v>0.85</v>
      </c>
      <c r="D270" s="15">
        <v>1.2909999999999999</v>
      </c>
    </row>
    <row r="271" spans="2:4" x14ac:dyDescent="0.25">
      <c r="B271" s="26">
        <v>266</v>
      </c>
      <c r="C271" s="14">
        <v>0.82799999999999996</v>
      </c>
      <c r="D271" s="14">
        <v>1.1950000000000001</v>
      </c>
    </row>
    <row r="272" spans="2:4" x14ac:dyDescent="0.25">
      <c r="B272" s="26">
        <v>267</v>
      </c>
      <c r="C272" s="15">
        <v>0.80700000000000005</v>
      </c>
      <c r="D272" s="15">
        <v>1.1870000000000001</v>
      </c>
    </row>
    <row r="273" spans="2:4" x14ac:dyDescent="0.25">
      <c r="B273" s="26">
        <v>268</v>
      </c>
      <c r="C273" s="14">
        <v>0.73299999999999998</v>
      </c>
      <c r="D273" s="14">
        <v>1.196</v>
      </c>
    </row>
    <row r="274" spans="2:4" x14ac:dyDescent="0.25">
      <c r="B274" s="26">
        <v>269</v>
      </c>
      <c r="C274" s="15">
        <v>0.68200000000000005</v>
      </c>
      <c r="D274" s="15">
        <v>1.1639999999999999</v>
      </c>
    </row>
    <row r="275" spans="2:4" x14ac:dyDescent="0.25">
      <c r="B275" s="26">
        <v>270</v>
      </c>
      <c r="C275" s="14">
        <v>0.64900000000000002</v>
      </c>
      <c r="D275" s="14">
        <v>1.1759999999999999</v>
      </c>
    </row>
    <row r="276" spans="2:4" x14ac:dyDescent="0.25">
      <c r="B276" s="26">
        <v>271</v>
      </c>
      <c r="C276" s="15">
        <v>0.64200000000000002</v>
      </c>
      <c r="D276" s="15">
        <v>1.1539999999999999</v>
      </c>
    </row>
    <row r="277" spans="2:4" x14ac:dyDescent="0.25">
      <c r="B277" s="26">
        <v>272</v>
      </c>
      <c r="C277" s="14">
        <v>0.59799999999999998</v>
      </c>
      <c r="D277" s="14">
        <v>1.1319999999999999</v>
      </c>
    </row>
    <row r="278" spans="2:4" x14ac:dyDescent="0.25">
      <c r="B278" s="26">
        <v>273</v>
      </c>
      <c r="C278" s="15">
        <v>0.54900000000000004</v>
      </c>
      <c r="D278" s="15">
        <v>1.079</v>
      </c>
    </row>
    <row r="279" spans="2:4" x14ac:dyDescent="0.25">
      <c r="B279" s="26">
        <v>274</v>
      </c>
      <c r="C279" s="14">
        <v>0.50600000000000001</v>
      </c>
      <c r="D279" s="14">
        <v>1.0409999999999999</v>
      </c>
    </row>
    <row r="280" spans="2:4" x14ac:dyDescent="0.25">
      <c r="B280" s="26">
        <v>275</v>
      </c>
      <c r="C280" s="15">
        <v>0.47199999999999998</v>
      </c>
      <c r="D280" s="15">
        <v>1.042</v>
      </c>
    </row>
    <row r="281" spans="2:4" x14ac:dyDescent="0.25">
      <c r="B281" s="26">
        <v>276</v>
      </c>
      <c r="C281" s="14">
        <v>0.48699999999999999</v>
      </c>
      <c r="D281" s="14">
        <v>1.014</v>
      </c>
    </row>
    <row r="282" spans="2:4" x14ac:dyDescent="0.25">
      <c r="B282" s="26">
        <v>277</v>
      </c>
      <c r="C282" s="15">
        <v>0.39600000000000002</v>
      </c>
      <c r="D282" s="15">
        <v>0.90100000000000002</v>
      </c>
    </row>
    <row r="283" spans="2:4" x14ac:dyDescent="0.25">
      <c r="B283" s="26">
        <v>278</v>
      </c>
      <c r="C283" s="14">
        <v>0.36499999999999999</v>
      </c>
      <c r="D283" s="14">
        <v>0.85099999999999998</v>
      </c>
    </row>
    <row r="284" spans="2:4" x14ac:dyDescent="0.25">
      <c r="B284" s="26">
        <v>279</v>
      </c>
      <c r="C284" s="15">
        <v>0.38</v>
      </c>
      <c r="D284" s="15">
        <v>0.871</v>
      </c>
    </row>
    <row r="285" spans="2:4" x14ac:dyDescent="0.25">
      <c r="B285" s="26">
        <v>280</v>
      </c>
      <c r="C285" s="14">
        <v>0.374</v>
      </c>
      <c r="D285" s="14">
        <v>0.88700000000000001</v>
      </c>
    </row>
    <row r="286" spans="2:4" x14ac:dyDescent="0.25">
      <c r="B286" s="26">
        <v>281</v>
      </c>
      <c r="C286" s="15">
        <v>0.44</v>
      </c>
      <c r="D286" s="15">
        <v>0.93300000000000005</v>
      </c>
    </row>
    <row r="287" spans="2:4" x14ac:dyDescent="0.25">
      <c r="B287" s="26">
        <v>282</v>
      </c>
      <c r="C287" s="14">
        <v>0.46899999999999997</v>
      </c>
      <c r="D287" s="14">
        <v>0.95099999999999996</v>
      </c>
    </row>
    <row r="288" spans="2:4" x14ac:dyDescent="0.25">
      <c r="B288" s="26">
        <v>283</v>
      </c>
      <c r="C288" s="15">
        <v>0.44900000000000001</v>
      </c>
      <c r="D288" s="15">
        <v>0.94099999999999995</v>
      </c>
    </row>
    <row r="289" spans="2:4" x14ac:dyDescent="0.25">
      <c r="B289" s="26">
        <v>284</v>
      </c>
      <c r="C289" s="14">
        <v>0.436</v>
      </c>
      <c r="D289" s="14">
        <v>0.95899999999999996</v>
      </c>
    </row>
    <row r="290" spans="2:4" x14ac:dyDescent="0.25">
      <c r="B290" s="26">
        <v>285</v>
      </c>
      <c r="C290" s="15">
        <v>0.434</v>
      </c>
      <c r="D290" s="15">
        <v>0.98499999999999999</v>
      </c>
    </row>
    <row r="291" spans="2:4" x14ac:dyDescent="0.25">
      <c r="B291" s="26">
        <v>286</v>
      </c>
      <c r="C291" s="14">
        <v>0.42799999999999999</v>
      </c>
      <c r="D291" s="14">
        <v>0.99099999999999999</v>
      </c>
    </row>
    <row r="292" spans="2:4" x14ac:dyDescent="0.25">
      <c r="B292" s="26">
        <v>287</v>
      </c>
      <c r="C292" s="15">
        <v>0.46700000000000003</v>
      </c>
      <c r="D292" s="15">
        <v>1.0109999999999999</v>
      </c>
    </row>
    <row r="293" spans="2:4" x14ac:dyDescent="0.25">
      <c r="B293" s="26">
        <v>288</v>
      </c>
      <c r="C293" s="14">
        <v>0.46600000000000003</v>
      </c>
      <c r="D293" s="14">
        <v>0.99299999999999999</v>
      </c>
    </row>
    <row r="294" spans="2:4" x14ac:dyDescent="0.25">
      <c r="B294" s="26">
        <v>289</v>
      </c>
      <c r="C294" s="15">
        <v>0.45300000000000001</v>
      </c>
      <c r="D294" s="15">
        <v>0.98399999999999999</v>
      </c>
    </row>
    <row r="295" spans="2:4" x14ac:dyDescent="0.25">
      <c r="B295" s="26">
        <v>290</v>
      </c>
      <c r="C295" s="14">
        <v>0.5</v>
      </c>
      <c r="D295" s="14">
        <v>1.008</v>
      </c>
    </row>
    <row r="296" spans="2:4" x14ac:dyDescent="0.25">
      <c r="B296" s="26">
        <v>291</v>
      </c>
      <c r="C296" s="15">
        <v>0.52300000000000002</v>
      </c>
      <c r="D296" s="15">
        <v>1.0429999999999999</v>
      </c>
    </row>
    <row r="297" spans="2:4" x14ac:dyDescent="0.25">
      <c r="B297" s="26">
        <v>292</v>
      </c>
      <c r="C297" s="14">
        <v>0.56299999999999994</v>
      </c>
      <c r="D297" s="14">
        <v>1.077</v>
      </c>
    </row>
    <row r="298" spans="2:4" x14ac:dyDescent="0.25">
      <c r="B298" s="26">
        <v>293</v>
      </c>
      <c r="C298" s="15">
        <v>0.61199999999999999</v>
      </c>
      <c r="D298" s="15">
        <v>1.1299999999999999</v>
      </c>
    </row>
    <row r="299" spans="2:4" x14ac:dyDescent="0.25">
      <c r="B299" s="26">
        <v>294</v>
      </c>
      <c r="C299" s="14">
        <v>0.61499999999999999</v>
      </c>
      <c r="D299" s="14">
        <v>1.139</v>
      </c>
    </row>
    <row r="300" spans="2:4" x14ac:dyDescent="0.25">
      <c r="B300" s="26">
        <v>295</v>
      </c>
      <c r="C300" s="15">
        <v>0.58199999999999996</v>
      </c>
      <c r="D300" s="15">
        <v>1.1559999999999999</v>
      </c>
    </row>
    <row r="301" spans="2:4" x14ac:dyDescent="0.25">
      <c r="B301" s="26">
        <v>296</v>
      </c>
      <c r="C301" s="14">
        <v>0.59099999999999997</v>
      </c>
      <c r="D301" s="14">
        <v>1.1459999999999999</v>
      </c>
    </row>
    <row r="302" spans="2:4" x14ac:dyDescent="0.25">
      <c r="B302" s="26">
        <v>297</v>
      </c>
      <c r="C302" s="15">
        <v>0.56699999999999995</v>
      </c>
      <c r="D302" s="15"/>
    </row>
    <row r="303" spans="2:4" x14ac:dyDescent="0.25">
      <c r="B303" s="26">
        <v>298</v>
      </c>
      <c r="C303" s="14">
        <v>0.57599999999999996</v>
      </c>
      <c r="D303" s="14">
        <v>1.1459999999999999</v>
      </c>
    </row>
    <row r="304" spans="2:4" x14ac:dyDescent="0.25">
      <c r="B304" s="26">
        <v>299</v>
      </c>
      <c r="C304" s="15">
        <v>0.58899999999999997</v>
      </c>
      <c r="D304" s="15">
        <v>1.157</v>
      </c>
    </row>
    <row r="305" spans="2:4" x14ac:dyDescent="0.25">
      <c r="B305" s="26">
        <v>300</v>
      </c>
      <c r="C305" s="14">
        <v>0.60199999999999998</v>
      </c>
      <c r="D305" s="14">
        <v>1.147</v>
      </c>
    </row>
    <row r="306" spans="2:4" x14ac:dyDescent="0.25">
      <c r="B306" s="26">
        <v>301</v>
      </c>
      <c r="C306" s="15">
        <v>0.61899999999999999</v>
      </c>
      <c r="D306" s="15">
        <v>1.1379999999999999</v>
      </c>
    </row>
    <row r="307" spans="2:4" x14ac:dyDescent="0.25">
      <c r="B307" s="26">
        <v>302</v>
      </c>
      <c r="C307" s="14">
        <v>0.71699999999999997</v>
      </c>
      <c r="D307" s="14">
        <v>1.149</v>
      </c>
    </row>
    <row r="308" spans="2:4" x14ac:dyDescent="0.25">
      <c r="B308" s="26">
        <v>303</v>
      </c>
      <c r="C308" s="15">
        <v>0.74399999999999999</v>
      </c>
      <c r="D308" s="15">
        <v>1.137</v>
      </c>
    </row>
    <row r="309" spans="2:4" x14ac:dyDescent="0.25">
      <c r="B309" s="26">
        <v>304</v>
      </c>
      <c r="C309" s="14">
        <v>0.74</v>
      </c>
      <c r="D309" s="14">
        <v>1.153</v>
      </c>
    </row>
    <row r="310" spans="2:4" x14ac:dyDescent="0.25">
      <c r="B310" s="26">
        <v>305</v>
      </c>
      <c r="C310" s="15">
        <v>0.71699999999999997</v>
      </c>
      <c r="D310" s="15">
        <v>1.151</v>
      </c>
    </row>
    <row r="311" spans="2:4" x14ac:dyDescent="0.25">
      <c r="B311" s="26">
        <v>306</v>
      </c>
      <c r="C311" s="14">
        <v>0.73599999999999999</v>
      </c>
      <c r="D311" s="14">
        <v>1.1499999999999999</v>
      </c>
    </row>
    <row r="312" spans="2:4" x14ac:dyDescent="0.25">
      <c r="B312" s="26">
        <v>307</v>
      </c>
      <c r="C312" s="15">
        <v>0.71799999999999997</v>
      </c>
      <c r="D312" s="15">
        <v>1.143</v>
      </c>
    </row>
    <row r="313" spans="2:4" x14ac:dyDescent="0.25">
      <c r="B313" s="26">
        <v>308</v>
      </c>
      <c r="C313" s="14">
        <v>0.65100000000000002</v>
      </c>
      <c r="D313" s="14">
        <v>1.1439999999999999</v>
      </c>
    </row>
    <row r="314" spans="2:4" x14ac:dyDescent="0.25">
      <c r="B314" s="26">
        <v>309</v>
      </c>
      <c r="C314" s="15">
        <v>0.60299999999999998</v>
      </c>
      <c r="D314" s="15">
        <v>1.137</v>
      </c>
    </row>
    <row r="315" spans="2:4" x14ac:dyDescent="0.25">
      <c r="B315" s="26">
        <v>310</v>
      </c>
      <c r="C315" s="14">
        <v>0.57699999999999996</v>
      </c>
      <c r="D315" s="14">
        <v>1.135</v>
      </c>
    </row>
    <row r="316" spans="2:4" x14ac:dyDescent="0.25">
      <c r="B316" s="26">
        <v>311</v>
      </c>
      <c r="C316" s="15">
        <v>0.63300000000000001</v>
      </c>
      <c r="D316" s="15">
        <v>1.1439999999999999</v>
      </c>
    </row>
    <row r="317" spans="2:4" x14ac:dyDescent="0.25">
      <c r="B317" s="26">
        <v>312</v>
      </c>
      <c r="C317" s="14">
        <v>0.66</v>
      </c>
      <c r="D317" s="14">
        <v>1.1140000000000001</v>
      </c>
    </row>
    <row r="318" spans="2:4" x14ac:dyDescent="0.25">
      <c r="B318" s="26">
        <v>313</v>
      </c>
      <c r="C318" s="15">
        <v>0.59</v>
      </c>
      <c r="D318" s="15">
        <v>1.05</v>
      </c>
    </row>
    <row r="319" spans="2:4" x14ac:dyDescent="0.25">
      <c r="B319" s="26">
        <v>314</v>
      </c>
      <c r="C319" s="14">
        <v>0.56899999999999995</v>
      </c>
      <c r="D319" s="14">
        <v>1.006</v>
      </c>
    </row>
    <row r="320" spans="2:4" x14ac:dyDescent="0.25">
      <c r="B320" s="26">
        <v>315</v>
      </c>
      <c r="C320" s="15">
        <v>0.61299999999999999</v>
      </c>
      <c r="D320" s="15">
        <v>1.012</v>
      </c>
    </row>
    <row r="321" spans="2:4" x14ac:dyDescent="0.25">
      <c r="B321" s="26">
        <v>316</v>
      </c>
      <c r="C321" s="14">
        <v>0.59199999999999997</v>
      </c>
      <c r="D321" s="14">
        <v>0.96</v>
      </c>
    </row>
    <row r="322" spans="2:4" x14ac:dyDescent="0.25">
      <c r="B322" s="26">
        <v>317</v>
      </c>
      <c r="C322" s="15">
        <v>0.56999999999999995</v>
      </c>
      <c r="D322" s="15">
        <v>0.95399999999999996</v>
      </c>
    </row>
    <row r="323" spans="2:4" x14ac:dyDescent="0.25">
      <c r="B323" s="26">
        <v>318</v>
      </c>
      <c r="C323" s="14">
        <v>0.54900000000000004</v>
      </c>
      <c r="D323" s="14">
        <v>0.96799999999999997</v>
      </c>
    </row>
    <row r="324" spans="2:4" x14ac:dyDescent="0.25">
      <c r="B324" s="26">
        <v>319</v>
      </c>
      <c r="C324" s="15">
        <v>0.55700000000000005</v>
      </c>
      <c r="D324" s="15">
        <v>1.0129999999999999</v>
      </c>
    </row>
    <row r="325" spans="2:4" x14ac:dyDescent="0.25">
      <c r="B325" s="26">
        <v>320</v>
      </c>
      <c r="C325" s="14">
        <v>0.53400000000000003</v>
      </c>
      <c r="D325" s="14">
        <v>0.99199999999999999</v>
      </c>
    </row>
    <row r="326" spans="2:4" x14ac:dyDescent="0.25">
      <c r="B326" s="26">
        <v>321</v>
      </c>
      <c r="C326" s="15">
        <v>0.51900000000000002</v>
      </c>
      <c r="D326" s="15">
        <v>1.018</v>
      </c>
    </row>
    <row r="327" spans="2:4" x14ac:dyDescent="0.25">
      <c r="B327" s="26">
        <v>322</v>
      </c>
      <c r="C327" s="14">
        <v>0.53200000000000003</v>
      </c>
      <c r="D327" s="14">
        <v>1.0640000000000001</v>
      </c>
    </row>
    <row r="328" spans="2:4" x14ac:dyDescent="0.25">
      <c r="B328" s="26">
        <v>323</v>
      </c>
      <c r="C328" s="15">
        <v>0.55000000000000004</v>
      </c>
      <c r="D328" s="15">
        <v>1.0580000000000001</v>
      </c>
    </row>
    <row r="329" spans="2:4" x14ac:dyDescent="0.25">
      <c r="B329" s="26">
        <v>324</v>
      </c>
      <c r="C329" s="14">
        <v>0.52800000000000002</v>
      </c>
      <c r="D329" s="14">
        <v>1.0129999999999999</v>
      </c>
    </row>
    <row r="330" spans="2:4" x14ac:dyDescent="0.25">
      <c r="B330" s="26">
        <v>325</v>
      </c>
      <c r="C330" s="15">
        <v>0.505</v>
      </c>
      <c r="D330" s="15">
        <v>0.99</v>
      </c>
    </row>
    <row r="331" spans="2:4" x14ac:dyDescent="0.25">
      <c r="B331" s="26">
        <v>326</v>
      </c>
      <c r="C331" s="14">
        <v>0.52200000000000002</v>
      </c>
      <c r="D331" s="14">
        <v>0.998</v>
      </c>
    </row>
    <row r="332" spans="2:4" x14ac:dyDescent="0.25">
      <c r="B332" s="26">
        <v>327</v>
      </c>
      <c r="C332" s="15">
        <v>0.52300000000000002</v>
      </c>
      <c r="D332" s="15">
        <v>0.996</v>
      </c>
    </row>
    <row r="333" spans="2:4" x14ac:dyDescent="0.25">
      <c r="B333" s="26">
        <v>328</v>
      </c>
      <c r="C333" s="14">
        <v>0.53900000000000003</v>
      </c>
      <c r="D333" s="14">
        <v>0.99199999999999999</v>
      </c>
    </row>
    <row r="334" spans="2:4" x14ac:dyDescent="0.25">
      <c r="B334" s="26">
        <v>329</v>
      </c>
      <c r="C334" s="15">
        <v>0.57199999999999995</v>
      </c>
      <c r="D334" s="15">
        <v>1</v>
      </c>
    </row>
    <row r="335" spans="2:4" x14ac:dyDescent="0.25">
      <c r="B335" s="26">
        <v>330</v>
      </c>
      <c r="C335" s="14">
        <v>0.55000000000000004</v>
      </c>
      <c r="D335" s="14">
        <v>1</v>
      </c>
    </row>
    <row r="336" spans="2:4" x14ac:dyDescent="0.25">
      <c r="B336" s="26">
        <v>331</v>
      </c>
      <c r="C336" s="15">
        <v>0.53900000000000003</v>
      </c>
      <c r="D336" s="15">
        <v>1.0109999999999999</v>
      </c>
    </row>
    <row r="337" spans="2:4" x14ac:dyDescent="0.25">
      <c r="B337" s="26">
        <v>332</v>
      </c>
      <c r="C337" s="14">
        <v>0.54400000000000004</v>
      </c>
      <c r="D337" s="14">
        <v>1.0169999999999999</v>
      </c>
    </row>
    <row r="338" spans="2:4" x14ac:dyDescent="0.25">
      <c r="B338" s="26">
        <v>333</v>
      </c>
      <c r="C338" s="15">
        <v>0.53500000000000003</v>
      </c>
      <c r="D338" s="15">
        <v>0.97399999999999998</v>
      </c>
    </row>
    <row r="339" spans="2:4" x14ac:dyDescent="0.25">
      <c r="B339" s="26">
        <v>334</v>
      </c>
      <c r="C339" s="14">
        <v>0.51900000000000002</v>
      </c>
      <c r="D339" s="14">
        <v>0.95599999999999996</v>
      </c>
    </row>
    <row r="340" spans="2:4" x14ac:dyDescent="0.25">
      <c r="B340" s="26">
        <v>335</v>
      </c>
      <c r="C340" s="15">
        <v>0.51</v>
      </c>
      <c r="D340" s="15">
        <v>0.92300000000000004</v>
      </c>
    </row>
    <row r="341" spans="2:4" x14ac:dyDescent="0.25">
      <c r="B341" s="26">
        <v>336</v>
      </c>
      <c r="C341" s="14">
        <v>0.50700000000000001</v>
      </c>
      <c r="D341" s="14">
        <v>0.91300000000000003</v>
      </c>
    </row>
    <row r="342" spans="2:4" x14ac:dyDescent="0.25">
      <c r="B342" s="26">
        <v>337</v>
      </c>
      <c r="C342" s="15">
        <v>0.51800000000000002</v>
      </c>
      <c r="D342" s="15">
        <v>0.89</v>
      </c>
    </row>
    <row r="343" spans="2:4" x14ac:dyDescent="0.25">
      <c r="B343" s="26">
        <v>338</v>
      </c>
      <c r="C343" s="14">
        <v>0.55700000000000005</v>
      </c>
      <c r="D343" s="14">
        <v>0.88400000000000001</v>
      </c>
    </row>
    <row r="344" spans="2:4" x14ac:dyDescent="0.25">
      <c r="B344" s="26">
        <v>339</v>
      </c>
      <c r="C344" s="15">
        <v>0.51500000000000001</v>
      </c>
      <c r="D344" s="15">
        <v>0.88600000000000001</v>
      </c>
    </row>
    <row r="345" spans="2:4" x14ac:dyDescent="0.25">
      <c r="B345" s="26">
        <v>340</v>
      </c>
      <c r="C345" s="14">
        <v>0.51200000000000001</v>
      </c>
      <c r="D345" s="14">
        <v>0.91200000000000003</v>
      </c>
    </row>
    <row r="346" spans="2:4" x14ac:dyDescent="0.25">
      <c r="B346" s="26">
        <v>341</v>
      </c>
      <c r="C346" s="15">
        <v>0.59599999999999997</v>
      </c>
      <c r="D346" s="15">
        <v>0.95699999999999996</v>
      </c>
    </row>
    <row r="347" spans="2:4" x14ac:dyDescent="0.25">
      <c r="B347" s="26">
        <v>342</v>
      </c>
      <c r="C347" s="14">
        <v>0.61299999999999999</v>
      </c>
      <c r="D347" s="14">
        <v>0.98</v>
      </c>
    </row>
    <row r="348" spans="2:4" x14ac:dyDescent="0.25">
      <c r="B348" s="26">
        <v>343</v>
      </c>
      <c r="C348" s="15">
        <v>0.56899999999999995</v>
      </c>
      <c r="D348" s="15">
        <v>0.98199999999999998</v>
      </c>
    </row>
    <row r="349" spans="2:4" x14ac:dyDescent="0.25">
      <c r="B349" s="26">
        <v>344</v>
      </c>
      <c r="C349" s="14">
        <v>0.54600000000000004</v>
      </c>
      <c r="D349" s="14">
        <v>0.98799999999999999</v>
      </c>
    </row>
    <row r="350" spans="2:4" x14ac:dyDescent="0.25">
      <c r="B350" s="26">
        <v>345</v>
      </c>
      <c r="C350" s="15">
        <v>0.55300000000000005</v>
      </c>
      <c r="D350" s="15">
        <v>0.997</v>
      </c>
    </row>
    <row r="351" spans="2:4" x14ac:dyDescent="0.25">
      <c r="B351" s="26">
        <v>346</v>
      </c>
      <c r="C351" s="14">
        <v>0.58699999999999997</v>
      </c>
      <c r="D351" s="14">
        <v>1.0249999999999999</v>
      </c>
    </row>
    <row r="352" spans="2:4" x14ac:dyDescent="0.25">
      <c r="B352" s="26">
        <v>347</v>
      </c>
      <c r="C352" s="15">
        <v>0.59899999999999998</v>
      </c>
      <c r="D352" s="15">
        <v>1.022</v>
      </c>
    </row>
    <row r="353" spans="2:4" x14ac:dyDescent="0.25">
      <c r="B353" s="26">
        <v>348</v>
      </c>
      <c r="C353" s="14">
        <v>0.59699999999999998</v>
      </c>
      <c r="D353" s="14">
        <v>1.0069999999999999</v>
      </c>
    </row>
    <row r="354" spans="2:4" x14ac:dyDescent="0.25">
      <c r="B354" s="26">
        <v>349</v>
      </c>
      <c r="C354" s="15">
        <v>0.60699999999999998</v>
      </c>
      <c r="D354" s="15">
        <v>0.99399999999999999</v>
      </c>
    </row>
    <row r="355" spans="2:4" x14ac:dyDescent="0.25">
      <c r="B355" s="26">
        <v>350</v>
      </c>
      <c r="C355" s="14">
        <v>0.59899999999999998</v>
      </c>
      <c r="D355" s="14">
        <v>0.999</v>
      </c>
    </row>
    <row r="356" spans="2:4" x14ac:dyDescent="0.25">
      <c r="B356" s="26">
        <v>351</v>
      </c>
      <c r="C356" s="15">
        <v>0.58499999999999996</v>
      </c>
      <c r="D356" s="15">
        <v>1.0029999999999999</v>
      </c>
    </row>
    <row r="357" spans="2:4" x14ac:dyDescent="0.25">
      <c r="B357" s="26">
        <v>352</v>
      </c>
      <c r="C357" s="14">
        <v>0.58899999999999997</v>
      </c>
      <c r="D357" s="14">
        <v>1.0129999999999999</v>
      </c>
    </row>
    <row r="358" spans="2:4" x14ac:dyDescent="0.25">
      <c r="B358" s="26">
        <v>353</v>
      </c>
      <c r="C358" s="15">
        <v>0.627</v>
      </c>
      <c r="D358" s="15">
        <v>1.034</v>
      </c>
    </row>
    <row r="359" spans="2:4" x14ac:dyDescent="0.25">
      <c r="B359" s="26">
        <v>354</v>
      </c>
      <c r="C359" s="14">
        <v>0.66400000000000003</v>
      </c>
      <c r="D359" s="14">
        <v>1.0429999999999999</v>
      </c>
    </row>
    <row r="360" spans="2:4" x14ac:dyDescent="0.25">
      <c r="B360" s="26">
        <v>355</v>
      </c>
      <c r="C360" s="15">
        <v>0.64600000000000002</v>
      </c>
      <c r="D360" s="15">
        <v>1.0489999999999999</v>
      </c>
    </row>
    <row r="361" spans="2:4" x14ac:dyDescent="0.25">
      <c r="B361" s="26">
        <v>356</v>
      </c>
      <c r="C361" s="14">
        <v>0.64200000000000002</v>
      </c>
      <c r="D361" s="14">
        <v>1.0569999999999999</v>
      </c>
    </row>
    <row r="362" spans="2:4" x14ac:dyDescent="0.25">
      <c r="B362" s="26">
        <v>357</v>
      </c>
      <c r="C362" s="15">
        <v>0.64900000000000002</v>
      </c>
      <c r="D362" s="15">
        <v>1.0680000000000001</v>
      </c>
    </row>
    <row r="363" spans="2:4" x14ac:dyDescent="0.25">
      <c r="B363" s="26">
        <v>358</v>
      </c>
      <c r="C363" s="14">
        <v>0.63900000000000001</v>
      </c>
      <c r="D363" s="14">
        <v>1.0640000000000001</v>
      </c>
    </row>
    <row r="364" spans="2:4" x14ac:dyDescent="0.25">
      <c r="B364" s="26">
        <v>359</v>
      </c>
      <c r="C364" s="15">
        <v>0.61</v>
      </c>
      <c r="D364" s="15">
        <v>1.024</v>
      </c>
    </row>
    <row r="365" spans="2:4" x14ac:dyDescent="0.25">
      <c r="B365" s="26">
        <v>360</v>
      </c>
      <c r="C365" s="14">
        <v>0.57299999999999995</v>
      </c>
      <c r="D365" s="14">
        <v>0.99099999999999999</v>
      </c>
    </row>
    <row r="366" spans="2:4" x14ac:dyDescent="0.25">
      <c r="B366" s="26">
        <v>361</v>
      </c>
      <c r="C366" s="15">
        <v>0.55500000000000005</v>
      </c>
      <c r="D366" s="15">
        <v>0.98</v>
      </c>
    </row>
    <row r="367" spans="2:4" x14ac:dyDescent="0.25">
      <c r="B367" s="26">
        <v>362</v>
      </c>
      <c r="C367" s="14">
        <v>0.56499999999999995</v>
      </c>
      <c r="D367" s="14">
        <v>0.98499999999999999</v>
      </c>
    </row>
    <row r="368" spans="2:4" x14ac:dyDescent="0.25">
      <c r="B368" s="26">
        <v>363</v>
      </c>
      <c r="C368" s="15">
        <v>0.54200000000000004</v>
      </c>
      <c r="D368" s="15">
        <v>0.98499999999999999</v>
      </c>
    </row>
    <row r="369" spans="2:4" x14ac:dyDescent="0.25">
      <c r="B369" s="26">
        <v>364</v>
      </c>
      <c r="C369" s="14">
        <v>0.61499999999999999</v>
      </c>
      <c r="D369" s="14">
        <v>1.02</v>
      </c>
    </row>
    <row r="370" spans="2:4" x14ac:dyDescent="0.25">
      <c r="B370" s="26">
        <v>365</v>
      </c>
      <c r="C370" s="15">
        <v>0.69599999999999995</v>
      </c>
      <c r="D370" s="15">
        <v>1.0429999999999999</v>
      </c>
    </row>
    <row r="371" spans="2:4" x14ac:dyDescent="0.25">
      <c r="B371" s="26">
        <v>366</v>
      </c>
      <c r="C371" s="14">
        <v>0.67800000000000005</v>
      </c>
      <c r="D371" s="14">
        <v>1.046</v>
      </c>
    </row>
    <row r="372" spans="2:4" x14ac:dyDescent="0.25">
      <c r="B372" s="26">
        <v>367</v>
      </c>
      <c r="C372" s="15">
        <v>0.66600000000000004</v>
      </c>
      <c r="D372" s="15">
        <v>1.0569999999999999</v>
      </c>
    </row>
    <row r="373" spans="2:4" x14ac:dyDescent="0.25">
      <c r="B373" s="26">
        <v>368</v>
      </c>
      <c r="C373" s="14">
        <v>0.63800000000000001</v>
      </c>
      <c r="D373" s="14">
        <v>1.0580000000000001</v>
      </c>
    </row>
    <row r="374" spans="2:4" x14ac:dyDescent="0.25">
      <c r="B374" s="26">
        <v>369</v>
      </c>
      <c r="C374" s="15">
        <v>0.59699999999999998</v>
      </c>
      <c r="D374" s="15">
        <v>1.036</v>
      </c>
    </row>
    <row r="375" spans="2:4" x14ac:dyDescent="0.25">
      <c r="B375" s="26">
        <v>370</v>
      </c>
      <c r="C375" s="14">
        <v>0.59199999999999997</v>
      </c>
      <c r="D375" s="14">
        <v>1.052</v>
      </c>
    </row>
    <row r="376" spans="2:4" x14ac:dyDescent="0.25">
      <c r="B376" s="26">
        <v>371</v>
      </c>
      <c r="C376" s="15">
        <v>0.60099999999999998</v>
      </c>
      <c r="D376" s="15">
        <v>1.0529999999999999</v>
      </c>
    </row>
    <row r="377" spans="2:4" x14ac:dyDescent="0.25">
      <c r="B377" s="26">
        <v>372</v>
      </c>
      <c r="C377" s="14">
        <v>0.58699999999999997</v>
      </c>
      <c r="D377" s="14">
        <v>1.012</v>
      </c>
    </row>
    <row r="378" spans="2:4" x14ac:dyDescent="0.25">
      <c r="B378" s="26">
        <v>373</v>
      </c>
      <c r="C378" s="15">
        <v>0.621</v>
      </c>
      <c r="D378" s="15">
        <v>1.0129999999999999</v>
      </c>
    </row>
    <row r="379" spans="2:4" x14ac:dyDescent="0.25">
      <c r="B379" s="26">
        <v>374</v>
      </c>
      <c r="C379" s="14">
        <v>0.73699999999999999</v>
      </c>
      <c r="D379" s="14">
        <v>1.0640000000000001</v>
      </c>
    </row>
    <row r="380" spans="2:4" x14ac:dyDescent="0.25">
      <c r="B380" s="26">
        <v>375</v>
      </c>
      <c r="C380" s="15">
        <v>0.81100000000000005</v>
      </c>
      <c r="D380" s="15">
        <v>1.121</v>
      </c>
    </row>
    <row r="381" spans="2:4" x14ac:dyDescent="0.25">
      <c r="B381" s="26">
        <v>376</v>
      </c>
      <c r="C381" s="14">
        <v>0.90900000000000003</v>
      </c>
      <c r="D381" s="14">
        <v>1.2250000000000001</v>
      </c>
    </row>
    <row r="382" spans="2:4" x14ac:dyDescent="0.25">
      <c r="B382" s="26">
        <v>377</v>
      </c>
      <c r="C382" s="15">
        <v>1.0840000000000001</v>
      </c>
      <c r="D382" s="15">
        <v>1.3169999999999999</v>
      </c>
    </row>
    <row r="383" spans="2:4" x14ac:dyDescent="0.25">
      <c r="B383" s="26">
        <v>378</v>
      </c>
      <c r="C383" s="14">
        <v>1.1679999999999999</v>
      </c>
      <c r="D383" s="14">
        <v>1.3440000000000001</v>
      </c>
    </row>
    <row r="384" spans="2:4" x14ac:dyDescent="0.25">
      <c r="B384" s="26">
        <v>379</v>
      </c>
      <c r="C384" s="15">
        <v>0.92100000000000004</v>
      </c>
      <c r="D384" s="15">
        <v>1.256</v>
      </c>
    </row>
    <row r="385" spans="2:4" x14ac:dyDescent="0.25">
      <c r="B385" s="26">
        <v>380</v>
      </c>
      <c r="C385" s="14">
        <v>0.70699999999999996</v>
      </c>
      <c r="D385" s="14">
        <v>1.1279999999999999</v>
      </c>
    </row>
    <row r="386" spans="2:4" x14ac:dyDescent="0.25">
      <c r="B386" s="26">
        <v>381</v>
      </c>
      <c r="C386" s="15">
        <v>0.55400000000000005</v>
      </c>
      <c r="D386" s="15">
        <v>1.0389999999999999</v>
      </c>
    </row>
    <row r="387" spans="2:4" x14ac:dyDescent="0.25">
      <c r="B387" s="26">
        <v>382</v>
      </c>
      <c r="C387" s="14">
        <v>0.55700000000000005</v>
      </c>
      <c r="D387" s="14">
        <v>1.042</v>
      </c>
    </row>
    <row r="388" spans="2:4" x14ac:dyDescent="0.25">
      <c r="B388" s="26">
        <v>383</v>
      </c>
      <c r="C388" s="15">
        <v>0.58099999999999996</v>
      </c>
      <c r="D388" s="15">
        <v>1.036</v>
      </c>
    </row>
    <row r="389" spans="2:4" x14ac:dyDescent="0.25">
      <c r="B389" s="26">
        <v>384</v>
      </c>
      <c r="C389" s="14">
        <v>0.60699999999999998</v>
      </c>
      <c r="D389" s="14">
        <v>1.014</v>
      </c>
    </row>
    <row r="390" spans="2:4" x14ac:dyDescent="0.25">
      <c r="B390" s="26">
        <v>385</v>
      </c>
      <c r="C390" s="15">
        <v>0.63200000000000001</v>
      </c>
      <c r="D390" s="15">
        <v>1.0089999999999999</v>
      </c>
    </row>
    <row r="391" spans="2:4" x14ac:dyDescent="0.25">
      <c r="B391" s="26">
        <v>386</v>
      </c>
      <c r="C391" s="14">
        <v>0.68400000000000005</v>
      </c>
      <c r="D391" s="14">
        <v>1.024</v>
      </c>
    </row>
    <row r="392" spans="2:4" x14ac:dyDescent="0.25">
      <c r="B392" s="26">
        <v>387</v>
      </c>
      <c r="C392" s="15">
        <v>0.79800000000000004</v>
      </c>
      <c r="D392" s="15">
        <v>1.02</v>
      </c>
    </row>
    <row r="393" spans="2:4" x14ac:dyDescent="0.25">
      <c r="B393" s="26">
        <v>388</v>
      </c>
      <c r="C393" s="14">
        <v>0.68100000000000005</v>
      </c>
      <c r="D393" s="14">
        <v>0.97299999999999998</v>
      </c>
    </row>
    <row r="394" spans="2:4" x14ac:dyDescent="0.25">
      <c r="B394" s="26">
        <v>389</v>
      </c>
      <c r="C394" s="15">
        <v>0.64400000000000002</v>
      </c>
      <c r="D394" s="15">
        <v>0.98599999999999999</v>
      </c>
    </row>
    <row r="395" spans="2:4" x14ac:dyDescent="0.25">
      <c r="B395" s="26">
        <v>390</v>
      </c>
      <c r="C395" s="14">
        <v>0.63800000000000001</v>
      </c>
      <c r="D395" s="14">
        <v>1.004</v>
      </c>
    </row>
    <row r="396" spans="2:4" x14ac:dyDescent="0.25">
      <c r="B396" s="26">
        <v>391</v>
      </c>
      <c r="C396" s="15">
        <v>0.58899999999999997</v>
      </c>
      <c r="D396" s="15">
        <v>1.0069999999999999</v>
      </c>
    </row>
    <row r="397" spans="2:4" x14ac:dyDescent="0.25">
      <c r="B397" s="26">
        <v>392</v>
      </c>
      <c r="C397" s="14">
        <v>0.55100000000000005</v>
      </c>
      <c r="D397" s="14">
        <v>1.0189999999999999</v>
      </c>
    </row>
    <row r="398" spans="2:4" x14ac:dyDescent="0.25">
      <c r="B398" s="26">
        <v>393</v>
      </c>
      <c r="C398" s="15">
        <v>0.54700000000000004</v>
      </c>
      <c r="D398" s="15">
        <v>1.0549999999999999</v>
      </c>
    </row>
    <row r="399" spans="2:4" x14ac:dyDescent="0.25">
      <c r="B399" s="26">
        <v>394</v>
      </c>
      <c r="C399" s="14">
        <v>0.56200000000000006</v>
      </c>
      <c r="D399" s="14">
        <v>1.071</v>
      </c>
    </row>
    <row r="400" spans="2:4" x14ac:dyDescent="0.25">
      <c r="B400" s="26">
        <v>395</v>
      </c>
      <c r="C400" s="15">
        <v>0.58099999999999996</v>
      </c>
      <c r="D400" s="15">
        <v>1.07</v>
      </c>
    </row>
    <row r="401" spans="2:4" x14ac:dyDescent="0.25">
      <c r="B401" s="26">
        <v>396</v>
      </c>
      <c r="C401" s="14">
        <v>0.60599999999999998</v>
      </c>
      <c r="D401" s="14">
        <v>0.99099999999999999</v>
      </c>
    </row>
    <row r="402" spans="2:4" x14ac:dyDescent="0.25">
      <c r="B402" s="26">
        <v>397</v>
      </c>
      <c r="C402" s="15">
        <v>0.57899999999999996</v>
      </c>
      <c r="D402" s="15">
        <v>0.90600000000000003</v>
      </c>
    </row>
    <row r="403" spans="2:4" x14ac:dyDescent="0.25">
      <c r="B403" s="26">
        <v>398</v>
      </c>
      <c r="C403" s="14">
        <v>0.56999999999999995</v>
      </c>
      <c r="D403" s="14">
        <v>0.89700000000000002</v>
      </c>
    </row>
    <row r="404" spans="2:4" x14ac:dyDescent="0.25">
      <c r="B404" s="26">
        <v>399</v>
      </c>
      <c r="C404" s="15">
        <v>0.56200000000000006</v>
      </c>
      <c r="D404" s="15">
        <v>0.89200000000000002</v>
      </c>
    </row>
    <row r="405" spans="2:4" x14ac:dyDescent="0.25">
      <c r="B405" s="26">
        <v>400</v>
      </c>
      <c r="C405" s="14">
        <v>0.51</v>
      </c>
      <c r="D405" s="14">
        <v>0.89200000000000002</v>
      </c>
    </row>
    <row r="406" spans="2:4" x14ac:dyDescent="0.25">
      <c r="B406" s="26">
        <v>401</v>
      </c>
      <c r="C406" s="15">
        <v>0.47599999999999998</v>
      </c>
      <c r="D406" s="15">
        <v>0.89200000000000002</v>
      </c>
    </row>
    <row r="407" spans="2:4" x14ac:dyDescent="0.25">
      <c r="B407" s="26">
        <v>402</v>
      </c>
      <c r="C407" s="14">
        <v>0.46300000000000002</v>
      </c>
      <c r="D407" s="14">
        <v>0.88700000000000001</v>
      </c>
    </row>
    <row r="408" spans="2:4" x14ac:dyDescent="0.25">
      <c r="B408" s="26">
        <v>403</v>
      </c>
      <c r="C408" s="15">
        <v>0.48399999999999999</v>
      </c>
      <c r="D408" s="15">
        <v>0.90800000000000003</v>
      </c>
    </row>
    <row r="409" spans="2:4" x14ac:dyDescent="0.25">
      <c r="B409" s="26">
        <v>404</v>
      </c>
      <c r="C409" s="14">
        <v>0.49099999999999999</v>
      </c>
      <c r="D409" s="14">
        <v>0.92200000000000004</v>
      </c>
    </row>
    <row r="410" spans="2:4" x14ac:dyDescent="0.25">
      <c r="B410" s="26">
        <v>405</v>
      </c>
      <c r="C410" s="15">
        <v>0.503</v>
      </c>
      <c r="D410" s="15">
        <v>0.89700000000000002</v>
      </c>
    </row>
    <row r="411" spans="2:4" x14ac:dyDescent="0.25">
      <c r="B411" s="26">
        <v>406</v>
      </c>
      <c r="C411" s="14">
        <v>0.52700000000000002</v>
      </c>
      <c r="D411" s="14">
        <v>0.872</v>
      </c>
    </row>
    <row r="412" spans="2:4" x14ac:dyDescent="0.25">
      <c r="B412" s="26">
        <v>407</v>
      </c>
      <c r="C412" s="15">
        <v>0.53100000000000003</v>
      </c>
      <c r="D412" s="15">
        <v>0.89200000000000002</v>
      </c>
    </row>
    <row r="413" spans="2:4" x14ac:dyDescent="0.25">
      <c r="B413" s="26">
        <v>408</v>
      </c>
      <c r="C413" s="14">
        <v>0.52300000000000002</v>
      </c>
      <c r="D413" s="14">
        <v>0.876</v>
      </c>
    </row>
    <row r="414" spans="2:4" x14ac:dyDescent="0.25">
      <c r="B414" s="26">
        <v>409</v>
      </c>
      <c r="C414" s="15">
        <v>0.53900000000000003</v>
      </c>
      <c r="D414" s="15">
        <v>0.877</v>
      </c>
    </row>
    <row r="415" spans="2:4" x14ac:dyDescent="0.25">
      <c r="B415" s="26">
        <v>410</v>
      </c>
      <c r="C415" s="14">
        <v>0.55000000000000004</v>
      </c>
      <c r="D415" s="14">
        <v>0.88200000000000001</v>
      </c>
    </row>
    <row r="416" spans="2:4" x14ac:dyDescent="0.25">
      <c r="B416" s="26">
        <v>411</v>
      </c>
      <c r="C416" s="15">
        <v>0.56399999999999995</v>
      </c>
      <c r="D416" s="15">
        <v>0.88400000000000001</v>
      </c>
    </row>
    <row r="417" spans="2:4" x14ac:dyDescent="0.25">
      <c r="B417" s="26">
        <v>412</v>
      </c>
      <c r="C417" s="14">
        <v>0.58199999999999996</v>
      </c>
      <c r="D417" s="14">
        <v>0.9</v>
      </c>
    </row>
    <row r="418" spans="2:4" x14ac:dyDescent="0.25">
      <c r="B418" s="26">
        <v>413</v>
      </c>
      <c r="C418" s="15">
        <v>0.59899999999999998</v>
      </c>
      <c r="D418" s="15">
        <v>0.91</v>
      </c>
    </row>
    <row r="419" spans="2:4" x14ac:dyDescent="0.25">
      <c r="B419" s="26">
        <v>414</v>
      </c>
      <c r="C419" s="14">
        <v>0.59499999999999997</v>
      </c>
      <c r="D419" s="14">
        <v>0.91400000000000003</v>
      </c>
    </row>
    <row r="420" spans="2:4" x14ac:dyDescent="0.25">
      <c r="B420" s="26">
        <v>415</v>
      </c>
      <c r="C420" s="15">
        <v>0.58299999999999996</v>
      </c>
      <c r="D420" s="15">
        <v>0.91900000000000004</v>
      </c>
    </row>
    <row r="421" spans="2:4" x14ac:dyDescent="0.25">
      <c r="B421" s="26">
        <v>416</v>
      </c>
      <c r="C421" s="14">
        <v>0.58199999999999996</v>
      </c>
      <c r="D421" s="14">
        <v>0.92400000000000004</v>
      </c>
    </row>
    <row r="422" spans="2:4" x14ac:dyDescent="0.25">
      <c r="B422" s="26">
        <v>417</v>
      </c>
      <c r="C422" s="15">
        <v>0.55700000000000005</v>
      </c>
      <c r="D422" s="15">
        <v>0.91500000000000004</v>
      </c>
    </row>
    <row r="423" spans="2:4" x14ac:dyDescent="0.25">
      <c r="B423" s="26">
        <v>418</v>
      </c>
      <c r="C423" s="14">
        <v>0.53400000000000003</v>
      </c>
      <c r="D423" s="14">
        <v>0.91300000000000003</v>
      </c>
    </row>
    <row r="424" spans="2:4" x14ac:dyDescent="0.25">
      <c r="B424" s="26">
        <v>419</v>
      </c>
      <c r="C424" s="15">
        <v>0.52400000000000002</v>
      </c>
      <c r="D424" s="15">
        <v>0.90600000000000003</v>
      </c>
    </row>
    <row r="425" spans="2:4" x14ac:dyDescent="0.25">
      <c r="B425" s="26">
        <v>420</v>
      </c>
      <c r="C425" s="14">
        <v>0.51</v>
      </c>
      <c r="D425" s="14">
        <v>0.89800000000000002</v>
      </c>
    </row>
    <row r="426" spans="2:4" x14ac:dyDescent="0.25">
      <c r="B426" s="26">
        <v>421</v>
      </c>
      <c r="C426" s="15">
        <v>0.5</v>
      </c>
      <c r="D426" s="15">
        <v>0.90300000000000002</v>
      </c>
    </row>
    <row r="427" spans="2:4" x14ac:dyDescent="0.25">
      <c r="B427" s="26">
        <v>422</v>
      </c>
      <c r="C427" s="14">
        <v>0.49199999999999999</v>
      </c>
      <c r="D427" s="14">
        <v>0.89700000000000002</v>
      </c>
    </row>
    <row r="428" spans="2:4" x14ac:dyDescent="0.25">
      <c r="B428" s="26">
        <v>423</v>
      </c>
      <c r="C428" s="15">
        <v>0.45900000000000002</v>
      </c>
      <c r="D428" s="15">
        <v>0.879</v>
      </c>
    </row>
    <row r="429" spans="2:4" x14ac:dyDescent="0.25">
      <c r="B429" s="26">
        <v>424</v>
      </c>
      <c r="C429" s="14">
        <v>0.43</v>
      </c>
      <c r="D429" s="14">
        <v>0.88800000000000001</v>
      </c>
    </row>
    <row r="430" spans="2:4" x14ac:dyDescent="0.25">
      <c r="B430" s="26">
        <v>425</v>
      </c>
      <c r="C430" s="15">
        <v>0.42399999999999999</v>
      </c>
      <c r="D430" s="15">
        <v>0.872</v>
      </c>
    </row>
    <row r="431" spans="2:4" x14ac:dyDescent="0.25">
      <c r="B431" s="26">
        <v>426</v>
      </c>
      <c r="C431" s="14">
        <v>0.41599999999999998</v>
      </c>
      <c r="D431" s="14">
        <v>0.91200000000000003</v>
      </c>
    </row>
    <row r="432" spans="2:4" x14ac:dyDescent="0.25">
      <c r="B432" s="26">
        <v>427</v>
      </c>
      <c r="C432" s="15">
        <v>0.41499999999999998</v>
      </c>
      <c r="D432" s="15">
        <v>0.93200000000000005</v>
      </c>
    </row>
    <row r="433" spans="2:4" x14ac:dyDescent="0.25">
      <c r="B433" s="26">
        <v>428</v>
      </c>
      <c r="C433" s="14">
        <v>0.41</v>
      </c>
      <c r="D433" s="14">
        <v>0.94899999999999995</v>
      </c>
    </row>
    <row r="434" spans="2:4" x14ac:dyDescent="0.25">
      <c r="B434" s="26">
        <v>429</v>
      </c>
      <c r="C434" s="15">
        <v>0.434</v>
      </c>
      <c r="D434" s="15">
        <v>0.98199999999999998</v>
      </c>
    </row>
    <row r="435" spans="2:4" x14ac:dyDescent="0.25">
      <c r="B435" s="26">
        <v>430</v>
      </c>
      <c r="C435" s="14">
        <v>0.48199999999999998</v>
      </c>
      <c r="D435" s="14">
        <v>1.01</v>
      </c>
    </row>
    <row r="436" spans="2:4" x14ac:dyDescent="0.25">
      <c r="B436" s="26">
        <v>431</v>
      </c>
      <c r="C436" s="15">
        <v>0.51900000000000002</v>
      </c>
      <c r="D436" s="15">
        <v>1.022</v>
      </c>
    </row>
    <row r="437" spans="2:4" x14ac:dyDescent="0.25">
      <c r="B437" s="26">
        <v>432</v>
      </c>
      <c r="C437" s="14">
        <v>0.57299999999999995</v>
      </c>
      <c r="D437" s="14">
        <v>1.0429999999999999</v>
      </c>
    </row>
    <row r="438" spans="2:4" x14ac:dyDescent="0.25">
      <c r="B438" s="26">
        <v>433</v>
      </c>
      <c r="C438" s="15">
        <v>0.68899999999999995</v>
      </c>
      <c r="D438" s="15">
        <v>1.115</v>
      </c>
    </row>
    <row r="439" spans="2:4" x14ac:dyDescent="0.25">
      <c r="B439" s="26">
        <v>434</v>
      </c>
      <c r="C439" s="14">
        <v>0.77800000000000002</v>
      </c>
      <c r="D439" s="14">
        <v>1.1719999999999999</v>
      </c>
    </row>
    <row r="440" spans="2:4" x14ac:dyDescent="0.25">
      <c r="B440" s="26">
        <v>435</v>
      </c>
      <c r="C440" s="15">
        <v>0.80400000000000005</v>
      </c>
      <c r="D440" s="15">
        <v>1.1619999999999999</v>
      </c>
    </row>
    <row r="441" spans="2:4" x14ac:dyDescent="0.25">
      <c r="B441" s="26">
        <v>436</v>
      </c>
      <c r="C441" s="14">
        <v>0.80900000000000005</v>
      </c>
      <c r="D441" s="14">
        <v>1.17</v>
      </c>
    </row>
    <row r="442" spans="2:4" x14ac:dyDescent="0.25">
      <c r="B442" s="26">
        <v>437</v>
      </c>
      <c r="C442" s="15">
        <v>0.80100000000000005</v>
      </c>
      <c r="D442" s="15">
        <v>1.1830000000000001</v>
      </c>
    </row>
    <row r="443" spans="2:4" x14ac:dyDescent="0.25">
      <c r="B443" s="26">
        <v>438</v>
      </c>
      <c r="C443" s="14">
        <v>0.78800000000000003</v>
      </c>
      <c r="D443" s="14">
        <v>1.1890000000000001</v>
      </c>
    </row>
    <row r="444" spans="2:4" x14ac:dyDescent="0.25">
      <c r="B444" s="26">
        <v>439</v>
      </c>
      <c r="C444" s="15">
        <v>0.78100000000000003</v>
      </c>
      <c r="D444" s="15">
        <v>1.1950000000000001</v>
      </c>
    </row>
    <row r="445" spans="2:4" x14ac:dyDescent="0.25">
      <c r="B445" s="26">
        <v>440</v>
      </c>
      <c r="C445" s="14">
        <v>0.77700000000000002</v>
      </c>
      <c r="D445" s="14">
        <v>1.1890000000000001</v>
      </c>
    </row>
    <row r="446" spans="2:4" x14ac:dyDescent="0.25">
      <c r="B446" s="26">
        <v>441</v>
      </c>
      <c r="C446" s="15">
        <v>0.78500000000000003</v>
      </c>
      <c r="D446" s="15">
        <v>1.202</v>
      </c>
    </row>
    <row r="447" spans="2:4" x14ac:dyDescent="0.25">
      <c r="B447" s="26">
        <v>442</v>
      </c>
      <c r="C447" s="14">
        <v>0.78600000000000003</v>
      </c>
      <c r="D447" s="14">
        <v>1.2170000000000001</v>
      </c>
    </row>
    <row r="448" spans="2:4" x14ac:dyDescent="0.25">
      <c r="B448" s="26">
        <v>443</v>
      </c>
      <c r="C448" s="15">
        <v>0.79500000000000004</v>
      </c>
      <c r="D448" s="15">
        <v>1.2190000000000001</v>
      </c>
    </row>
    <row r="449" spans="2:4" x14ac:dyDescent="0.25">
      <c r="B449" s="26">
        <v>444</v>
      </c>
      <c r="C449" s="14">
        <v>0.80100000000000005</v>
      </c>
      <c r="D449" s="14">
        <v>1.212</v>
      </c>
    </row>
    <row r="450" spans="2:4" x14ac:dyDescent="0.25">
      <c r="B450" s="26">
        <v>445</v>
      </c>
      <c r="C450" s="15">
        <v>0.80400000000000005</v>
      </c>
      <c r="D450" s="15">
        <v>1.214</v>
      </c>
    </row>
    <row r="451" spans="2:4" x14ac:dyDescent="0.25">
      <c r="B451" s="26">
        <v>446</v>
      </c>
      <c r="C451" s="14">
        <v>0.80900000000000005</v>
      </c>
      <c r="D451" s="14">
        <v>1.2110000000000001</v>
      </c>
    </row>
    <row r="452" spans="2:4" x14ac:dyDescent="0.25">
      <c r="B452" s="26">
        <v>447</v>
      </c>
      <c r="C452" s="15">
        <v>0.81399999999999995</v>
      </c>
      <c r="D452" s="15">
        <v>1.2170000000000001</v>
      </c>
    </row>
    <row r="453" spans="2:4" x14ac:dyDescent="0.25">
      <c r="B453" s="26">
        <v>448</v>
      </c>
      <c r="C453" s="14">
        <v>0.82199999999999995</v>
      </c>
      <c r="D453" s="14">
        <v>1.2190000000000001</v>
      </c>
    </row>
    <row r="454" spans="2:4" x14ac:dyDescent="0.25">
      <c r="B454" s="26">
        <v>449</v>
      </c>
      <c r="C454" s="15">
        <v>0.82399999999999995</v>
      </c>
      <c r="D454" s="15">
        <v>1.1930000000000001</v>
      </c>
    </row>
    <row r="455" spans="2:4" x14ac:dyDescent="0.25">
      <c r="B455" s="26">
        <v>450</v>
      </c>
      <c r="C455" s="14">
        <v>0.83199999999999996</v>
      </c>
      <c r="D455" s="14">
        <v>1.2330000000000001</v>
      </c>
    </row>
    <row r="456" spans="2:4" x14ac:dyDescent="0.25">
      <c r="B456" s="26">
        <v>451</v>
      </c>
      <c r="C456" s="15">
        <v>0.83099999999999996</v>
      </c>
      <c r="D456" s="15">
        <v>1.2370000000000001</v>
      </c>
    </row>
    <row r="457" spans="2:4" x14ac:dyDescent="0.25">
      <c r="B457" s="26">
        <v>452</v>
      </c>
      <c r="C457" s="14">
        <v>0.83399999999999996</v>
      </c>
      <c r="D457" s="14">
        <v>1.232</v>
      </c>
    </row>
    <row r="458" spans="2:4" x14ac:dyDescent="0.25">
      <c r="B458" s="26">
        <v>453</v>
      </c>
      <c r="C458" s="15">
        <v>0.84099999999999997</v>
      </c>
      <c r="D458" s="15">
        <v>1.2430000000000001</v>
      </c>
    </row>
    <row r="459" spans="2:4" x14ac:dyDescent="0.25">
      <c r="B459" s="26">
        <v>454</v>
      </c>
      <c r="C459" s="14">
        <v>0.84499999999999997</v>
      </c>
      <c r="D459" s="14">
        <v>1.246</v>
      </c>
    </row>
    <row r="460" spans="2:4" x14ac:dyDescent="0.25">
      <c r="B460" s="26">
        <v>455</v>
      </c>
      <c r="C460" s="15">
        <v>0.85199999999999998</v>
      </c>
      <c r="D460" s="15">
        <v>1.2390000000000001</v>
      </c>
    </row>
    <row r="461" spans="2:4" x14ac:dyDescent="0.25">
      <c r="B461" s="26">
        <v>456</v>
      </c>
      <c r="C461" s="14">
        <v>0.85099999999999998</v>
      </c>
      <c r="D461" s="14">
        <v>1.244</v>
      </c>
    </row>
    <row r="462" spans="2:4" x14ac:dyDescent="0.25">
      <c r="B462" s="26">
        <v>457</v>
      </c>
      <c r="C462" s="15">
        <v>0.85599999999999998</v>
      </c>
      <c r="D462" s="15">
        <v>1.238</v>
      </c>
    </row>
    <row r="463" spans="2:4" x14ac:dyDescent="0.25">
      <c r="B463" s="26">
        <v>458</v>
      </c>
      <c r="C463" s="14">
        <v>0.86499999999999999</v>
      </c>
      <c r="D463" s="14">
        <v>1.2370000000000001</v>
      </c>
    </row>
    <row r="464" spans="2:4" x14ac:dyDescent="0.25">
      <c r="B464" s="26">
        <v>459</v>
      </c>
      <c r="C464" s="15">
        <v>0.85799999999999998</v>
      </c>
      <c r="D464" s="15">
        <v>1.2390000000000001</v>
      </c>
    </row>
    <row r="465" spans="2:4" x14ac:dyDescent="0.25">
      <c r="B465" s="26">
        <v>460</v>
      </c>
      <c r="C465" s="14">
        <v>0.85499999999999998</v>
      </c>
      <c r="D465" s="14">
        <v>1.244</v>
      </c>
    </row>
    <row r="466" spans="2:4" x14ac:dyDescent="0.25">
      <c r="B466" s="26">
        <v>461</v>
      </c>
      <c r="C466" s="15">
        <v>0.85799999999999998</v>
      </c>
      <c r="D466" s="15">
        <v>1.2450000000000001</v>
      </c>
    </row>
    <row r="467" spans="2:4" x14ac:dyDescent="0.25">
      <c r="B467" s="26">
        <v>462</v>
      </c>
      <c r="C467" s="14">
        <v>0.86</v>
      </c>
      <c r="D467" s="14">
        <v>1.2470000000000001</v>
      </c>
    </row>
    <row r="468" spans="2:4" x14ac:dyDescent="0.25">
      <c r="B468" s="26">
        <v>463</v>
      </c>
      <c r="C468" s="15">
        <v>0.86099999999999999</v>
      </c>
      <c r="D468" s="15">
        <v>1.242</v>
      </c>
    </row>
    <row r="469" spans="2:4" x14ac:dyDescent="0.25">
      <c r="B469" s="26">
        <v>464</v>
      </c>
      <c r="C469" s="14">
        <v>0.85499999999999998</v>
      </c>
      <c r="D469" s="14">
        <v>1.2589999999999999</v>
      </c>
    </row>
    <row r="470" spans="2:4" x14ac:dyDescent="0.25">
      <c r="B470" s="26">
        <v>465</v>
      </c>
      <c r="C470" s="15">
        <v>0.85599999999999998</v>
      </c>
      <c r="D470" s="15">
        <v>1.2509999999999999</v>
      </c>
    </row>
    <row r="471" spans="2:4" x14ac:dyDescent="0.25">
      <c r="B471" s="26">
        <v>466</v>
      </c>
      <c r="C471" s="14">
        <v>0.86299999999999999</v>
      </c>
      <c r="D471" s="14">
        <v>1.256</v>
      </c>
    </row>
    <row r="472" spans="2:4" x14ac:dyDescent="0.25">
      <c r="B472" s="26">
        <v>467</v>
      </c>
      <c r="C472" s="15">
        <v>0.878</v>
      </c>
      <c r="D472" s="15">
        <v>1.254</v>
      </c>
    </row>
    <row r="473" spans="2:4" x14ac:dyDescent="0.25">
      <c r="B473" s="26">
        <v>468</v>
      </c>
      <c r="C473" s="14">
        <v>0.88800000000000001</v>
      </c>
      <c r="D473" s="14">
        <v>1.252</v>
      </c>
    </row>
    <row r="474" spans="2:4" x14ac:dyDescent="0.25">
      <c r="B474" s="26">
        <v>469</v>
      </c>
      <c r="C474" s="15">
        <v>0.90600000000000003</v>
      </c>
      <c r="D474" s="15">
        <v>1.266</v>
      </c>
    </row>
    <row r="475" spans="2:4" x14ac:dyDescent="0.25">
      <c r="B475" s="26">
        <v>470</v>
      </c>
      <c r="C475" s="14">
        <v>0.92600000000000005</v>
      </c>
      <c r="D475" s="14">
        <v>1.272</v>
      </c>
    </row>
    <row r="476" spans="2:4" x14ac:dyDescent="0.25">
      <c r="B476" s="26">
        <v>471</v>
      </c>
      <c r="C476" s="15">
        <v>0.94499999999999995</v>
      </c>
      <c r="D476" s="15">
        <v>1.292</v>
      </c>
    </row>
    <row r="477" spans="2:4" x14ac:dyDescent="0.25">
      <c r="B477" s="26">
        <v>472</v>
      </c>
      <c r="C477" s="14">
        <v>0.95599999999999996</v>
      </c>
    </row>
    <row r="478" spans="2:4" x14ac:dyDescent="0.25">
      <c r="B478" s="26">
        <v>473</v>
      </c>
      <c r="C478" s="15">
        <v>0.96399999999999997</v>
      </c>
    </row>
    <row r="479" spans="2:4" x14ac:dyDescent="0.25">
      <c r="B479" s="26">
        <v>474</v>
      </c>
      <c r="C479" s="14">
        <v>0.95799999999999996</v>
      </c>
    </row>
    <row r="480" spans="2:4" x14ac:dyDescent="0.25">
      <c r="B480" s="26">
        <v>475</v>
      </c>
      <c r="C480" s="15">
        <v>0.95099999999999996</v>
      </c>
    </row>
    <row r="481" spans="2:3" x14ac:dyDescent="0.25">
      <c r="B481" s="26">
        <v>476</v>
      </c>
      <c r="C481" s="14">
        <v>0.95399999999999996</v>
      </c>
    </row>
    <row r="482" spans="2:3" x14ac:dyDescent="0.25">
      <c r="B482" s="26">
        <v>477</v>
      </c>
      <c r="C482" s="15">
        <v>0.95299999999999996</v>
      </c>
    </row>
    <row r="483" spans="2:3" x14ac:dyDescent="0.25">
      <c r="B483" s="26">
        <v>478</v>
      </c>
      <c r="C483" s="14">
        <v>0.95299999999999996</v>
      </c>
    </row>
    <row r="484" spans="2:3" x14ac:dyDescent="0.25">
      <c r="B484" s="26">
        <v>479</v>
      </c>
      <c r="C484" s="15">
        <v>0.95499999999999996</v>
      </c>
    </row>
    <row r="485" spans="2:3" x14ac:dyDescent="0.25">
      <c r="B485" s="26">
        <v>480</v>
      </c>
      <c r="C485" s="14">
        <v>0.96799999999999997</v>
      </c>
    </row>
    <row r="486" spans="2:3" x14ac:dyDescent="0.25">
      <c r="B486" s="26">
        <v>481</v>
      </c>
      <c r="C486" s="15">
        <v>0.996</v>
      </c>
    </row>
    <row r="487" spans="2:3" x14ac:dyDescent="0.25">
      <c r="B487" s="26">
        <v>482</v>
      </c>
      <c r="C487" s="14">
        <v>1.01</v>
      </c>
    </row>
    <row r="488" spans="2:3" x14ac:dyDescent="0.25">
      <c r="B488" s="26">
        <v>483</v>
      </c>
      <c r="C488" s="15">
        <v>1.016</v>
      </c>
    </row>
    <row r="489" spans="2:3" x14ac:dyDescent="0.25">
      <c r="B489" s="26">
        <v>484</v>
      </c>
      <c r="C489" s="14">
        <v>1.022</v>
      </c>
    </row>
    <row r="490" spans="2:3" x14ac:dyDescent="0.25">
      <c r="B490" s="26">
        <v>485</v>
      </c>
      <c r="C490" s="15">
        <v>1.026</v>
      </c>
    </row>
    <row r="491" spans="2:3" x14ac:dyDescent="0.25">
      <c r="B491" s="26">
        <v>486</v>
      </c>
      <c r="C491" s="14">
        <v>1.0109999999999999</v>
      </c>
    </row>
    <row r="492" spans="2:3" x14ac:dyDescent="0.25">
      <c r="B492" s="26">
        <v>487</v>
      </c>
      <c r="C492" s="15">
        <v>1.0329999999999999</v>
      </c>
    </row>
    <row r="493" spans="2:3" x14ac:dyDescent="0.25">
      <c r="B493" s="26">
        <v>488</v>
      </c>
      <c r="C493" s="14">
        <v>1.0329999999999999</v>
      </c>
    </row>
    <row r="494" spans="2:3" x14ac:dyDescent="0.25">
      <c r="B494" s="26">
        <v>489</v>
      </c>
      <c r="C494" s="15">
        <v>1.038</v>
      </c>
    </row>
    <row r="495" spans="2:3" x14ac:dyDescent="0.25">
      <c r="B495" s="26">
        <v>490</v>
      </c>
      <c r="C495" s="14">
        <v>1.048</v>
      </c>
    </row>
    <row r="496" spans="2:3" x14ac:dyDescent="0.25">
      <c r="B496" s="26">
        <v>491</v>
      </c>
      <c r="C496" s="15">
        <v>1.0620000000000001</v>
      </c>
    </row>
    <row r="497" spans="2:3" x14ac:dyDescent="0.25">
      <c r="B497" s="26">
        <v>492</v>
      </c>
      <c r="C497" s="14">
        <v>1.0640000000000001</v>
      </c>
    </row>
    <row r="498" spans="2:3" x14ac:dyDescent="0.25">
      <c r="B498" s="26">
        <v>493</v>
      </c>
      <c r="C498" s="15">
        <v>1.0629999999999999</v>
      </c>
    </row>
    <row r="499" spans="2:3" x14ac:dyDescent="0.25">
      <c r="B499" s="26">
        <v>494</v>
      </c>
      <c r="C499" s="14">
        <v>1.016</v>
      </c>
    </row>
    <row r="500" spans="2:3" x14ac:dyDescent="0.25">
      <c r="B500" s="26">
        <v>495</v>
      </c>
      <c r="C500" s="15">
        <v>0.95699999999999996</v>
      </c>
    </row>
    <row r="501" spans="2:3" x14ac:dyDescent="0.25">
      <c r="B501" s="26">
        <v>496</v>
      </c>
      <c r="C501" s="14">
        <v>0.91500000000000004</v>
      </c>
    </row>
    <row r="502" spans="2:3" x14ac:dyDescent="0.25">
      <c r="B502" s="26">
        <v>497</v>
      </c>
      <c r="C502" s="15">
        <v>0.91</v>
      </c>
    </row>
    <row r="503" spans="2:3" x14ac:dyDescent="0.25">
      <c r="B503" s="26">
        <v>498</v>
      </c>
      <c r="C503" s="14">
        <v>0.88700000000000001</v>
      </c>
    </row>
    <row r="504" spans="2:3" x14ac:dyDescent="0.25">
      <c r="B504" s="26">
        <v>499</v>
      </c>
      <c r="C504" s="15">
        <v>0.88800000000000001</v>
      </c>
    </row>
    <row r="505" spans="2:3" x14ac:dyDescent="0.25">
      <c r="B505" s="26">
        <v>500</v>
      </c>
      <c r="C505" s="14">
        <v>0.90700000000000003</v>
      </c>
    </row>
    <row r="506" spans="2:3" x14ac:dyDescent="0.25">
      <c r="B506" s="26">
        <v>501</v>
      </c>
      <c r="C506" s="15">
        <v>0.89700000000000002</v>
      </c>
    </row>
    <row r="507" spans="2:3" x14ac:dyDescent="0.25">
      <c r="B507" s="26">
        <v>502</v>
      </c>
      <c r="C507" s="14">
        <v>0.88600000000000001</v>
      </c>
    </row>
    <row r="508" spans="2:3" x14ac:dyDescent="0.25">
      <c r="B508" s="26">
        <v>503</v>
      </c>
      <c r="C508" s="15">
        <v>0.876</v>
      </c>
    </row>
    <row r="509" spans="2:3" x14ac:dyDescent="0.25">
      <c r="B509" s="26">
        <v>504</v>
      </c>
      <c r="C509" s="14">
        <v>0.874</v>
      </c>
    </row>
    <row r="510" spans="2:3" x14ac:dyDescent="0.25">
      <c r="B510" s="26">
        <v>505</v>
      </c>
      <c r="C510" s="15">
        <v>0.86299999999999999</v>
      </c>
    </row>
    <row r="511" spans="2:3" x14ac:dyDescent="0.25">
      <c r="B511" s="26">
        <v>506</v>
      </c>
      <c r="C511" s="14">
        <v>0.83</v>
      </c>
    </row>
    <row r="512" spans="2:3" x14ac:dyDescent="0.25">
      <c r="B512" s="26">
        <v>507</v>
      </c>
      <c r="C512" s="15">
        <v>0.77</v>
      </c>
    </row>
    <row r="513" spans="2:3" x14ac:dyDescent="0.25">
      <c r="B513" s="26">
        <v>508</v>
      </c>
      <c r="C513" s="14">
        <v>0.72299999999999998</v>
      </c>
    </row>
    <row r="514" spans="2:3" x14ac:dyDescent="0.25">
      <c r="B514" s="26">
        <v>509</v>
      </c>
      <c r="C514" s="15">
        <v>0.69699999999999995</v>
      </c>
    </row>
    <row r="515" spans="2:3" x14ac:dyDescent="0.25">
      <c r="B515" s="26">
        <v>510</v>
      </c>
      <c r="C515" s="14">
        <v>0.68400000000000005</v>
      </c>
    </row>
    <row r="516" spans="2:3" x14ac:dyDescent="0.25">
      <c r="B516" s="26">
        <v>511</v>
      </c>
      <c r="C516" s="15">
        <v>0.65900000000000003</v>
      </c>
    </row>
    <row r="517" spans="2:3" x14ac:dyDescent="0.25">
      <c r="B517" s="26">
        <v>512</v>
      </c>
      <c r="C517" s="14">
        <v>0.60799999999999998</v>
      </c>
    </row>
    <row r="518" spans="2:3" x14ac:dyDescent="0.25">
      <c r="B518" s="26">
        <v>513</v>
      </c>
      <c r="C518" s="15">
        <v>0.58199999999999996</v>
      </c>
    </row>
    <row r="519" spans="2:3" x14ac:dyDescent="0.25">
      <c r="B519" s="26">
        <v>514</v>
      </c>
      <c r="C519" s="14">
        <v>0.50900000000000001</v>
      </c>
    </row>
    <row r="520" spans="2:3" x14ac:dyDescent="0.25">
      <c r="B520" s="26">
        <v>515</v>
      </c>
      <c r="C520" s="15">
        <v>0.48399999999999999</v>
      </c>
    </row>
    <row r="521" spans="2:3" x14ac:dyDescent="0.25">
      <c r="B521" s="26">
        <v>516</v>
      </c>
      <c r="C521" s="14">
        <v>0.45400000000000001</v>
      </c>
    </row>
    <row r="522" spans="2:3" x14ac:dyDescent="0.25">
      <c r="B522" s="26">
        <v>517</v>
      </c>
      <c r="C522" s="15">
        <v>0.41299999999999998</v>
      </c>
    </row>
    <row r="523" spans="2:3" x14ac:dyDescent="0.25">
      <c r="B523" s="26">
        <v>518</v>
      </c>
      <c r="C523" s="14">
        <v>0.40200000000000002</v>
      </c>
    </row>
    <row r="524" spans="2:3" x14ac:dyDescent="0.25">
      <c r="B524" s="26">
        <v>519</v>
      </c>
      <c r="C524" s="15">
        <v>0.40100000000000002</v>
      </c>
    </row>
    <row r="525" spans="2:3" x14ac:dyDescent="0.25">
      <c r="B525" s="26">
        <v>520</v>
      </c>
      <c r="C525" s="14">
        <v>0.39500000000000002</v>
      </c>
    </row>
    <row r="526" spans="2:3" x14ac:dyDescent="0.25">
      <c r="B526" s="26">
        <v>521</v>
      </c>
      <c r="C526" s="15">
        <v>0.39400000000000002</v>
      </c>
    </row>
    <row r="527" spans="2:3" x14ac:dyDescent="0.25">
      <c r="B527" s="26">
        <v>522</v>
      </c>
      <c r="C527" s="14">
        <v>0.39300000000000002</v>
      </c>
    </row>
    <row r="528" spans="2:3" x14ac:dyDescent="0.25">
      <c r="B528" s="26">
        <v>523</v>
      </c>
      <c r="C528" s="15">
        <v>0.39300000000000002</v>
      </c>
    </row>
    <row r="529" spans="2:3" x14ac:dyDescent="0.25">
      <c r="B529" s="26">
        <v>524</v>
      </c>
      <c r="C529" s="14">
        <v>0.39300000000000002</v>
      </c>
    </row>
    <row r="530" spans="2:3" x14ac:dyDescent="0.25">
      <c r="B530" s="26">
        <v>525</v>
      </c>
      <c r="C530" s="15">
        <v>0.38900000000000001</v>
      </c>
    </row>
    <row r="531" spans="2:3" x14ac:dyDescent="0.25">
      <c r="B531" s="26">
        <v>526</v>
      </c>
      <c r="C531" s="14">
        <v>0.38900000000000001</v>
      </c>
    </row>
    <row r="532" spans="2:3" x14ac:dyDescent="0.25">
      <c r="B532" s="26">
        <v>527</v>
      </c>
      <c r="C532" s="15">
        <v>0.38600000000000001</v>
      </c>
    </row>
    <row r="533" spans="2:3" x14ac:dyDescent="0.25">
      <c r="B533" s="26">
        <v>528</v>
      </c>
      <c r="C533" s="14">
        <v>0.38500000000000001</v>
      </c>
    </row>
    <row r="534" spans="2:3" x14ac:dyDescent="0.25">
      <c r="B534" s="26">
        <v>529</v>
      </c>
      <c r="C534" s="15">
        <v>0.38400000000000001</v>
      </c>
    </row>
    <row r="535" spans="2:3" x14ac:dyDescent="0.25">
      <c r="B535" s="26">
        <v>530</v>
      </c>
      <c r="C535" s="14">
        <v>0.38200000000000001</v>
      </c>
    </row>
    <row r="536" spans="2:3" x14ac:dyDescent="0.25">
      <c r="B536" s="26">
        <v>531</v>
      </c>
      <c r="C536" s="15">
        <v>0.38500000000000001</v>
      </c>
    </row>
    <row r="537" spans="2:3" x14ac:dyDescent="0.25">
      <c r="B537" s="26">
        <v>532</v>
      </c>
      <c r="C537" s="14">
        <v>0.378</v>
      </c>
    </row>
    <row r="538" spans="2:3" x14ac:dyDescent="0.25">
      <c r="B538" s="26">
        <v>533</v>
      </c>
      <c r="C538" s="15">
        <v>0.375</v>
      </c>
    </row>
    <row r="539" spans="2:3" x14ac:dyDescent="0.25">
      <c r="B539" s="26">
        <v>534</v>
      </c>
      <c r="C539" s="14">
        <v>0.373</v>
      </c>
    </row>
    <row r="540" spans="2:3" x14ac:dyDescent="0.25">
      <c r="B540" s="26">
        <v>535</v>
      </c>
      <c r="C540" s="15">
        <v>0.37</v>
      </c>
    </row>
    <row r="541" spans="2:3" x14ac:dyDescent="0.25">
      <c r="B541" s="26">
        <v>536</v>
      </c>
      <c r="C541" s="14">
        <v>0.36</v>
      </c>
    </row>
    <row r="542" spans="2:3" x14ac:dyDescent="0.25">
      <c r="B542" s="26">
        <v>537</v>
      </c>
      <c r="C542" s="15">
        <v>0.35799999999999998</v>
      </c>
    </row>
    <row r="543" spans="2:3" x14ac:dyDescent="0.25">
      <c r="B543" s="26">
        <v>538</v>
      </c>
      <c r="C543" s="14">
        <v>0.35699999999999998</v>
      </c>
    </row>
    <row r="544" spans="2:3" x14ac:dyDescent="0.25">
      <c r="B544" s="26">
        <v>539</v>
      </c>
      <c r="C544" s="15">
        <v>0.35099999999999998</v>
      </c>
    </row>
    <row r="545" spans="2:3" x14ac:dyDescent="0.25">
      <c r="B545" s="26">
        <v>540</v>
      </c>
      <c r="C545" s="14">
        <v>0.34899999999999998</v>
      </c>
    </row>
    <row r="546" spans="2:3" x14ac:dyDescent="0.25">
      <c r="B546" s="26">
        <v>541</v>
      </c>
      <c r="C546" s="15">
        <v>0.34599999999999997</v>
      </c>
    </row>
    <row r="547" spans="2:3" x14ac:dyDescent="0.25">
      <c r="B547" s="26">
        <v>542</v>
      </c>
      <c r="C547" s="14">
        <v>0.34100000000000003</v>
      </c>
    </row>
    <row r="548" spans="2:3" x14ac:dyDescent="0.25">
      <c r="B548" s="26">
        <v>543</v>
      </c>
      <c r="C548" s="15">
        <v>0.33200000000000002</v>
      </c>
    </row>
    <row r="549" spans="2:3" x14ac:dyDescent="0.25">
      <c r="B549" s="26">
        <v>544</v>
      </c>
      <c r="C549" s="14">
        <v>0.32200000000000001</v>
      </c>
    </row>
    <row r="550" spans="2:3" x14ac:dyDescent="0.25">
      <c r="B550" s="26">
        <v>545</v>
      </c>
      <c r="C550" s="15">
        <v>0.32400000000000001</v>
      </c>
    </row>
    <row r="551" spans="2:3" x14ac:dyDescent="0.25">
      <c r="B551" s="26">
        <v>546</v>
      </c>
      <c r="C551" s="14">
        <v>0.31900000000000001</v>
      </c>
    </row>
    <row r="552" spans="2:3" x14ac:dyDescent="0.25">
      <c r="B552" s="26">
        <v>547</v>
      </c>
      <c r="C552" s="15">
        <v>0.314</v>
      </c>
    </row>
    <row r="553" spans="2:3" x14ac:dyDescent="0.25">
      <c r="B553" s="26">
        <v>548</v>
      </c>
      <c r="C553" s="14">
        <v>0.311</v>
      </c>
    </row>
    <row r="554" spans="2:3" x14ac:dyDescent="0.25">
      <c r="B554" s="26">
        <v>549</v>
      </c>
      <c r="C554" s="15">
        <v>0.308</v>
      </c>
    </row>
    <row r="555" spans="2:3" x14ac:dyDescent="0.25">
      <c r="B555" s="26">
        <v>550</v>
      </c>
      <c r="C555" s="14">
        <v>0.30299999999999999</v>
      </c>
    </row>
    <row r="556" spans="2:3" x14ac:dyDescent="0.25">
      <c r="B556" s="26">
        <v>551</v>
      </c>
      <c r="C556" s="15">
        <v>0.30199999999999999</v>
      </c>
    </row>
    <row r="557" spans="2:3" x14ac:dyDescent="0.25">
      <c r="B557" s="26">
        <v>552</v>
      </c>
      <c r="C557" s="14">
        <v>0.30499999999999999</v>
      </c>
    </row>
    <row r="558" spans="2:3" x14ac:dyDescent="0.25">
      <c r="B558" s="26">
        <v>553</v>
      </c>
      <c r="C558" s="15">
        <v>0.307</v>
      </c>
    </row>
    <row r="559" spans="2:3" x14ac:dyDescent="0.25">
      <c r="B559" s="26">
        <v>554</v>
      </c>
      <c r="C559" s="14">
        <v>0.312</v>
      </c>
    </row>
    <row r="560" spans="2:3" x14ac:dyDescent="0.25">
      <c r="B560" s="26">
        <v>555</v>
      </c>
      <c r="C560" s="15">
        <v>0.313</v>
      </c>
    </row>
    <row r="561" spans="2:3" x14ac:dyDescent="0.25">
      <c r="B561" s="26">
        <v>556</v>
      </c>
      <c r="C561" s="14">
        <v>0.30499999999999999</v>
      </c>
    </row>
    <row r="562" spans="2:3" x14ac:dyDescent="0.25">
      <c r="B562" s="26">
        <v>557</v>
      </c>
      <c r="C562" s="15">
        <v>0.30199999999999999</v>
      </c>
    </row>
    <row r="563" spans="2:3" x14ac:dyDescent="0.25">
      <c r="B563" s="26">
        <v>558</v>
      </c>
      <c r="C563" s="14">
        <v>0.3</v>
      </c>
    </row>
    <row r="564" spans="2:3" x14ac:dyDescent="0.25">
      <c r="B564" s="26">
        <v>559</v>
      </c>
      <c r="C564" s="15">
        <v>0.29599999999999999</v>
      </c>
    </row>
    <row r="565" spans="2:3" x14ac:dyDescent="0.25">
      <c r="B565" s="26">
        <v>560</v>
      </c>
      <c r="C565" s="14">
        <v>0.29499999999999998</v>
      </c>
    </row>
    <row r="566" spans="2:3" x14ac:dyDescent="0.25">
      <c r="B566" s="26" t="s">
        <v>1445</v>
      </c>
      <c r="C566" s="15">
        <v>0.29199999999999998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F80A-ECBA-4B33-A19D-6D5FEA314B47}">
  <dimension ref="C3:V64"/>
  <sheetViews>
    <sheetView showGridLines="0" topLeftCell="B1" zoomScale="70" zoomScaleNormal="70" workbookViewId="0">
      <selection activeCell="D49" sqref="D49"/>
    </sheetView>
  </sheetViews>
  <sheetFormatPr baseColWidth="10" defaultRowHeight="15" x14ac:dyDescent="0.25"/>
  <cols>
    <col min="4" max="4" width="14.42578125" customWidth="1"/>
    <col min="5" max="6" width="15.140625" customWidth="1"/>
    <col min="7" max="7" width="14.5703125" customWidth="1"/>
    <col min="8" max="8" width="14.42578125" customWidth="1"/>
    <col min="9" max="9" width="17" customWidth="1"/>
  </cols>
  <sheetData>
    <row r="3" spans="3:22" x14ac:dyDescent="0.25">
      <c r="D3" t="s">
        <v>297</v>
      </c>
      <c r="K3" t="s">
        <v>334</v>
      </c>
    </row>
    <row r="4" spans="3:22" x14ac:dyDescent="0.25">
      <c r="L4" t="s">
        <v>355</v>
      </c>
      <c r="O4" t="s">
        <v>359</v>
      </c>
    </row>
    <row r="5" spans="3:22" x14ac:dyDescent="0.25">
      <c r="C5" s="13" t="s">
        <v>43</v>
      </c>
      <c r="D5" s="14" t="s">
        <v>289</v>
      </c>
      <c r="E5" t="s">
        <v>290</v>
      </c>
      <c r="F5" t="s">
        <v>291</v>
      </c>
      <c r="G5" t="s">
        <v>292</v>
      </c>
      <c r="H5" t="s">
        <v>293</v>
      </c>
      <c r="I5" t="s">
        <v>294</v>
      </c>
      <c r="K5" s="8" t="s">
        <v>296</v>
      </c>
      <c r="L5" t="s">
        <v>295</v>
      </c>
      <c r="N5" t="s">
        <v>358</v>
      </c>
      <c r="O5" t="s">
        <v>339</v>
      </c>
      <c r="R5" t="s">
        <v>396</v>
      </c>
      <c r="S5" t="s">
        <v>395</v>
      </c>
      <c r="T5" t="s">
        <v>349</v>
      </c>
      <c r="V5" t="s">
        <v>402</v>
      </c>
    </row>
    <row r="6" spans="3:22" x14ac:dyDescent="0.25">
      <c r="C6" s="16">
        <v>2050</v>
      </c>
      <c r="D6" s="17">
        <v>27.305868</v>
      </c>
      <c r="E6" s="17">
        <v>21.858753</v>
      </c>
      <c r="F6" s="17">
        <v>28.648949000000002</v>
      </c>
      <c r="G6" s="17">
        <v>6.0177839999999998</v>
      </c>
      <c r="H6" s="17">
        <v>28.935759999999998</v>
      </c>
      <c r="I6" s="17">
        <v>15.920506</v>
      </c>
      <c r="K6" s="15">
        <v>100.72344200000001</v>
      </c>
      <c r="L6">
        <f>+K6/$D$64</f>
        <v>17.793513868287572</v>
      </c>
      <c r="N6">
        <v>2.1555550000000001</v>
      </c>
      <c r="O6">
        <f>+N6/$E$54</f>
        <v>25.480807768083309</v>
      </c>
      <c r="P6" s="23"/>
      <c r="Q6" s="23"/>
      <c r="R6">
        <f t="shared" ref="R6:R35" si="0">+(D6-$D$37)/$D$37</f>
        <v>0.23802599867165228</v>
      </c>
      <c r="S6">
        <f t="shared" ref="S6:S35" si="1">+$S$37*(100%+R6)</f>
        <v>4.5025420898409694</v>
      </c>
      <c r="T6">
        <f>+S6/$E$53</f>
        <v>35.287696916088954</v>
      </c>
      <c r="V6" s="14">
        <v>30.454449</v>
      </c>
    </row>
    <row r="7" spans="3:22" x14ac:dyDescent="0.25">
      <c r="C7" s="18">
        <v>2049</v>
      </c>
      <c r="D7" s="19">
        <v>27.152633999999999</v>
      </c>
      <c r="E7" s="19">
        <v>21.766680000000001</v>
      </c>
      <c r="F7" s="19">
        <v>28.439672000000002</v>
      </c>
      <c r="G7" s="19">
        <v>5.9727379999999997</v>
      </c>
      <c r="H7" s="19">
        <v>28.642916</v>
      </c>
      <c r="I7" s="19">
        <v>16.344221000000001</v>
      </c>
      <c r="K7" s="14">
        <v>99.713111999999995</v>
      </c>
      <c r="L7">
        <f t="shared" ref="L7:L37" si="2">+K7/$D$64</f>
        <v>17.615031873336019</v>
      </c>
      <c r="N7">
        <v>2.0574970000000001</v>
      </c>
      <c r="O7">
        <f t="shared" ref="O7:O37" si="3">+N7/$E$54</f>
        <v>24.321664508865748</v>
      </c>
      <c r="P7" s="23"/>
      <c r="Q7" s="23"/>
      <c r="R7">
        <f t="shared" si="0"/>
        <v>0.23107849288716473</v>
      </c>
      <c r="S7">
        <f t="shared" si="1"/>
        <v>4.4772749005835291</v>
      </c>
      <c r="T7">
        <f t="shared" ref="T7:T36" si="4">+S7/$E$53</f>
        <v>35.089670801363731</v>
      </c>
      <c r="V7" s="15">
        <v>29.931808</v>
      </c>
    </row>
    <row r="8" spans="3:22" x14ac:dyDescent="0.25">
      <c r="C8" s="16">
        <v>2048</v>
      </c>
      <c r="D8" s="17">
        <v>26.985009999999999</v>
      </c>
      <c r="E8" s="17">
        <v>21.518598999999998</v>
      </c>
      <c r="F8" s="17">
        <v>28.194441000000001</v>
      </c>
      <c r="G8" s="17">
        <v>5.9516270000000002</v>
      </c>
      <c r="H8" s="17">
        <v>28.331855999999998</v>
      </c>
      <c r="I8" s="17">
        <v>16.146730000000002</v>
      </c>
      <c r="K8" s="15">
        <v>98.235748000000001</v>
      </c>
      <c r="L8">
        <f t="shared" si="2"/>
        <v>17.354044993811897</v>
      </c>
      <c r="N8">
        <v>2.0071680000000001</v>
      </c>
      <c r="O8">
        <f t="shared" si="3"/>
        <v>23.726725584013508</v>
      </c>
      <c r="P8" s="23"/>
      <c r="Q8" s="23"/>
      <c r="R8">
        <f t="shared" si="0"/>
        <v>0.22347855612627007</v>
      </c>
      <c r="S8">
        <f t="shared" si="1"/>
        <v>4.4496349033760598</v>
      </c>
      <c r="T8">
        <f t="shared" si="4"/>
        <v>34.873048319051037</v>
      </c>
      <c r="V8" s="14">
        <v>29.732624000000001</v>
      </c>
    </row>
    <row r="9" spans="3:22" x14ac:dyDescent="0.25">
      <c r="C9" s="18">
        <v>2047</v>
      </c>
      <c r="D9" s="19">
        <v>26.746400999999999</v>
      </c>
      <c r="E9" s="19">
        <v>21.175343999999999</v>
      </c>
      <c r="F9" s="19">
        <v>27.872745999999999</v>
      </c>
      <c r="G9" s="19">
        <v>5.9310219999999996</v>
      </c>
      <c r="H9" s="19">
        <v>27.952341000000001</v>
      </c>
      <c r="I9" s="19">
        <v>15.942997</v>
      </c>
      <c r="K9" s="14">
        <v>96.415947000000003</v>
      </c>
      <c r="L9">
        <f t="shared" si="2"/>
        <v>17.032564177747016</v>
      </c>
      <c r="N9">
        <v>1.985425</v>
      </c>
      <c r="O9">
        <f t="shared" si="3"/>
        <v>23.469701660568532</v>
      </c>
      <c r="P9" s="23"/>
      <c r="Q9" s="23"/>
      <c r="R9">
        <f t="shared" si="0"/>
        <v>0.21266021680385611</v>
      </c>
      <c r="S9">
        <f t="shared" si="1"/>
        <v>4.4102899880078743</v>
      </c>
      <c r="T9">
        <f t="shared" si="4"/>
        <v>34.564691079740761</v>
      </c>
      <c r="V9" s="15">
        <v>29.657565999999999</v>
      </c>
    </row>
    <row r="10" spans="3:22" x14ac:dyDescent="0.25">
      <c r="C10" s="16">
        <v>2046</v>
      </c>
      <c r="D10" s="17">
        <v>26.487107999999999</v>
      </c>
      <c r="E10" s="17">
        <v>20.752966000000001</v>
      </c>
      <c r="F10" s="17">
        <v>27.396849</v>
      </c>
      <c r="G10" s="17">
        <v>5.8874190000000004</v>
      </c>
      <c r="H10" s="17">
        <v>27.590530000000001</v>
      </c>
      <c r="I10" s="17">
        <v>15.677839000000001</v>
      </c>
      <c r="K10" s="15">
        <v>94.050811999999993</v>
      </c>
      <c r="L10">
        <f t="shared" si="2"/>
        <v>16.614746224078669</v>
      </c>
      <c r="N10">
        <v>1.942604</v>
      </c>
      <c r="O10">
        <f t="shared" si="3"/>
        <v>22.963514776245425</v>
      </c>
      <c r="P10" s="23"/>
      <c r="Q10" s="23"/>
      <c r="R10">
        <f t="shared" si="0"/>
        <v>0.2009040816290443</v>
      </c>
      <c r="S10">
        <f t="shared" si="1"/>
        <v>4.3675344291623865</v>
      </c>
      <c r="T10">
        <f t="shared" si="4"/>
        <v>34.229603662030271</v>
      </c>
      <c r="V10" s="14">
        <v>29.663188999999999</v>
      </c>
    </row>
    <row r="11" spans="3:22" x14ac:dyDescent="0.25">
      <c r="C11" s="18">
        <v>2045</v>
      </c>
      <c r="D11" s="19">
        <v>26.471900999999999</v>
      </c>
      <c r="E11" s="19">
        <v>20.70055</v>
      </c>
      <c r="F11" s="19">
        <v>27.311302000000001</v>
      </c>
      <c r="G11" s="19">
        <v>5.848293</v>
      </c>
      <c r="H11" s="19">
        <v>27.302423000000001</v>
      </c>
      <c r="I11" s="19">
        <v>15.086976</v>
      </c>
      <c r="K11" s="14">
        <v>93.352012999999999</v>
      </c>
      <c r="L11">
        <f t="shared" si="2"/>
        <v>16.491298400506025</v>
      </c>
      <c r="N11">
        <v>1.9108309999999999</v>
      </c>
      <c r="O11">
        <f t="shared" si="3"/>
        <v>22.587926259499014</v>
      </c>
      <c r="P11" s="23"/>
      <c r="Q11" s="23"/>
      <c r="R11">
        <f t="shared" si="0"/>
        <v>0.20021460853257289</v>
      </c>
      <c r="S11">
        <f t="shared" si="1"/>
        <v>4.3650269037630762</v>
      </c>
      <c r="T11">
        <f t="shared" si="4"/>
        <v>34.209951475657626</v>
      </c>
      <c r="V11" s="15">
        <v>29.849364999999999</v>
      </c>
    </row>
    <row r="12" spans="3:22" x14ac:dyDescent="0.25">
      <c r="C12" s="16">
        <v>2044</v>
      </c>
      <c r="D12" s="17">
        <v>26.101400000000002</v>
      </c>
      <c r="E12" s="17">
        <v>20.276285000000001</v>
      </c>
      <c r="F12" s="17">
        <v>26.964805999999999</v>
      </c>
      <c r="G12" s="17">
        <v>5.8250010000000003</v>
      </c>
      <c r="H12" s="17">
        <v>27.004362</v>
      </c>
      <c r="I12" s="17">
        <v>15.073577</v>
      </c>
      <c r="K12" s="15">
        <v>91.401298999999995</v>
      </c>
      <c r="L12">
        <f t="shared" si="2"/>
        <v>16.14669086999627</v>
      </c>
      <c r="N12">
        <v>1.9169149999999999</v>
      </c>
      <c r="O12">
        <f t="shared" si="3"/>
        <v>22.659845201238387</v>
      </c>
      <c r="P12" s="23"/>
      <c r="Q12" s="23"/>
      <c r="R12">
        <f t="shared" si="0"/>
        <v>0.18341639246656677</v>
      </c>
      <c r="S12">
        <f t="shared" si="1"/>
        <v>4.3039339421026686</v>
      </c>
      <c r="T12">
        <f t="shared" si="4"/>
        <v>33.731148641222632</v>
      </c>
      <c r="V12" s="14">
        <v>30.250845000000002</v>
      </c>
    </row>
    <row r="13" spans="3:22" x14ac:dyDescent="0.25">
      <c r="C13" s="18">
        <v>2043</v>
      </c>
      <c r="D13" s="19">
        <v>25.903061000000001</v>
      </c>
      <c r="E13" s="19">
        <v>20.040814999999998</v>
      </c>
      <c r="F13" s="19">
        <v>26.75515</v>
      </c>
      <c r="G13" s="19">
        <v>5.8079429999999999</v>
      </c>
      <c r="H13" s="19">
        <v>26.704369</v>
      </c>
      <c r="I13" s="19">
        <v>14.843826</v>
      </c>
      <c r="K13" s="14">
        <v>90.120521999999994</v>
      </c>
      <c r="L13">
        <f t="shared" si="2"/>
        <v>15.920432485064548</v>
      </c>
      <c r="N13">
        <v>1.8782559999999999</v>
      </c>
      <c r="O13">
        <f t="shared" si="3"/>
        <v>22.202857303687022</v>
      </c>
      <c r="P13" s="23"/>
      <c r="Q13" s="23"/>
      <c r="R13">
        <f t="shared" si="0"/>
        <v>0.17442386241586347</v>
      </c>
      <c r="S13">
        <f t="shared" si="1"/>
        <v>4.2712292613521061</v>
      </c>
      <c r="T13">
        <f t="shared" si="4"/>
        <v>33.474832800296412</v>
      </c>
      <c r="V13" s="15">
        <v>30.593702</v>
      </c>
    </row>
    <row r="14" spans="3:22" x14ac:dyDescent="0.25">
      <c r="C14" s="16">
        <v>2042</v>
      </c>
      <c r="D14" s="17">
        <v>25.739941000000002</v>
      </c>
      <c r="E14" s="17">
        <v>19.834574</v>
      </c>
      <c r="F14" s="17">
        <v>26.539719000000002</v>
      </c>
      <c r="G14" s="17">
        <v>5.7969949999999999</v>
      </c>
      <c r="H14" s="17">
        <v>26.396612000000001</v>
      </c>
      <c r="I14" s="17">
        <v>14.283981000000001</v>
      </c>
      <c r="K14" s="15">
        <v>89.025313999999995</v>
      </c>
      <c r="L14">
        <f t="shared" si="2"/>
        <v>15.726956186501802</v>
      </c>
      <c r="N14">
        <v>1.8550310000000001</v>
      </c>
      <c r="O14">
        <f t="shared" si="3"/>
        <v>21.928314663664509</v>
      </c>
      <c r="P14" s="23"/>
      <c r="Q14" s="23"/>
      <c r="R14">
        <f t="shared" si="0"/>
        <v>0.1670281333768408</v>
      </c>
      <c r="S14">
        <f t="shared" si="1"/>
        <v>4.2443319414904987</v>
      </c>
      <c r="T14">
        <f t="shared" si="4"/>
        <v>33.264030890576777</v>
      </c>
      <c r="V14" s="14">
        <v>30.753353000000001</v>
      </c>
    </row>
    <row r="15" spans="3:22" x14ac:dyDescent="0.25">
      <c r="C15" s="18">
        <v>2041</v>
      </c>
      <c r="D15" s="19">
        <v>25.361546000000001</v>
      </c>
      <c r="E15" s="19">
        <v>19.450199000000001</v>
      </c>
      <c r="F15" s="19">
        <v>26.136623</v>
      </c>
      <c r="G15" s="19">
        <v>5.7831630000000001</v>
      </c>
      <c r="H15" s="19">
        <v>26.017603000000001</v>
      </c>
      <c r="I15" s="19">
        <v>14.229108</v>
      </c>
      <c r="K15" s="14">
        <v>86.747519999999994</v>
      </c>
      <c r="L15">
        <f t="shared" si="2"/>
        <v>15.324567642948036</v>
      </c>
      <c r="N15">
        <v>1.818087</v>
      </c>
      <c r="O15">
        <f t="shared" si="3"/>
        <v>21.491599774838164</v>
      </c>
      <c r="P15" s="23"/>
      <c r="Q15" s="23"/>
      <c r="R15">
        <f t="shared" si="0"/>
        <v>0.14987200972725159</v>
      </c>
      <c r="S15">
        <f t="shared" si="1"/>
        <v>4.18193731576077</v>
      </c>
      <c r="T15">
        <f t="shared" si="4"/>
        <v>32.775026546361701</v>
      </c>
      <c r="V15" s="15">
        <v>30.631550000000001</v>
      </c>
    </row>
    <row r="16" spans="3:22" x14ac:dyDescent="0.25">
      <c r="C16" s="16">
        <v>2040</v>
      </c>
      <c r="D16" s="17">
        <v>25.189914999999999</v>
      </c>
      <c r="E16" s="17">
        <v>19.197942999999999</v>
      </c>
      <c r="F16" s="17">
        <v>25.951355</v>
      </c>
      <c r="G16" s="17">
        <v>5.7817970000000001</v>
      </c>
      <c r="H16" s="17">
        <v>25.756554000000001</v>
      </c>
      <c r="I16" s="17">
        <v>14.113455</v>
      </c>
      <c r="K16" s="15">
        <v>85.737099000000001</v>
      </c>
      <c r="L16">
        <f t="shared" si="2"/>
        <v>15.146069572197943</v>
      </c>
      <c r="N16">
        <v>1.812236</v>
      </c>
      <c r="O16">
        <f t="shared" si="3"/>
        <v>21.42243512524627</v>
      </c>
      <c r="P16" s="23"/>
      <c r="Q16" s="23"/>
      <c r="R16">
        <f t="shared" si="0"/>
        <v>0.14209039882303073</v>
      </c>
      <c r="S16">
        <f t="shared" si="1"/>
        <v>4.1536365929483132</v>
      </c>
      <c r="T16">
        <f t="shared" si="4"/>
        <v>32.553225770447689</v>
      </c>
      <c r="V16" s="14">
        <v>30.452465</v>
      </c>
    </row>
    <row r="17" spans="3:22" x14ac:dyDescent="0.25">
      <c r="C17" s="18">
        <v>2039</v>
      </c>
      <c r="D17" s="19">
        <v>25.188585</v>
      </c>
      <c r="E17" s="19">
        <v>19.106794000000001</v>
      </c>
      <c r="F17" s="19">
        <v>25.858951999999999</v>
      </c>
      <c r="G17" s="19">
        <v>5.7848649999999999</v>
      </c>
      <c r="H17" s="19">
        <v>25.476082000000002</v>
      </c>
      <c r="I17" s="19">
        <v>13.914393</v>
      </c>
      <c r="K17" s="14">
        <v>84.788505999999998</v>
      </c>
      <c r="L17">
        <f t="shared" si="2"/>
        <v>14.97849385828558</v>
      </c>
      <c r="N17">
        <v>1.8044990000000001</v>
      </c>
      <c r="O17">
        <f t="shared" si="3"/>
        <v>21.330976076555025</v>
      </c>
      <c r="P17" s="23"/>
      <c r="Q17" s="23"/>
      <c r="R17">
        <f t="shared" si="0"/>
        <v>0.14203009769734476</v>
      </c>
      <c r="S17">
        <f t="shared" si="1"/>
        <v>4.153417285472738</v>
      </c>
      <c r="T17">
        <f t="shared" si="4"/>
        <v>32.551506995681095</v>
      </c>
      <c r="V17" s="15">
        <v>30.394573000000001</v>
      </c>
    </row>
    <row r="18" spans="3:22" x14ac:dyDescent="0.25">
      <c r="C18" s="16">
        <v>2038</v>
      </c>
      <c r="D18" s="17">
        <v>24.966681000000001</v>
      </c>
      <c r="E18" s="17">
        <v>18.83005</v>
      </c>
      <c r="F18" s="17">
        <v>25.517137999999999</v>
      </c>
      <c r="G18" s="17">
        <v>5.7804820000000001</v>
      </c>
      <c r="H18" s="17">
        <v>25.156732999999999</v>
      </c>
      <c r="I18" s="17">
        <v>13.736769000000001</v>
      </c>
      <c r="K18" s="15">
        <v>83.338547000000005</v>
      </c>
      <c r="L18">
        <f t="shared" si="2"/>
        <v>14.722348267322275</v>
      </c>
      <c r="N18">
        <v>1.7809280000000001</v>
      </c>
      <c r="O18">
        <f t="shared" si="3"/>
        <v>21.052343371798479</v>
      </c>
      <c r="P18" s="23"/>
      <c r="Q18" s="23"/>
      <c r="R18">
        <f t="shared" si="0"/>
        <v>0.13196914958138548</v>
      </c>
      <c r="S18">
        <f t="shared" si="1"/>
        <v>4.1168269049763531</v>
      </c>
      <c r="T18">
        <f t="shared" si="4"/>
        <v>32.264737825901626</v>
      </c>
      <c r="V18" s="14">
        <v>30.270491</v>
      </c>
    </row>
    <row r="19" spans="3:22" x14ac:dyDescent="0.25">
      <c r="C19" s="18">
        <v>2037</v>
      </c>
      <c r="D19" s="19">
        <v>24.760366000000001</v>
      </c>
      <c r="E19" s="19">
        <v>18.624289999999998</v>
      </c>
      <c r="F19" s="19">
        <v>25.240604000000001</v>
      </c>
      <c r="G19" s="19">
        <v>5.7619749999999996</v>
      </c>
      <c r="H19" s="19">
        <v>24.818118999999999</v>
      </c>
      <c r="I19" s="19">
        <v>13.224297</v>
      </c>
      <c r="K19" s="14">
        <v>81.804587999999995</v>
      </c>
      <c r="L19">
        <f t="shared" si="2"/>
        <v>14.451363477705129</v>
      </c>
      <c r="N19">
        <v>1.7747329999999999</v>
      </c>
      <c r="O19">
        <f t="shared" si="3"/>
        <v>20.979112299465239</v>
      </c>
      <c r="P19" s="23"/>
      <c r="Q19" s="23"/>
      <c r="R19">
        <f t="shared" si="0"/>
        <v>0.1226149941333352</v>
      </c>
      <c r="S19">
        <f t="shared" si="1"/>
        <v>4.0828070389436917</v>
      </c>
      <c r="T19">
        <f t="shared" si="4"/>
        <v>31.99811450562326</v>
      </c>
      <c r="V19" s="15">
        <v>30.131779000000002</v>
      </c>
    </row>
    <row r="20" spans="3:22" x14ac:dyDescent="0.25">
      <c r="C20" s="16">
        <v>2036</v>
      </c>
      <c r="D20" s="17">
        <v>24.599989000000001</v>
      </c>
      <c r="E20" s="17">
        <v>18.383088999999998</v>
      </c>
      <c r="F20" s="17">
        <v>25.162941</v>
      </c>
      <c r="G20" s="17">
        <v>5.7297529999999997</v>
      </c>
      <c r="H20" s="17">
        <v>24.470886</v>
      </c>
      <c r="I20" s="17">
        <v>13.116432</v>
      </c>
      <c r="K20" s="15">
        <v>81.419929999999994</v>
      </c>
      <c r="L20">
        <f t="shared" si="2"/>
        <v>14.383410900612422</v>
      </c>
      <c r="N20">
        <v>1.7668539999999999</v>
      </c>
      <c r="O20">
        <f t="shared" si="3"/>
        <v>20.885974669293553</v>
      </c>
      <c r="P20" s="23"/>
      <c r="Q20" s="23"/>
      <c r="R20">
        <f t="shared" si="0"/>
        <v>0.11534363049864084</v>
      </c>
      <c r="S20">
        <f t="shared" si="1"/>
        <v>4.0563620201388533</v>
      </c>
      <c r="T20">
        <f t="shared" si="4"/>
        <v>31.79085740732074</v>
      </c>
      <c r="V20" s="14">
        <v>30.234314000000001</v>
      </c>
    </row>
    <row r="21" spans="3:22" x14ac:dyDescent="0.25">
      <c r="C21" s="18">
        <v>2035</v>
      </c>
      <c r="D21" s="19">
        <v>24.353363000000002</v>
      </c>
      <c r="E21" s="19">
        <v>18.138349999999999</v>
      </c>
      <c r="F21" s="19">
        <v>24.865734</v>
      </c>
      <c r="G21" s="19">
        <v>5.739636</v>
      </c>
      <c r="H21" s="19">
        <v>24.152052000000001</v>
      </c>
      <c r="I21" s="19">
        <v>12.697660000000001</v>
      </c>
      <c r="K21" s="14">
        <v>79.355727999999999</v>
      </c>
      <c r="L21">
        <f t="shared" si="2"/>
        <v>14.018754906092827</v>
      </c>
      <c r="N21">
        <v>1.7625470000000001</v>
      </c>
      <c r="O21">
        <f t="shared" si="3"/>
        <v>20.835061638052352</v>
      </c>
      <c r="P21" s="23"/>
      <c r="Q21" s="23"/>
      <c r="R21">
        <f t="shared" si="0"/>
        <v>0.10416180687199789</v>
      </c>
      <c r="S21">
        <f t="shared" si="1"/>
        <v>4.0156951588821768</v>
      </c>
      <c r="T21">
        <f t="shared" si="4"/>
        <v>31.472139703872259</v>
      </c>
      <c r="V21" s="15">
        <v>30.257355</v>
      </c>
    </row>
    <row r="22" spans="3:22" x14ac:dyDescent="0.25">
      <c r="C22" s="16">
        <v>2034</v>
      </c>
      <c r="D22" s="17">
        <v>24.132757000000002</v>
      </c>
      <c r="E22" s="17">
        <v>17.868292</v>
      </c>
      <c r="F22" s="17">
        <v>24.608730000000001</v>
      </c>
      <c r="G22" s="17">
        <v>5.7420039999999997</v>
      </c>
      <c r="H22" s="17">
        <v>23.87743</v>
      </c>
      <c r="I22" s="17">
        <v>12.064242</v>
      </c>
      <c r="K22" s="15">
        <v>77.812531000000007</v>
      </c>
      <c r="L22">
        <f t="shared" si="2"/>
        <v>13.746138157938017</v>
      </c>
      <c r="N22">
        <v>1.7559229999999999</v>
      </c>
      <c r="O22">
        <f t="shared" si="3"/>
        <v>20.756759358288768</v>
      </c>
      <c r="P22" s="23"/>
      <c r="Q22" s="23"/>
      <c r="R22">
        <f t="shared" si="0"/>
        <v>9.4159709027572702E-2</v>
      </c>
      <c r="S22">
        <f t="shared" si="1"/>
        <v>3.9793188092905267</v>
      </c>
      <c r="T22">
        <f t="shared" si="4"/>
        <v>31.187047954880036</v>
      </c>
      <c r="V22" s="14">
        <v>30.084644000000001</v>
      </c>
    </row>
    <row r="23" spans="3:22" x14ac:dyDescent="0.25">
      <c r="C23" s="18">
        <v>2033</v>
      </c>
      <c r="D23" s="19">
        <v>23.939878</v>
      </c>
      <c r="E23" s="19">
        <v>17.583839000000001</v>
      </c>
      <c r="F23" s="19">
        <v>24.220589</v>
      </c>
      <c r="G23" s="19">
        <v>5.7140750000000002</v>
      </c>
      <c r="H23" s="19">
        <v>23.62575</v>
      </c>
      <c r="I23" s="19">
        <v>11.933399</v>
      </c>
      <c r="K23" s="14">
        <v>76.580032000000003</v>
      </c>
      <c r="L23">
        <f t="shared" si="2"/>
        <v>13.528408425775462</v>
      </c>
      <c r="N23">
        <v>1.7647299999999999</v>
      </c>
      <c r="O23">
        <f t="shared" si="3"/>
        <v>20.860866873065014</v>
      </c>
      <c r="P23" s="23"/>
      <c r="Q23" s="23"/>
      <c r="R23">
        <f t="shared" si="0"/>
        <v>8.5414730966527685E-2</v>
      </c>
      <c r="S23">
        <f t="shared" si="1"/>
        <v>3.9475144434396978</v>
      </c>
      <c r="T23">
        <f t="shared" si="4"/>
        <v>30.937788136679849</v>
      </c>
      <c r="V23" s="15">
        <v>29.993071</v>
      </c>
    </row>
    <row r="24" spans="3:22" x14ac:dyDescent="0.25">
      <c r="C24" s="16">
        <v>2032</v>
      </c>
      <c r="D24" s="17">
        <v>23.565245000000001</v>
      </c>
      <c r="E24" s="17">
        <v>17.187419999999999</v>
      </c>
      <c r="F24" s="17">
        <v>23.796983999999998</v>
      </c>
      <c r="G24" s="17">
        <v>5.6477459999999997</v>
      </c>
      <c r="H24" s="17">
        <v>23.351419</v>
      </c>
      <c r="I24" s="17">
        <v>11.676685000000001</v>
      </c>
      <c r="K24" s="15">
        <v>73.873024000000001</v>
      </c>
      <c r="L24">
        <f t="shared" si="2"/>
        <v>13.05019617018589</v>
      </c>
      <c r="N24">
        <v>1.7608790000000001</v>
      </c>
      <c r="O24">
        <f t="shared" si="3"/>
        <v>20.815344216155363</v>
      </c>
      <c r="P24" s="23"/>
      <c r="Q24" s="23"/>
      <c r="R24">
        <f t="shared" si="0"/>
        <v>6.8429173358164661E-2</v>
      </c>
      <c r="S24">
        <f t="shared" si="1"/>
        <v>3.8857401445694548</v>
      </c>
      <c r="T24">
        <f t="shared" si="4"/>
        <v>30.453645469661708</v>
      </c>
      <c r="V24" s="14">
        <v>29.893633000000001</v>
      </c>
    </row>
    <row r="25" spans="3:22" x14ac:dyDescent="0.25">
      <c r="C25" s="18">
        <v>2031</v>
      </c>
      <c r="D25" s="19">
        <v>23.400127000000001</v>
      </c>
      <c r="E25" s="19">
        <v>17.012841999999999</v>
      </c>
      <c r="F25" s="19">
        <v>23.588041</v>
      </c>
      <c r="G25" s="19">
        <v>5.6373389999999999</v>
      </c>
      <c r="H25" s="19">
        <v>23.271035999999999</v>
      </c>
      <c r="I25" s="19">
        <v>11.605115</v>
      </c>
      <c r="K25" s="14">
        <v>73.019858999999997</v>
      </c>
      <c r="L25">
        <f t="shared" si="2"/>
        <v>12.89947849257279</v>
      </c>
      <c r="N25">
        <v>1.7549809999999999</v>
      </c>
      <c r="O25">
        <f t="shared" si="3"/>
        <v>20.745623979735434</v>
      </c>
      <c r="P25" s="23"/>
      <c r="Q25" s="23"/>
      <c r="R25">
        <f t="shared" si="0"/>
        <v>6.0942856613036278E-2</v>
      </c>
      <c r="S25">
        <f t="shared" si="1"/>
        <v>3.858513368815967</v>
      </c>
      <c r="T25">
        <f t="shared" si="4"/>
        <v>30.240261520856617</v>
      </c>
      <c r="V25" s="15">
        <v>29.942001000000001</v>
      </c>
    </row>
    <row r="26" spans="3:22" x14ac:dyDescent="0.25">
      <c r="C26" s="16">
        <v>2030</v>
      </c>
      <c r="D26" s="17">
        <v>23.137453000000001</v>
      </c>
      <c r="E26" s="17">
        <v>16.664819999999999</v>
      </c>
      <c r="F26" s="17">
        <v>23.424423000000001</v>
      </c>
      <c r="G26" s="17">
        <v>5.6790589999999996</v>
      </c>
      <c r="H26" s="17">
        <v>23.235030999999999</v>
      </c>
      <c r="I26" s="17">
        <v>11.37082</v>
      </c>
      <c r="K26" s="15">
        <v>71.338820999999996</v>
      </c>
      <c r="L26">
        <f t="shared" si="2"/>
        <v>12.602511149398413</v>
      </c>
      <c r="N26">
        <v>1.749368</v>
      </c>
      <c r="O26">
        <f t="shared" si="3"/>
        <v>20.679272727272728</v>
      </c>
      <c r="P26" s="23"/>
      <c r="Q26" s="23"/>
      <c r="R26">
        <f t="shared" si="0"/>
        <v>4.9033429629243702E-2</v>
      </c>
      <c r="S26">
        <f t="shared" si="1"/>
        <v>3.8152003072825669</v>
      </c>
      <c r="T26">
        <f t="shared" si="4"/>
        <v>29.90080479676578</v>
      </c>
      <c r="V26" s="14">
        <v>29.852777</v>
      </c>
    </row>
    <row r="27" spans="3:22" x14ac:dyDescent="0.25">
      <c r="C27" s="18">
        <v>2029</v>
      </c>
      <c r="D27" s="19">
        <v>22.7668</v>
      </c>
      <c r="E27" s="19">
        <v>16.425370999999998</v>
      </c>
      <c r="F27" s="19">
        <v>22.720831</v>
      </c>
      <c r="G27" s="19">
        <v>5.6439170000000001</v>
      </c>
      <c r="H27" s="19">
        <v>23.067326999999999</v>
      </c>
      <c r="I27" s="19">
        <v>11.842731000000001</v>
      </c>
      <c r="K27" s="14">
        <v>70.067909</v>
      </c>
      <c r="L27">
        <f t="shared" si="2"/>
        <v>12.377995487022886</v>
      </c>
      <c r="N27">
        <v>1.657689</v>
      </c>
      <c r="O27">
        <f t="shared" si="3"/>
        <v>19.59553560371517</v>
      </c>
      <c r="P27" s="23"/>
      <c r="Q27" s="23"/>
      <c r="R27">
        <f t="shared" si="0"/>
        <v>3.2228322006016163E-2</v>
      </c>
      <c r="S27">
        <f t="shared" si="1"/>
        <v>3.7540822819106645</v>
      </c>
      <c r="T27">
        <f t="shared" si="4"/>
        <v>29.421805530928889</v>
      </c>
      <c r="V27" s="15">
        <v>29.694433</v>
      </c>
    </row>
    <row r="28" spans="3:22" x14ac:dyDescent="0.25">
      <c r="C28" s="16">
        <v>2028</v>
      </c>
      <c r="D28" s="17">
        <v>22.559709999999999</v>
      </c>
      <c r="E28" s="17">
        <v>16.214652999999998</v>
      </c>
      <c r="F28" s="17">
        <v>22.424955000000001</v>
      </c>
      <c r="G28" s="17">
        <v>5.6320800000000002</v>
      </c>
      <c r="H28" s="17">
        <v>22.825673999999999</v>
      </c>
      <c r="I28" s="17">
        <v>11.536975999999999</v>
      </c>
      <c r="K28" s="15">
        <v>68.532477999999998</v>
      </c>
      <c r="L28">
        <f t="shared" si="2"/>
        <v>12.106750658115047</v>
      </c>
      <c r="N28">
        <v>1.6226480000000001</v>
      </c>
      <c r="O28">
        <f t="shared" si="3"/>
        <v>19.181316070925977</v>
      </c>
      <c r="P28" s="23"/>
      <c r="Q28" s="23"/>
      <c r="R28">
        <f t="shared" si="0"/>
        <v>2.2839028683975873E-2</v>
      </c>
      <c r="S28">
        <f t="shared" si="1"/>
        <v>3.7199346239279492</v>
      </c>
      <c r="T28">
        <f t="shared" si="4"/>
        <v>29.154180668963214</v>
      </c>
      <c r="V28" s="14">
        <v>29.642439</v>
      </c>
    </row>
    <row r="29" spans="3:22" x14ac:dyDescent="0.25">
      <c r="C29" s="18">
        <v>2027</v>
      </c>
      <c r="D29" s="19">
        <v>22.215661999999998</v>
      </c>
      <c r="E29" s="19">
        <v>15.739540999999999</v>
      </c>
      <c r="F29" s="19">
        <v>22.312280999999999</v>
      </c>
      <c r="G29" s="19">
        <v>5.5522840000000002</v>
      </c>
      <c r="H29" s="19">
        <v>22.424021</v>
      </c>
      <c r="I29" s="19">
        <v>11.210336</v>
      </c>
      <c r="K29" s="14">
        <v>67.774688999999995</v>
      </c>
      <c r="L29">
        <f t="shared" si="2"/>
        <v>11.97288183063062</v>
      </c>
      <c r="N29">
        <v>1.5641039999999999</v>
      </c>
      <c r="O29">
        <f t="shared" si="3"/>
        <v>18.489267661131436</v>
      </c>
      <c r="P29" s="23"/>
      <c r="Q29" s="23"/>
      <c r="R29">
        <f t="shared" si="0"/>
        <v>7.2401702704295396E-3</v>
      </c>
      <c r="S29">
        <f t="shared" si="1"/>
        <v>3.6632035725317578</v>
      </c>
      <c r="T29">
        <f t="shared" si="4"/>
        <v>28.709563360017508</v>
      </c>
      <c r="V29" s="15">
        <v>29.567022000000001</v>
      </c>
    </row>
    <row r="30" spans="3:22" x14ac:dyDescent="0.25">
      <c r="C30" s="16">
        <v>2026</v>
      </c>
      <c r="D30" s="17">
        <v>22.167186999999998</v>
      </c>
      <c r="E30" s="17">
        <v>15.71048</v>
      </c>
      <c r="F30" s="17">
        <v>22.043116000000001</v>
      </c>
      <c r="G30" s="17">
        <v>5.4027200000000004</v>
      </c>
      <c r="H30" s="17">
        <v>21.841379</v>
      </c>
      <c r="I30" s="17">
        <v>10.457724000000001</v>
      </c>
      <c r="K30" s="15">
        <v>66.193848000000003</v>
      </c>
      <c r="L30">
        <f t="shared" si="2"/>
        <v>11.693615001593368</v>
      </c>
      <c r="N30">
        <v>1.518432</v>
      </c>
      <c r="O30">
        <f t="shared" si="3"/>
        <v>17.949379116239797</v>
      </c>
      <c r="P30" s="23"/>
      <c r="Q30" s="23"/>
      <c r="R30">
        <f t="shared" si="0"/>
        <v>5.0423529263477432E-3</v>
      </c>
      <c r="S30">
        <f t="shared" si="1"/>
        <v>3.6552103921719521</v>
      </c>
      <c r="T30">
        <f t="shared" si="4"/>
        <v>28.646918542866576</v>
      </c>
      <c r="V30" s="14">
        <v>29.472882999999999</v>
      </c>
    </row>
    <row r="31" spans="3:22" x14ac:dyDescent="0.25">
      <c r="C31" s="18">
        <v>2025</v>
      </c>
      <c r="D31" s="19">
        <v>21.766514000000001</v>
      </c>
      <c r="E31" s="19">
        <v>15.254274000000001</v>
      </c>
      <c r="F31" s="19">
        <v>21.857471</v>
      </c>
      <c r="G31" s="19">
        <v>5.198734</v>
      </c>
      <c r="H31" s="19">
        <v>20.967055999999999</v>
      </c>
      <c r="I31" s="19">
        <v>9.8769209999999994</v>
      </c>
      <c r="K31" s="14">
        <v>64.557952999999998</v>
      </c>
      <c r="L31">
        <f t="shared" si="2"/>
        <v>11.404622491095539</v>
      </c>
      <c r="N31">
        <v>1.5032319999999999</v>
      </c>
      <c r="O31">
        <f t="shared" si="3"/>
        <v>17.76969997185477</v>
      </c>
      <c r="P31" s="23"/>
      <c r="Q31" s="23"/>
      <c r="R31">
        <f t="shared" si="0"/>
        <v>-1.3123837248077913E-2</v>
      </c>
      <c r="S31">
        <f t="shared" si="1"/>
        <v>3.5891422837799087</v>
      </c>
      <c r="T31">
        <f t="shared" si="4"/>
        <v>28.129124075155097</v>
      </c>
      <c r="V31" s="15">
        <v>29.460825</v>
      </c>
    </row>
    <row r="32" spans="3:22" x14ac:dyDescent="0.25">
      <c r="C32" s="16">
        <v>2024</v>
      </c>
      <c r="D32" s="17">
        <v>21.769124999999999</v>
      </c>
      <c r="E32" s="17">
        <v>15.181978000000001</v>
      </c>
      <c r="F32" s="17">
        <v>21.607965</v>
      </c>
      <c r="G32" s="17">
        <v>4.9797479999999998</v>
      </c>
      <c r="H32" s="17">
        <v>20.115549000000001</v>
      </c>
      <c r="I32" s="17">
        <v>9.5545159999999996</v>
      </c>
      <c r="K32" s="15">
        <v>63.003368000000002</v>
      </c>
      <c r="L32">
        <f t="shared" si="2"/>
        <v>11.129993971580372</v>
      </c>
      <c r="N32">
        <v>1.453668</v>
      </c>
      <c r="O32">
        <f t="shared" si="3"/>
        <v>17.183804109203489</v>
      </c>
      <c r="P32" s="23"/>
      <c r="Q32" s="23"/>
      <c r="R32">
        <f t="shared" si="0"/>
        <v>-1.300545661712601E-2</v>
      </c>
      <c r="S32">
        <f t="shared" si="1"/>
        <v>3.58957281898196</v>
      </c>
      <c r="T32">
        <f t="shared" si="4"/>
        <v>28.132498301407413</v>
      </c>
      <c r="V32" s="14">
        <v>29.398705</v>
      </c>
    </row>
    <row r="33" spans="3:22" x14ac:dyDescent="0.25">
      <c r="C33" s="18">
        <v>2023</v>
      </c>
      <c r="D33" s="19">
        <v>21.507311000000001</v>
      </c>
      <c r="E33" s="19">
        <v>14.784328</v>
      </c>
      <c r="F33" s="19">
        <v>21.894269999999999</v>
      </c>
      <c r="G33" s="19">
        <v>4.8686489999999996</v>
      </c>
      <c r="H33" s="19">
        <v>19.477640000000001</v>
      </c>
      <c r="I33" s="19">
        <v>9.1834290000000003</v>
      </c>
      <c r="K33" s="14">
        <v>60.805594999999997</v>
      </c>
      <c r="L33">
        <f t="shared" si="2"/>
        <v>10.74174170797278</v>
      </c>
      <c r="N33">
        <v>1.4606079999999999</v>
      </c>
      <c r="O33">
        <f t="shared" si="3"/>
        <v>17.265841823810863</v>
      </c>
      <c r="P33" s="23"/>
      <c r="Q33" s="23"/>
      <c r="R33">
        <f t="shared" si="0"/>
        <v>-2.4875891895587657E-2</v>
      </c>
      <c r="S33">
        <f t="shared" si="1"/>
        <v>3.5464015652899104</v>
      </c>
      <c r="T33">
        <f t="shared" si="4"/>
        <v>27.794152965511518</v>
      </c>
      <c r="V33" s="15">
        <v>29.313385</v>
      </c>
    </row>
    <row r="34" spans="3:22" x14ac:dyDescent="0.25">
      <c r="C34" s="16">
        <v>2022</v>
      </c>
      <c r="D34" s="17">
        <v>21.509706000000001</v>
      </c>
      <c r="E34" s="17">
        <v>14.677915</v>
      </c>
      <c r="F34" s="17">
        <v>21.978165000000001</v>
      </c>
      <c r="G34" s="17">
        <v>4.8332069999999998</v>
      </c>
      <c r="H34" s="17">
        <v>18.891821</v>
      </c>
      <c r="I34" s="17">
        <v>10.173702</v>
      </c>
      <c r="K34" s="15">
        <v>59.639107000000003</v>
      </c>
      <c r="L34">
        <f t="shared" si="2"/>
        <v>10.535673289409495</v>
      </c>
      <c r="N34">
        <v>1.474135</v>
      </c>
      <c r="O34">
        <f t="shared" si="3"/>
        <v>17.425744441317196</v>
      </c>
      <c r="P34" s="23"/>
      <c r="Q34" s="23"/>
      <c r="R34">
        <f t="shared" si="0"/>
        <v>-2.4767304530160617E-2</v>
      </c>
      <c r="S34">
        <f t="shared" si="1"/>
        <v>3.546796483638786</v>
      </c>
      <c r="T34">
        <f t="shared" si="4"/>
        <v>27.797248052403248</v>
      </c>
      <c r="V34" s="14">
        <v>29.319500000000001</v>
      </c>
    </row>
    <row r="35" spans="3:22" x14ac:dyDescent="0.25">
      <c r="C35" s="18">
        <v>2021</v>
      </c>
      <c r="D35" s="19">
        <v>21.307634</v>
      </c>
      <c r="E35" s="19">
        <v>14.469915</v>
      </c>
      <c r="F35" s="19">
        <v>21.968945999999999</v>
      </c>
      <c r="G35" s="19">
        <v>4.8476780000000002</v>
      </c>
      <c r="H35" s="19">
        <v>18.164116</v>
      </c>
      <c r="I35" s="19">
        <v>10.271381</v>
      </c>
      <c r="K35" s="14">
        <v>58.231895000000002</v>
      </c>
      <c r="L35">
        <f t="shared" si="2"/>
        <v>10.287079260646848</v>
      </c>
      <c r="N35">
        <v>1.4028890000000001</v>
      </c>
      <c r="O35">
        <f t="shared" si="3"/>
        <v>16.583545735997749</v>
      </c>
      <c r="P35" s="23"/>
      <c r="Q35" s="23"/>
      <c r="R35">
        <f t="shared" si="0"/>
        <v>-3.3929085785514942E-2</v>
      </c>
      <c r="S35">
        <f t="shared" si="1"/>
        <v>3.513476257921063</v>
      </c>
      <c r="T35">
        <f t="shared" si="4"/>
        <v>27.536108011323876</v>
      </c>
      <c r="V35" s="15">
        <v>29.242495999999999</v>
      </c>
    </row>
    <row r="36" spans="3:22" x14ac:dyDescent="0.25">
      <c r="C36" s="16">
        <v>2020</v>
      </c>
      <c r="D36" s="17">
        <v>21.332649</v>
      </c>
      <c r="E36" s="17">
        <v>14.449450000000001</v>
      </c>
      <c r="F36" s="17">
        <v>21.94087</v>
      </c>
      <c r="G36" s="17">
        <v>4.7607179999999998</v>
      </c>
      <c r="H36" s="17">
        <v>17.795781999999999</v>
      </c>
      <c r="I36" s="17">
        <v>10.19247</v>
      </c>
      <c r="K36" s="15">
        <v>53.136775999999998</v>
      </c>
      <c r="L36">
        <f t="shared" si="2"/>
        <v>9.3869901772428523</v>
      </c>
      <c r="N36">
        <v>1.3456490000000001</v>
      </c>
      <c r="O36">
        <f t="shared" si="3"/>
        <v>15.906911905432029</v>
      </c>
      <c r="P36" s="23"/>
      <c r="Q36" s="23"/>
      <c r="R36">
        <f>+(D36-$D$37)/$D$37</f>
        <v>-3.2794925891503478E-2</v>
      </c>
      <c r="S36">
        <f>+$S$37*(100%+R36)</f>
        <v>3.5176010522831165</v>
      </c>
      <c r="T36">
        <f t="shared" si="4"/>
        <v>27.56843519236628</v>
      </c>
      <c r="V36" s="14">
        <v>29.110025</v>
      </c>
    </row>
    <row r="37" spans="3:22" x14ac:dyDescent="0.25">
      <c r="C37" s="18">
        <v>2019</v>
      </c>
      <c r="D37" s="19">
        <v>22.055973000000002</v>
      </c>
      <c r="E37" s="19">
        <v>14.641048</v>
      </c>
      <c r="F37" s="19">
        <v>22.152425999999998</v>
      </c>
      <c r="G37" s="19">
        <v>5.0316960000000002</v>
      </c>
      <c r="H37" s="19">
        <v>18.517337999999999</v>
      </c>
      <c r="I37" s="19">
        <v>9.7503069999999994</v>
      </c>
      <c r="K37" s="14">
        <v>56.261001999999998</v>
      </c>
      <c r="L37">
        <f t="shared" si="2"/>
        <v>9.9389069659747591</v>
      </c>
      <c r="N37">
        <v>1.3820220000000001</v>
      </c>
      <c r="O37">
        <f t="shared" si="3"/>
        <v>16.336877005347596</v>
      </c>
      <c r="P37" s="23"/>
      <c r="Q37" s="23"/>
      <c r="S37">
        <f>0.8*4.54609</f>
        <v>3.6368720000000003</v>
      </c>
      <c r="T37">
        <f>+S37/$E$53</f>
        <v>28.503195372270948</v>
      </c>
      <c r="V37" s="15">
        <v>29.024152999999998</v>
      </c>
    </row>
    <row r="41" spans="3:22" x14ac:dyDescent="0.25">
      <c r="C41" s="20" t="s">
        <v>335</v>
      </c>
      <c r="G41" t="s">
        <v>397</v>
      </c>
    </row>
    <row r="42" spans="3:22" x14ac:dyDescent="0.25">
      <c r="D42" s="8" t="s">
        <v>346</v>
      </c>
      <c r="E42" t="s">
        <v>356</v>
      </c>
    </row>
    <row r="43" spans="3:22" x14ac:dyDescent="0.25">
      <c r="C43" t="s">
        <v>1</v>
      </c>
      <c r="D43">
        <v>4.62</v>
      </c>
      <c r="E43">
        <f>+D43/42</f>
        <v>0.11</v>
      </c>
    </row>
    <row r="44" spans="3:22" x14ac:dyDescent="0.25">
      <c r="C44" t="s">
        <v>336</v>
      </c>
      <c r="D44">
        <v>5.0540000000000003</v>
      </c>
      <c r="E44">
        <f t="shared" ref="E44:E54" si="5">+D44/42</f>
        <v>0.12033333333333333</v>
      </c>
    </row>
    <row r="45" spans="3:22" x14ac:dyDescent="0.25">
      <c r="C45" t="s">
        <v>337</v>
      </c>
      <c r="D45">
        <v>5.2220000000000004</v>
      </c>
      <c r="E45">
        <f t="shared" si="5"/>
        <v>0.12433333333333334</v>
      </c>
    </row>
    <row r="46" spans="3:22" x14ac:dyDescent="0.25">
      <c r="C46" t="s">
        <v>338</v>
      </c>
      <c r="D46">
        <v>5.67</v>
      </c>
      <c r="E46">
        <f t="shared" si="5"/>
        <v>0.13500000000000001</v>
      </c>
    </row>
    <row r="47" spans="3:22" x14ac:dyDescent="0.25">
      <c r="C47" t="s">
        <v>340</v>
      </c>
      <c r="D47">
        <v>5.8170000000000002</v>
      </c>
      <c r="E47">
        <f t="shared" si="5"/>
        <v>0.13850000000000001</v>
      </c>
    </row>
    <row r="48" spans="3:22" x14ac:dyDescent="0.25">
      <c r="C48" t="s">
        <v>341</v>
      </c>
      <c r="D48">
        <v>5.7779999999999996</v>
      </c>
      <c r="E48">
        <f t="shared" si="5"/>
        <v>0.13757142857142857</v>
      </c>
    </row>
    <row r="49" spans="3:5" x14ac:dyDescent="0.25">
      <c r="C49" t="s">
        <v>342</v>
      </c>
      <c r="D49">
        <v>5.048</v>
      </c>
      <c r="E49">
        <f t="shared" si="5"/>
        <v>0.12019047619047619</v>
      </c>
    </row>
    <row r="50" spans="3:5" x14ac:dyDescent="0.25">
      <c r="C50" t="s">
        <v>343</v>
      </c>
      <c r="D50">
        <v>5.7229999999999999</v>
      </c>
      <c r="E50">
        <f t="shared" si="5"/>
        <v>0.13626190476190475</v>
      </c>
    </row>
    <row r="51" spans="3:5" x14ac:dyDescent="0.25">
      <c r="C51" t="s">
        <v>345</v>
      </c>
      <c r="D51">
        <v>6.1310000000000002</v>
      </c>
      <c r="E51">
        <f t="shared" si="5"/>
        <v>0.14597619047619048</v>
      </c>
    </row>
    <row r="52" spans="3:5" x14ac:dyDescent="0.25">
      <c r="C52" t="s">
        <v>344</v>
      </c>
      <c r="D52">
        <v>5.5620000000000003</v>
      </c>
      <c r="E52">
        <f t="shared" si="5"/>
        <v>0.13242857142857142</v>
      </c>
    </row>
    <row r="53" spans="3:5" x14ac:dyDescent="0.25">
      <c r="C53" t="s">
        <v>349</v>
      </c>
      <c r="D53">
        <v>5.359</v>
      </c>
      <c r="E53">
        <f t="shared" si="5"/>
        <v>0.12759523809523809</v>
      </c>
    </row>
    <row r="54" spans="3:5" x14ac:dyDescent="0.25">
      <c r="C54" t="s">
        <v>339</v>
      </c>
      <c r="D54">
        <v>3.5529999999999999</v>
      </c>
      <c r="E54">
        <f t="shared" si="5"/>
        <v>8.4595238095238098E-2</v>
      </c>
    </row>
    <row r="56" spans="3:5" x14ac:dyDescent="0.25">
      <c r="C56" t="s">
        <v>347</v>
      </c>
      <c r="D56">
        <v>323.60000000000002</v>
      </c>
      <c r="E56" t="s">
        <v>348</v>
      </c>
    </row>
    <row r="58" spans="3:5" x14ac:dyDescent="0.25">
      <c r="C58" t="s">
        <v>350</v>
      </c>
      <c r="D58">
        <v>5.2480000000000002</v>
      </c>
      <c r="E58" t="s">
        <v>346</v>
      </c>
    </row>
    <row r="59" spans="3:5" x14ac:dyDescent="0.25">
      <c r="C59" t="s">
        <v>351</v>
      </c>
      <c r="D59">
        <v>5.2480000000000002</v>
      </c>
      <c r="E59" t="s">
        <v>346</v>
      </c>
    </row>
    <row r="62" spans="3:5" x14ac:dyDescent="0.25">
      <c r="C62" t="s">
        <v>352</v>
      </c>
      <c r="D62">
        <v>41.4</v>
      </c>
      <c r="E62" t="s">
        <v>353</v>
      </c>
    </row>
    <row r="63" spans="3:5" x14ac:dyDescent="0.25">
      <c r="C63" t="s">
        <v>352</v>
      </c>
      <c r="D63">
        <f>141.5/(131.5+D62)</f>
        <v>0.81839213418160783</v>
      </c>
    </row>
    <row r="64" spans="3:5" x14ac:dyDescent="0.25">
      <c r="C64" t="s">
        <v>354</v>
      </c>
      <c r="D64" s="21">
        <f>+D63*(7.801796-1.3213*D63*D63)</f>
        <v>5.6606830300963775</v>
      </c>
      <c r="E64" t="s">
        <v>346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FF27-2D42-47A8-8EBC-369F44A62FBA}">
  <dimension ref="C1:U42"/>
  <sheetViews>
    <sheetView showGridLines="0" tabSelected="1" workbookViewId="0">
      <selection activeCell="T5" sqref="T5:T36"/>
    </sheetView>
  </sheetViews>
  <sheetFormatPr baseColWidth="10" defaultRowHeight="15" x14ac:dyDescent="0.25"/>
  <cols>
    <col min="17" max="17" width="15" customWidth="1"/>
    <col min="18" max="18" width="21.5703125" customWidth="1"/>
  </cols>
  <sheetData>
    <row r="1" spans="3:21" x14ac:dyDescent="0.25">
      <c r="O1" s="24">
        <v>947817100</v>
      </c>
      <c r="P1" t="s">
        <v>409</v>
      </c>
      <c r="R1" s="24">
        <f>O1*1000</f>
        <v>947817100000</v>
      </c>
      <c r="S1" t="s">
        <v>409</v>
      </c>
    </row>
    <row r="2" spans="3:21" ht="15.75" thickBot="1" x14ac:dyDescent="0.3">
      <c r="G2">
        <v>947817</v>
      </c>
      <c r="H2" t="s">
        <v>407</v>
      </c>
      <c r="I2">
        <v>1.0550559865459262E-6</v>
      </c>
      <c r="J2" t="s">
        <v>408</v>
      </c>
    </row>
    <row r="3" spans="3:21" ht="21.75" thickBot="1" x14ac:dyDescent="0.4">
      <c r="C3" s="29" t="s">
        <v>403</v>
      </c>
      <c r="D3" s="30"/>
      <c r="E3" s="30"/>
      <c r="F3" s="30"/>
      <c r="G3" s="30"/>
      <c r="H3" s="30"/>
      <c r="I3" s="30"/>
      <c r="J3" s="30"/>
      <c r="K3" s="30"/>
      <c r="L3" s="30"/>
      <c r="M3" s="31"/>
      <c r="P3" t="s">
        <v>406</v>
      </c>
    </row>
    <row r="4" spans="3:21" ht="15.75" thickBot="1" x14ac:dyDescent="0.3">
      <c r="C4" s="32" t="s">
        <v>43</v>
      </c>
      <c r="D4" s="14" t="s">
        <v>289</v>
      </c>
      <c r="E4" s="14" t="s">
        <v>290</v>
      </c>
      <c r="F4" s="14" t="s">
        <v>291</v>
      </c>
      <c r="G4" s="14" t="s">
        <v>292</v>
      </c>
      <c r="H4" s="14" t="s">
        <v>293</v>
      </c>
      <c r="I4" s="14" t="s">
        <v>294</v>
      </c>
      <c r="J4" s="14" t="s">
        <v>295</v>
      </c>
      <c r="K4" s="14" t="s">
        <v>339</v>
      </c>
      <c r="L4" s="14" t="s">
        <v>349</v>
      </c>
      <c r="M4" s="33" t="s">
        <v>402</v>
      </c>
      <c r="O4" s="27" t="s">
        <v>1725</v>
      </c>
      <c r="P4" s="27" t="s">
        <v>1727</v>
      </c>
      <c r="R4" s="46" t="s">
        <v>1734</v>
      </c>
      <c r="S4" s="47" t="s">
        <v>1726</v>
      </c>
    </row>
    <row r="5" spans="3:21" x14ac:dyDescent="0.25">
      <c r="C5" s="34">
        <v>2019</v>
      </c>
      <c r="D5" s="19">
        <v>22.055973000000002</v>
      </c>
      <c r="E5" s="19">
        <v>14.641048</v>
      </c>
      <c r="F5" s="19">
        <v>22.152425999999998</v>
      </c>
      <c r="G5" s="19">
        <v>5.0316960000000002</v>
      </c>
      <c r="H5" s="19">
        <v>18.517337999999999</v>
      </c>
      <c r="I5" s="19">
        <v>9.7503069999999994</v>
      </c>
      <c r="J5" s="35">
        <v>9.9389069659747591</v>
      </c>
      <c r="K5" s="35">
        <v>16.336877005347596</v>
      </c>
      <c r="L5" s="35">
        <v>28.503195372270948</v>
      </c>
      <c r="M5" s="36">
        <v>30.454449</v>
      </c>
      <c r="O5">
        <f>+M5*$G$2/1000000</f>
        <v>28.865244487832999</v>
      </c>
      <c r="P5" s="24"/>
      <c r="R5" s="50">
        <f>+R6*(100%-S6)</f>
        <v>22.631883642110068</v>
      </c>
      <c r="T5" s="51">
        <v>22.631883642110068</v>
      </c>
    </row>
    <row r="6" spans="3:21" x14ac:dyDescent="0.25">
      <c r="C6" s="37">
        <v>2020</v>
      </c>
      <c r="D6" s="17">
        <v>21.332649</v>
      </c>
      <c r="E6" s="17">
        <v>14.449450000000001</v>
      </c>
      <c r="F6" s="17">
        <v>21.94087</v>
      </c>
      <c r="G6" s="17">
        <v>4.7607179999999998</v>
      </c>
      <c r="H6" s="17">
        <v>17.795781999999999</v>
      </c>
      <c r="I6" s="17">
        <v>10.19247</v>
      </c>
      <c r="J6" s="35">
        <v>9.3869901772428523</v>
      </c>
      <c r="K6" s="35">
        <v>15.906911905432029</v>
      </c>
      <c r="L6" s="35">
        <v>27.56843519236628</v>
      </c>
      <c r="M6" s="38">
        <v>29.931808</v>
      </c>
      <c r="O6">
        <f>+M6*$G$2/1000000</f>
        <v>28.369876463135999</v>
      </c>
      <c r="P6" s="25">
        <f>+(O6-O5)/O5</f>
        <v>-1.716140062163006E-2</v>
      </c>
      <c r="R6" s="48">
        <f>+T40</f>
        <v>22.339540412044375</v>
      </c>
      <c r="S6" s="49">
        <f>+(E6-$E$5)/$E$5</f>
        <v>-1.3086358298941378E-2</v>
      </c>
      <c r="T6" s="51">
        <v>22.339540412044375</v>
      </c>
      <c r="U6" s="43"/>
    </row>
    <row r="7" spans="3:21" x14ac:dyDescent="0.25">
      <c r="C7" s="34">
        <v>2021</v>
      </c>
      <c r="D7" s="19">
        <v>21.307634</v>
      </c>
      <c r="E7" s="19">
        <v>14.469915</v>
      </c>
      <c r="F7" s="19">
        <v>21.968945999999999</v>
      </c>
      <c r="G7" s="19">
        <v>4.8476780000000002</v>
      </c>
      <c r="H7" s="19">
        <v>18.164116</v>
      </c>
      <c r="I7" s="19">
        <v>10.271381</v>
      </c>
      <c r="J7" s="35">
        <v>10.287079260646848</v>
      </c>
      <c r="K7" s="35">
        <v>16.583545735997749</v>
      </c>
      <c r="L7" s="35">
        <v>27.536108011323876</v>
      </c>
      <c r="M7" s="36">
        <v>29.732624000000001</v>
      </c>
      <c r="O7">
        <f>+M7*$G$2/1000000</f>
        <v>28.181086481808002</v>
      </c>
      <c r="P7" s="25">
        <f t="shared" ref="P7:P36" si="0">+(O7-O6)/O6</f>
        <v>-6.6545930001955219E-3</v>
      </c>
      <c r="R7" s="44">
        <f>+$R$6*(100%+S7)</f>
        <v>22.078422999593137</v>
      </c>
      <c r="S7" s="49">
        <f>+(E7-$E$5)/$E$5</f>
        <v>-1.1688575845117052E-2</v>
      </c>
      <c r="T7" s="51">
        <v>22.078422999593137</v>
      </c>
    </row>
    <row r="8" spans="3:21" x14ac:dyDescent="0.25">
      <c r="C8" s="37">
        <v>2022</v>
      </c>
      <c r="D8" s="17">
        <v>21.509706000000001</v>
      </c>
      <c r="E8" s="17">
        <v>14.677915</v>
      </c>
      <c r="F8" s="17">
        <v>21.978165000000001</v>
      </c>
      <c r="G8" s="17">
        <v>4.8332069999999998</v>
      </c>
      <c r="H8" s="17">
        <v>18.891821</v>
      </c>
      <c r="I8" s="17">
        <v>10.173702</v>
      </c>
      <c r="J8" s="35">
        <v>10.535673289409495</v>
      </c>
      <c r="K8" s="35">
        <v>17.425744441317196</v>
      </c>
      <c r="L8" s="35">
        <v>27.797248052403248</v>
      </c>
      <c r="M8" s="38">
        <v>29.657565999999999</v>
      </c>
      <c r="O8">
        <f t="shared" ref="O6:O36" si="1">+M8*$G$2/1000000</f>
        <v>28.109945233422</v>
      </c>
      <c r="P8" s="25">
        <f t="shared" si="0"/>
        <v>-2.5244324214372216E-3</v>
      </c>
      <c r="R8" s="44">
        <f t="shared" ref="R8:R36" si="2">+$R$6*(100%+S8)</f>
        <v>22.39579265822039</v>
      </c>
      <c r="S8" s="49">
        <f>+(E8-$E$5)/$E$5</f>
        <v>2.5180574505322892E-3</v>
      </c>
      <c r="T8" s="51">
        <v>22.39579265822039</v>
      </c>
    </row>
    <row r="9" spans="3:21" x14ac:dyDescent="0.25">
      <c r="C9" s="34">
        <v>2023</v>
      </c>
      <c r="D9" s="19">
        <v>21.507311000000001</v>
      </c>
      <c r="E9" s="19">
        <v>14.784328</v>
      </c>
      <c r="F9" s="19">
        <v>21.894269999999999</v>
      </c>
      <c r="G9" s="19">
        <v>4.8686489999999996</v>
      </c>
      <c r="H9" s="19">
        <v>19.477640000000001</v>
      </c>
      <c r="I9" s="19">
        <v>9.1834290000000003</v>
      </c>
      <c r="J9" s="35">
        <v>10.74174170797278</v>
      </c>
      <c r="K9" s="35">
        <v>17.265841823810863</v>
      </c>
      <c r="L9" s="35">
        <v>27.794152965511518</v>
      </c>
      <c r="M9" s="36">
        <v>29.663188999999999</v>
      </c>
      <c r="O9">
        <f t="shared" si="1"/>
        <v>28.115274808412998</v>
      </c>
      <c r="P9" s="25">
        <f t="shared" si="0"/>
        <v>1.8959748753483098E-4</v>
      </c>
      <c r="R9" s="44">
        <f t="shared" si="2"/>
        <v>22.558159280737229</v>
      </c>
      <c r="S9" s="49">
        <f>+(E9-$E$5)/$E$5</f>
        <v>9.7861847048107999E-3</v>
      </c>
      <c r="T9" s="51">
        <v>22.558159280737229</v>
      </c>
    </row>
    <row r="10" spans="3:21" x14ac:dyDescent="0.25">
      <c r="C10" s="37">
        <v>2024</v>
      </c>
      <c r="D10" s="17">
        <v>21.769124999999999</v>
      </c>
      <c r="E10" s="17">
        <v>15.181978000000001</v>
      </c>
      <c r="F10" s="17">
        <v>21.607965</v>
      </c>
      <c r="G10" s="17">
        <v>4.9797479999999998</v>
      </c>
      <c r="H10" s="17">
        <v>20.115549000000001</v>
      </c>
      <c r="I10" s="17">
        <v>9.5545159999999996</v>
      </c>
      <c r="J10" s="35">
        <v>11.129993971580372</v>
      </c>
      <c r="K10" s="35">
        <v>17.183804109203489</v>
      </c>
      <c r="L10" s="35">
        <v>28.132498301407413</v>
      </c>
      <c r="M10" s="38">
        <v>29.849364999999999</v>
      </c>
      <c r="O10">
        <f t="shared" si="1"/>
        <v>28.291735586204997</v>
      </c>
      <c r="P10" s="25">
        <f t="shared" si="0"/>
        <v>6.2763312467853122E-3</v>
      </c>
      <c r="R10" s="44">
        <f t="shared" si="2"/>
        <v>23.164899880511875</v>
      </c>
      <c r="S10" s="49">
        <f t="shared" ref="S7:S36" si="3">+(E10-$E$5)/$E$5</f>
        <v>3.6946125714498117E-2</v>
      </c>
      <c r="T10" s="51">
        <v>23.164899880511875</v>
      </c>
    </row>
    <row r="11" spans="3:21" x14ac:dyDescent="0.25">
      <c r="C11" s="34">
        <v>2025</v>
      </c>
      <c r="D11" s="19">
        <v>21.766514000000001</v>
      </c>
      <c r="E11" s="19">
        <v>15.254274000000001</v>
      </c>
      <c r="F11" s="19">
        <v>21.857471</v>
      </c>
      <c r="G11" s="19">
        <v>5.198734</v>
      </c>
      <c r="H11" s="19">
        <v>20.967055999999999</v>
      </c>
      <c r="I11" s="19">
        <v>9.8769209999999994</v>
      </c>
      <c r="J11" s="35">
        <v>11.404622491095539</v>
      </c>
      <c r="K11" s="35">
        <v>17.76969997185477</v>
      </c>
      <c r="L11" s="35">
        <v>28.129124075155097</v>
      </c>
      <c r="M11" s="36">
        <v>30.250845000000002</v>
      </c>
      <c r="O11">
        <f t="shared" si="1"/>
        <v>28.672265155365</v>
      </c>
      <c r="P11" s="25">
        <f t="shared" si="0"/>
        <v>1.3450202374489505E-2</v>
      </c>
      <c r="R11" s="44">
        <f t="shared" si="2"/>
        <v>23.275210249935512</v>
      </c>
      <c r="S11" s="49">
        <f t="shared" si="3"/>
        <v>4.1884023602682056E-2</v>
      </c>
      <c r="T11" s="51">
        <v>23.275210249935512</v>
      </c>
    </row>
    <row r="12" spans="3:21" x14ac:dyDescent="0.25">
      <c r="C12" s="37">
        <v>2026</v>
      </c>
      <c r="D12" s="17">
        <v>22.167186999999998</v>
      </c>
      <c r="E12" s="17">
        <v>15.71048</v>
      </c>
      <c r="F12" s="17">
        <v>22.043116000000001</v>
      </c>
      <c r="G12" s="17">
        <v>5.4027200000000004</v>
      </c>
      <c r="H12" s="17">
        <v>21.841379</v>
      </c>
      <c r="I12" s="17">
        <v>10.457724000000001</v>
      </c>
      <c r="J12" s="35">
        <v>11.693615001593368</v>
      </c>
      <c r="K12" s="35">
        <v>17.949379116239797</v>
      </c>
      <c r="L12" s="35">
        <v>28.646918542866576</v>
      </c>
      <c r="M12" s="38">
        <v>30.593702</v>
      </c>
      <c r="O12">
        <f t="shared" si="1"/>
        <v>28.997230848533999</v>
      </c>
      <c r="P12" s="25">
        <f t="shared" si="0"/>
        <v>1.1333799105446419E-2</v>
      </c>
      <c r="R12" s="44">
        <f t="shared" si="2"/>
        <v>23.971296511876403</v>
      </c>
      <c r="S12" s="49">
        <f t="shared" si="3"/>
        <v>7.304340508958107E-2</v>
      </c>
      <c r="T12" s="51">
        <v>23.971296511876403</v>
      </c>
    </row>
    <row r="13" spans="3:21" x14ac:dyDescent="0.25">
      <c r="C13" s="34">
        <v>2027</v>
      </c>
      <c r="D13" s="19">
        <v>22.215661999999998</v>
      </c>
      <c r="E13" s="19">
        <v>15.739540999999999</v>
      </c>
      <c r="F13" s="19">
        <v>22.312280999999999</v>
      </c>
      <c r="G13" s="19">
        <v>5.5522840000000002</v>
      </c>
      <c r="H13" s="19">
        <v>22.424021</v>
      </c>
      <c r="I13" s="19">
        <v>11.210336</v>
      </c>
      <c r="J13" s="35">
        <v>11.97288183063062</v>
      </c>
      <c r="K13" s="35">
        <v>18.489267661131436</v>
      </c>
      <c r="L13" s="35">
        <v>28.709563360017508</v>
      </c>
      <c r="M13" s="36">
        <v>30.753353000000001</v>
      </c>
      <c r="O13">
        <f t="shared" si="1"/>
        <v>29.148550780400999</v>
      </c>
      <c r="P13" s="25">
        <f t="shared" si="0"/>
        <v>5.218426982128559E-3</v>
      </c>
      <c r="R13" s="44">
        <f t="shared" si="2"/>
        <v>24.015638240959891</v>
      </c>
      <c r="S13" s="49">
        <f t="shared" si="3"/>
        <v>7.5028303984796679E-2</v>
      </c>
      <c r="T13" s="51">
        <v>24.015638240959891</v>
      </c>
    </row>
    <row r="14" spans="3:21" x14ac:dyDescent="0.25">
      <c r="C14" s="37">
        <v>2028</v>
      </c>
      <c r="D14" s="17">
        <v>22.559709999999999</v>
      </c>
      <c r="E14" s="17">
        <v>16.214652999999998</v>
      </c>
      <c r="F14" s="17">
        <v>22.424955000000001</v>
      </c>
      <c r="G14" s="17">
        <v>5.6320800000000002</v>
      </c>
      <c r="H14" s="17">
        <v>22.825673999999999</v>
      </c>
      <c r="I14" s="17">
        <v>11.536975999999999</v>
      </c>
      <c r="J14" s="35">
        <v>12.106750658115047</v>
      </c>
      <c r="K14" s="35">
        <v>19.181316070925977</v>
      </c>
      <c r="L14" s="35">
        <v>29.154180668963214</v>
      </c>
      <c r="M14" s="38">
        <v>30.631550000000001</v>
      </c>
      <c r="O14">
        <f t="shared" si="1"/>
        <v>29.033103826350001</v>
      </c>
      <c r="P14" s="25">
        <f t="shared" si="0"/>
        <v>-3.9606412998282985E-3</v>
      </c>
      <c r="R14" s="44">
        <f t="shared" si="2"/>
        <v>24.740571573891199</v>
      </c>
      <c r="S14" s="49">
        <f t="shared" si="3"/>
        <v>0.10747898647692425</v>
      </c>
      <c r="T14" s="51">
        <v>24.740571573891199</v>
      </c>
    </row>
    <row r="15" spans="3:21" x14ac:dyDescent="0.25">
      <c r="C15" s="34">
        <v>2029</v>
      </c>
      <c r="D15" s="19">
        <v>22.7668</v>
      </c>
      <c r="E15" s="19">
        <v>16.425370999999998</v>
      </c>
      <c r="F15" s="19">
        <v>22.720831</v>
      </c>
      <c r="G15" s="19">
        <v>5.6439170000000001</v>
      </c>
      <c r="H15" s="19">
        <v>23.067326999999999</v>
      </c>
      <c r="I15" s="19">
        <v>11.842731000000001</v>
      </c>
      <c r="J15" s="35">
        <v>12.377995487022886</v>
      </c>
      <c r="K15" s="35">
        <v>19.59553560371517</v>
      </c>
      <c r="L15" s="35">
        <v>29.421805530928889</v>
      </c>
      <c r="M15" s="36">
        <v>30.452465</v>
      </c>
      <c r="O15">
        <f t="shared" si="1"/>
        <v>28.863364018904999</v>
      </c>
      <c r="P15" s="25">
        <f t="shared" si="0"/>
        <v>-5.8464230507434805E-3</v>
      </c>
      <c r="R15" s="44">
        <f t="shared" si="2"/>
        <v>25.062088399499931</v>
      </c>
      <c r="S15" s="49">
        <f t="shared" si="3"/>
        <v>0.1218712622211196</v>
      </c>
      <c r="T15" s="51">
        <v>25.062088399499931</v>
      </c>
    </row>
    <row r="16" spans="3:21" x14ac:dyDescent="0.25">
      <c r="C16" s="37">
        <v>2030</v>
      </c>
      <c r="D16" s="17">
        <v>23.137453000000001</v>
      </c>
      <c r="E16" s="17">
        <v>16.664819999999999</v>
      </c>
      <c r="F16" s="17">
        <v>23.424423000000001</v>
      </c>
      <c r="G16" s="17">
        <v>5.6790589999999996</v>
      </c>
      <c r="H16" s="17">
        <v>23.235030999999999</v>
      </c>
      <c r="I16" s="17">
        <v>11.37082</v>
      </c>
      <c r="J16" s="35">
        <v>12.602511149398413</v>
      </c>
      <c r="K16" s="35">
        <v>20.679272727272728</v>
      </c>
      <c r="L16" s="35">
        <v>29.90080479676578</v>
      </c>
      <c r="M16" s="38">
        <v>30.394573000000001</v>
      </c>
      <c r="O16">
        <f t="shared" si="1"/>
        <v>28.808492997140998</v>
      </c>
      <c r="P16" s="25">
        <f t="shared" si="0"/>
        <v>-1.901061211300982E-3</v>
      </c>
      <c r="R16" s="44">
        <f t="shared" si="2"/>
        <v>25.42744343502223</v>
      </c>
      <c r="S16" s="49">
        <f t="shared" si="3"/>
        <v>0.13822589749039818</v>
      </c>
      <c r="T16" s="51">
        <v>25.42744343502223</v>
      </c>
    </row>
    <row r="17" spans="3:20" x14ac:dyDescent="0.25">
      <c r="C17" s="34">
        <v>2031</v>
      </c>
      <c r="D17" s="19">
        <v>23.400127000000001</v>
      </c>
      <c r="E17" s="19">
        <v>17.012841999999999</v>
      </c>
      <c r="F17" s="19">
        <v>23.588041</v>
      </c>
      <c r="G17" s="19">
        <v>5.6373389999999999</v>
      </c>
      <c r="H17" s="19">
        <v>23.271035999999999</v>
      </c>
      <c r="I17" s="19">
        <v>11.605115</v>
      </c>
      <c r="J17" s="35">
        <v>12.89947849257279</v>
      </c>
      <c r="K17" s="35">
        <v>20.745623979735434</v>
      </c>
      <c r="L17" s="35">
        <v>30.240261520856617</v>
      </c>
      <c r="M17" s="36">
        <v>30.270491</v>
      </c>
      <c r="O17">
        <f t="shared" si="1"/>
        <v>28.690885968146997</v>
      </c>
      <c r="P17" s="25">
        <f t="shared" si="0"/>
        <v>-4.0823735210888312E-3</v>
      </c>
      <c r="R17" s="44">
        <f t="shared" si="2"/>
        <v>25.958460854900952</v>
      </c>
      <c r="S17" s="49">
        <f t="shared" si="3"/>
        <v>0.16199619043664085</v>
      </c>
      <c r="T17" s="51">
        <v>25.958460854900952</v>
      </c>
    </row>
    <row r="18" spans="3:20" x14ac:dyDescent="0.25">
      <c r="C18" s="37">
        <v>2032</v>
      </c>
      <c r="D18" s="17">
        <v>23.565245000000001</v>
      </c>
      <c r="E18" s="17">
        <v>17.187419999999999</v>
      </c>
      <c r="F18" s="17">
        <v>23.796983999999998</v>
      </c>
      <c r="G18" s="17">
        <v>5.6477459999999997</v>
      </c>
      <c r="H18" s="17">
        <v>23.351419</v>
      </c>
      <c r="I18" s="17">
        <v>11.676685000000001</v>
      </c>
      <c r="J18" s="35">
        <v>13.05019617018589</v>
      </c>
      <c r="K18" s="35">
        <v>20.815344216155363</v>
      </c>
      <c r="L18" s="35">
        <v>30.453645469661708</v>
      </c>
      <c r="M18" s="38">
        <v>30.131779000000002</v>
      </c>
      <c r="O18">
        <f t="shared" si="1"/>
        <v>28.559412376443003</v>
      </c>
      <c r="P18" s="25">
        <f t="shared" si="0"/>
        <v>-4.5824165851817093E-3</v>
      </c>
      <c r="R18" s="44">
        <f t="shared" si="2"/>
        <v>26.224834702323204</v>
      </c>
      <c r="S18" s="49">
        <f t="shared" si="3"/>
        <v>0.17392006364571716</v>
      </c>
      <c r="T18" s="51">
        <v>26.224834702323204</v>
      </c>
    </row>
    <row r="19" spans="3:20" x14ac:dyDescent="0.25">
      <c r="C19" s="34">
        <v>2033</v>
      </c>
      <c r="D19" s="19">
        <v>23.939878</v>
      </c>
      <c r="E19" s="19">
        <v>17.583839000000001</v>
      </c>
      <c r="F19" s="19">
        <v>24.220589</v>
      </c>
      <c r="G19" s="19">
        <v>5.7140750000000002</v>
      </c>
      <c r="H19" s="19">
        <v>23.62575</v>
      </c>
      <c r="I19" s="19">
        <v>11.933399</v>
      </c>
      <c r="J19" s="35">
        <v>13.528408425775462</v>
      </c>
      <c r="K19" s="35">
        <v>20.860866873065014</v>
      </c>
      <c r="L19" s="35">
        <v>30.937788136679849</v>
      </c>
      <c r="M19" s="36">
        <v>30.234314000000001</v>
      </c>
      <c r="O19">
        <f t="shared" si="1"/>
        <v>28.656596792538004</v>
      </c>
      <c r="P19" s="25">
        <f t="shared" si="0"/>
        <v>3.4028857041597392E-3</v>
      </c>
      <c r="R19" s="44">
        <f t="shared" si="2"/>
        <v>26.829697023012422</v>
      </c>
      <c r="S19" s="49">
        <f t="shared" si="3"/>
        <v>0.20099592597469809</v>
      </c>
      <c r="T19" s="51">
        <v>26.829697023012422</v>
      </c>
    </row>
    <row r="20" spans="3:20" x14ac:dyDescent="0.25">
      <c r="C20" s="37">
        <v>2034</v>
      </c>
      <c r="D20" s="17">
        <v>24.132757000000002</v>
      </c>
      <c r="E20" s="17">
        <v>17.868292</v>
      </c>
      <c r="F20" s="17">
        <v>24.608730000000001</v>
      </c>
      <c r="G20" s="17">
        <v>5.7420039999999997</v>
      </c>
      <c r="H20" s="17">
        <v>23.87743</v>
      </c>
      <c r="I20" s="17">
        <v>12.064242</v>
      </c>
      <c r="J20" s="35">
        <v>13.746138157938017</v>
      </c>
      <c r="K20" s="35">
        <v>20.756759358288768</v>
      </c>
      <c r="L20" s="35">
        <v>31.187047954880036</v>
      </c>
      <c r="M20" s="38">
        <v>30.257355</v>
      </c>
      <c r="O20">
        <f t="shared" si="1"/>
        <v>28.678435444034999</v>
      </c>
      <c r="P20" s="25">
        <f t="shared" si="0"/>
        <v>7.6208112411597863E-4</v>
      </c>
      <c r="R20" s="44">
        <f t="shared" si="2"/>
        <v>27.263719866788854</v>
      </c>
      <c r="S20" s="49">
        <f t="shared" si="3"/>
        <v>0.22042438492107946</v>
      </c>
      <c r="T20" s="51">
        <v>27.263719866788854</v>
      </c>
    </row>
    <row r="21" spans="3:20" x14ac:dyDescent="0.25">
      <c r="C21" s="34">
        <v>2035</v>
      </c>
      <c r="D21" s="19">
        <v>24.353363000000002</v>
      </c>
      <c r="E21" s="19">
        <v>18.138349999999999</v>
      </c>
      <c r="F21" s="19">
        <v>24.865734</v>
      </c>
      <c r="G21" s="19">
        <v>5.739636</v>
      </c>
      <c r="H21" s="19">
        <v>24.152052000000001</v>
      </c>
      <c r="I21" s="19">
        <v>12.697660000000001</v>
      </c>
      <c r="J21" s="35">
        <v>14.018754906092827</v>
      </c>
      <c r="K21" s="35">
        <v>20.835061638052352</v>
      </c>
      <c r="L21" s="35">
        <v>31.472139703872259</v>
      </c>
      <c r="M21" s="36">
        <v>30.084644000000001</v>
      </c>
      <c r="O21">
        <f t="shared" si="1"/>
        <v>28.514737022148001</v>
      </c>
      <c r="P21" s="25">
        <f t="shared" si="0"/>
        <v>-5.7080666832906666E-3</v>
      </c>
      <c r="R21" s="44">
        <f t="shared" si="2"/>
        <v>27.675778594046346</v>
      </c>
      <c r="S21" s="49">
        <f t="shared" si="3"/>
        <v>0.23886964922183163</v>
      </c>
      <c r="T21" s="51">
        <v>27.675778594046346</v>
      </c>
    </row>
    <row r="22" spans="3:20" x14ac:dyDescent="0.25">
      <c r="C22" s="37">
        <v>2036</v>
      </c>
      <c r="D22" s="17">
        <v>24.599989000000001</v>
      </c>
      <c r="E22" s="17">
        <v>18.383088999999998</v>
      </c>
      <c r="F22" s="17">
        <v>25.162941</v>
      </c>
      <c r="G22" s="17">
        <v>5.7297529999999997</v>
      </c>
      <c r="H22" s="17">
        <v>24.470886</v>
      </c>
      <c r="I22" s="17">
        <v>13.116432</v>
      </c>
      <c r="J22" s="35">
        <v>14.383410900612422</v>
      </c>
      <c r="K22" s="35">
        <v>20.885974669293553</v>
      </c>
      <c r="L22" s="35">
        <v>31.79085740732074</v>
      </c>
      <c r="M22" s="38">
        <v>29.993071</v>
      </c>
      <c r="O22">
        <f t="shared" si="1"/>
        <v>28.427942576007002</v>
      </c>
      <c r="P22" s="25">
        <f t="shared" si="0"/>
        <v>-3.0438452254910849E-3</v>
      </c>
      <c r="R22" s="44">
        <f t="shared" si="2"/>
        <v>28.049205194444301</v>
      </c>
      <c r="S22" s="49">
        <f t="shared" si="3"/>
        <v>0.25558559742444659</v>
      </c>
      <c r="T22" s="51">
        <v>28.049205194444301</v>
      </c>
    </row>
    <row r="23" spans="3:20" x14ac:dyDescent="0.25">
      <c r="C23" s="34">
        <v>2037</v>
      </c>
      <c r="D23" s="19">
        <v>24.760366000000001</v>
      </c>
      <c r="E23" s="19">
        <v>18.624289999999998</v>
      </c>
      <c r="F23" s="19">
        <v>25.240604000000001</v>
      </c>
      <c r="G23" s="19">
        <v>5.7619749999999996</v>
      </c>
      <c r="H23" s="19">
        <v>24.818118999999999</v>
      </c>
      <c r="I23" s="19">
        <v>13.224297</v>
      </c>
      <c r="J23" s="35">
        <v>14.451363477705129</v>
      </c>
      <c r="K23" s="35">
        <v>20.979112299465239</v>
      </c>
      <c r="L23" s="35">
        <v>31.99811450562326</v>
      </c>
      <c r="M23" s="36">
        <v>29.893633000000001</v>
      </c>
      <c r="O23">
        <f t="shared" si="1"/>
        <v>28.333693549161001</v>
      </c>
      <c r="P23" s="25">
        <f t="shared" si="0"/>
        <v>-3.315365738973531E-3</v>
      </c>
      <c r="R23" s="44">
        <f t="shared" si="2"/>
        <v>28.417233459014266</v>
      </c>
      <c r="S23" s="49">
        <f t="shared" si="3"/>
        <v>0.27205989625879234</v>
      </c>
      <c r="T23" s="51">
        <v>28.417233459014266</v>
      </c>
    </row>
    <row r="24" spans="3:20" x14ac:dyDescent="0.25">
      <c r="C24" s="37">
        <v>2038</v>
      </c>
      <c r="D24" s="17">
        <v>24.966681000000001</v>
      </c>
      <c r="E24" s="17">
        <v>18.83005</v>
      </c>
      <c r="F24" s="17">
        <v>25.517137999999999</v>
      </c>
      <c r="G24" s="17">
        <v>5.7804820000000001</v>
      </c>
      <c r="H24" s="17">
        <v>25.156732999999999</v>
      </c>
      <c r="I24" s="17">
        <v>13.736769000000001</v>
      </c>
      <c r="J24" s="35">
        <v>14.722348267322275</v>
      </c>
      <c r="K24" s="35">
        <v>21.052343371798479</v>
      </c>
      <c r="L24" s="35">
        <v>32.264737825901626</v>
      </c>
      <c r="M24" s="38">
        <v>29.942001000000001</v>
      </c>
      <c r="O24">
        <f t="shared" si="1"/>
        <v>28.379537561817003</v>
      </c>
      <c r="P24" s="25">
        <f t="shared" si="0"/>
        <v>1.6180034056081918E-3</v>
      </c>
      <c r="R24" s="44">
        <f t="shared" si="2"/>
        <v>28.731185290548609</v>
      </c>
      <c r="S24" s="49">
        <f t="shared" si="3"/>
        <v>0.28611353504202708</v>
      </c>
      <c r="T24" s="51">
        <v>28.731185290548609</v>
      </c>
    </row>
    <row r="25" spans="3:20" x14ac:dyDescent="0.25">
      <c r="C25" s="34">
        <v>2039</v>
      </c>
      <c r="D25" s="19">
        <v>25.188585</v>
      </c>
      <c r="E25" s="19">
        <v>19.106794000000001</v>
      </c>
      <c r="F25" s="19">
        <v>25.858951999999999</v>
      </c>
      <c r="G25" s="19">
        <v>5.7848649999999999</v>
      </c>
      <c r="H25" s="19">
        <v>25.476082000000002</v>
      </c>
      <c r="I25" s="19">
        <v>13.914393</v>
      </c>
      <c r="J25" s="35">
        <v>14.97849385828558</v>
      </c>
      <c r="K25" s="35">
        <v>21.330976076555025</v>
      </c>
      <c r="L25" s="35">
        <v>32.551506995681095</v>
      </c>
      <c r="M25" s="36">
        <v>29.852777</v>
      </c>
      <c r="O25">
        <f t="shared" si="1"/>
        <v>28.294969537808999</v>
      </c>
      <c r="P25" s="25">
        <f t="shared" si="0"/>
        <v>-2.9798943631056504E-3</v>
      </c>
      <c r="R25" s="44">
        <f t="shared" si="2"/>
        <v>29.153445621352176</v>
      </c>
      <c r="S25" s="49">
        <f t="shared" si="3"/>
        <v>0.30501546064188856</v>
      </c>
      <c r="T25" s="51">
        <v>29.153445621352176</v>
      </c>
    </row>
    <row r="26" spans="3:20" x14ac:dyDescent="0.25">
      <c r="C26" s="37">
        <v>2040</v>
      </c>
      <c r="D26" s="17">
        <v>25.189914999999999</v>
      </c>
      <c r="E26" s="17">
        <v>19.197942999999999</v>
      </c>
      <c r="F26" s="17">
        <v>25.951355</v>
      </c>
      <c r="G26" s="17">
        <v>5.7817970000000001</v>
      </c>
      <c r="H26" s="17">
        <v>25.756554000000001</v>
      </c>
      <c r="I26" s="17">
        <v>14.113455</v>
      </c>
      <c r="J26" s="35">
        <v>15.146069572197943</v>
      </c>
      <c r="K26" s="35">
        <v>21.42243512524627</v>
      </c>
      <c r="L26" s="35">
        <v>32.553225770447689</v>
      </c>
      <c r="M26" s="38">
        <v>29.694433</v>
      </c>
      <c r="O26">
        <f t="shared" si="1"/>
        <v>28.144888402761001</v>
      </c>
      <c r="P26" s="25">
        <f t="shared" si="0"/>
        <v>-5.3041631604322003E-3</v>
      </c>
      <c r="R26" s="44">
        <f t="shared" si="2"/>
        <v>29.292522193535898</v>
      </c>
      <c r="S26" s="49">
        <f t="shared" si="3"/>
        <v>0.31124103957585542</v>
      </c>
      <c r="T26" s="51">
        <v>29.292522193535898</v>
      </c>
    </row>
    <row r="27" spans="3:20" x14ac:dyDescent="0.25">
      <c r="C27" s="34">
        <v>2041</v>
      </c>
      <c r="D27" s="19">
        <v>25.361546000000001</v>
      </c>
      <c r="E27" s="19">
        <v>19.450199000000001</v>
      </c>
      <c r="F27" s="19">
        <v>26.136623</v>
      </c>
      <c r="G27" s="19">
        <v>5.7831630000000001</v>
      </c>
      <c r="H27" s="19">
        <v>26.017603000000001</v>
      </c>
      <c r="I27" s="19">
        <v>14.229108</v>
      </c>
      <c r="J27" s="35">
        <v>15.324567642948036</v>
      </c>
      <c r="K27" s="35">
        <v>21.491599774838164</v>
      </c>
      <c r="L27" s="35">
        <v>32.775026546361701</v>
      </c>
      <c r="M27" s="36">
        <v>29.642439</v>
      </c>
      <c r="O27">
        <f t="shared" si="1"/>
        <v>28.095607605662998</v>
      </c>
      <c r="P27" s="25">
        <f t="shared" si="0"/>
        <v>-1.7509679339559479E-3</v>
      </c>
      <c r="R27" s="44">
        <f t="shared" si="2"/>
        <v>29.677418350298769</v>
      </c>
      <c r="S27" s="49">
        <f t="shared" si="3"/>
        <v>0.32847040730964078</v>
      </c>
      <c r="T27" s="51">
        <v>29.677418350298769</v>
      </c>
    </row>
    <row r="28" spans="3:20" x14ac:dyDescent="0.25">
      <c r="C28" s="37">
        <v>2042</v>
      </c>
      <c r="D28" s="17">
        <v>25.739941000000002</v>
      </c>
      <c r="E28" s="17">
        <v>19.834574</v>
      </c>
      <c r="F28" s="17">
        <v>26.539719000000002</v>
      </c>
      <c r="G28" s="17">
        <v>5.7969949999999999</v>
      </c>
      <c r="H28" s="17">
        <v>26.396612000000001</v>
      </c>
      <c r="I28" s="17">
        <v>14.283981000000001</v>
      </c>
      <c r="J28" s="35">
        <v>15.726956186501802</v>
      </c>
      <c r="K28" s="35">
        <v>21.928314663664509</v>
      </c>
      <c r="L28" s="35">
        <v>33.264030890576777</v>
      </c>
      <c r="M28" s="38">
        <v>29.567022000000001</v>
      </c>
      <c r="O28">
        <f t="shared" si="1"/>
        <v>28.024126090974004</v>
      </c>
      <c r="P28" s="25">
        <f t="shared" si="0"/>
        <v>-2.5442238406898189E-3</v>
      </c>
      <c r="R28" s="44">
        <f t="shared" si="2"/>
        <v>30.263903747100933</v>
      </c>
      <c r="S28" s="49">
        <f t="shared" si="3"/>
        <v>0.35472365092990615</v>
      </c>
      <c r="T28" s="51">
        <v>30.263903747100933</v>
      </c>
    </row>
    <row r="29" spans="3:20" x14ac:dyDescent="0.25">
      <c r="C29" s="34">
        <v>2043</v>
      </c>
      <c r="D29" s="19">
        <v>25.903061000000001</v>
      </c>
      <c r="E29" s="19">
        <v>20.040814999999998</v>
      </c>
      <c r="F29" s="19">
        <v>26.75515</v>
      </c>
      <c r="G29" s="19">
        <v>5.8079429999999999</v>
      </c>
      <c r="H29" s="19">
        <v>26.704369</v>
      </c>
      <c r="I29" s="19">
        <v>14.843826</v>
      </c>
      <c r="J29" s="35">
        <v>15.920432485064548</v>
      </c>
      <c r="K29" s="35">
        <v>22.202857303687022</v>
      </c>
      <c r="L29" s="35">
        <v>33.474832800296412</v>
      </c>
      <c r="M29" s="36">
        <v>29.472882999999999</v>
      </c>
      <c r="O29">
        <f t="shared" si="1"/>
        <v>27.934899546411</v>
      </c>
      <c r="P29" s="25">
        <f t="shared" si="0"/>
        <v>-3.1839188945036374E-3</v>
      </c>
      <c r="R29" s="44">
        <f t="shared" si="2"/>
        <v>30.578589495970853</v>
      </c>
      <c r="S29" s="49">
        <f t="shared" si="3"/>
        <v>0.36881014255263689</v>
      </c>
      <c r="T29" s="51">
        <v>30.578589495970853</v>
      </c>
    </row>
    <row r="30" spans="3:20" x14ac:dyDescent="0.25">
      <c r="C30" s="37">
        <v>2044</v>
      </c>
      <c r="D30" s="17">
        <v>26.101400000000002</v>
      </c>
      <c r="E30" s="17">
        <v>20.276285000000001</v>
      </c>
      <c r="F30" s="17">
        <v>26.964805999999999</v>
      </c>
      <c r="G30" s="17">
        <v>5.8250010000000003</v>
      </c>
      <c r="H30" s="17">
        <v>27.004362</v>
      </c>
      <c r="I30" s="17">
        <v>15.073577</v>
      </c>
      <c r="J30" s="35">
        <v>16.14669086999627</v>
      </c>
      <c r="K30" s="35">
        <v>22.659845201238387</v>
      </c>
      <c r="L30" s="35">
        <v>33.731148641222632</v>
      </c>
      <c r="M30" s="38">
        <v>29.460825</v>
      </c>
      <c r="O30">
        <f t="shared" si="1"/>
        <v>27.923470769025002</v>
      </c>
      <c r="P30" s="25">
        <f t="shared" si="0"/>
        <v>-4.0912183582439724E-4</v>
      </c>
      <c r="R30" s="44">
        <f t="shared" si="2"/>
        <v>30.937873310956238</v>
      </c>
      <c r="S30" s="49">
        <f t="shared" si="3"/>
        <v>0.38489300765901469</v>
      </c>
      <c r="T30" s="51">
        <v>30.937873310956238</v>
      </c>
    </row>
    <row r="31" spans="3:20" x14ac:dyDescent="0.25">
      <c r="C31" s="34">
        <v>2045</v>
      </c>
      <c r="D31" s="19">
        <v>26.471900999999999</v>
      </c>
      <c r="E31" s="19">
        <v>20.70055</v>
      </c>
      <c r="F31" s="19">
        <v>27.311302000000001</v>
      </c>
      <c r="G31" s="19">
        <v>5.848293</v>
      </c>
      <c r="H31" s="19">
        <v>27.302423000000001</v>
      </c>
      <c r="I31" s="19">
        <v>15.086976</v>
      </c>
      <c r="J31" s="35">
        <v>16.491298400506025</v>
      </c>
      <c r="K31" s="35">
        <v>22.587926259499014</v>
      </c>
      <c r="L31" s="35">
        <v>34.209951475657626</v>
      </c>
      <c r="M31" s="36">
        <v>29.398705</v>
      </c>
      <c r="O31">
        <f t="shared" si="1"/>
        <v>27.864592376984998</v>
      </c>
      <c r="P31" s="25">
        <f t="shared" si="0"/>
        <v>-2.1085628118019174E-3</v>
      </c>
      <c r="R31" s="44">
        <f t="shared" si="2"/>
        <v>31.585223494694176</v>
      </c>
      <c r="S31" s="49">
        <f t="shared" si="3"/>
        <v>0.41387078302045049</v>
      </c>
      <c r="T31" s="51">
        <v>31.585223494694176</v>
      </c>
    </row>
    <row r="32" spans="3:20" x14ac:dyDescent="0.25">
      <c r="C32" s="37">
        <v>2046</v>
      </c>
      <c r="D32" s="17">
        <v>26.487107999999999</v>
      </c>
      <c r="E32" s="17">
        <v>20.752966000000001</v>
      </c>
      <c r="F32" s="17">
        <v>27.396849</v>
      </c>
      <c r="G32" s="17">
        <v>5.8874190000000004</v>
      </c>
      <c r="H32" s="17">
        <v>27.590530000000001</v>
      </c>
      <c r="I32" s="17">
        <v>15.677839000000001</v>
      </c>
      <c r="J32" s="35">
        <v>16.614746224078669</v>
      </c>
      <c r="K32" s="35">
        <v>22.963514776245425</v>
      </c>
      <c r="L32" s="35">
        <v>34.229603662030271</v>
      </c>
      <c r="M32" s="38">
        <v>29.313385</v>
      </c>
      <c r="O32">
        <f t="shared" si="1"/>
        <v>27.783724630545002</v>
      </c>
      <c r="P32" s="25">
        <f t="shared" si="0"/>
        <v>-2.9021686499454782E-3</v>
      </c>
      <c r="R32" s="44">
        <f t="shared" si="2"/>
        <v>31.665200648668247</v>
      </c>
      <c r="S32" s="49">
        <f t="shared" si="3"/>
        <v>0.41745085461095416</v>
      </c>
      <c r="T32" s="51">
        <v>31.665200648668247</v>
      </c>
    </row>
    <row r="33" spans="3:21" x14ac:dyDescent="0.25">
      <c r="C33" s="34">
        <v>2047</v>
      </c>
      <c r="D33" s="19">
        <v>26.746400999999999</v>
      </c>
      <c r="E33" s="19">
        <v>21.175343999999999</v>
      </c>
      <c r="F33" s="19">
        <v>27.872745999999999</v>
      </c>
      <c r="G33" s="19">
        <v>5.9310219999999996</v>
      </c>
      <c r="H33" s="19">
        <v>27.952341000000001</v>
      </c>
      <c r="I33" s="19">
        <v>15.942997</v>
      </c>
      <c r="J33" s="35">
        <v>17.032564177747016</v>
      </c>
      <c r="K33" s="35">
        <v>23.469701660568532</v>
      </c>
      <c r="L33" s="35">
        <v>34.564691079740761</v>
      </c>
      <c r="M33" s="36">
        <v>29.319500000000001</v>
      </c>
      <c r="O33">
        <f t="shared" si="1"/>
        <v>27.789520531499999</v>
      </c>
      <c r="P33" s="25">
        <f t="shared" si="0"/>
        <v>2.0860777422998568E-4</v>
      </c>
      <c r="R33" s="44">
        <f t="shared" si="2"/>
        <v>32.309671618243542</v>
      </c>
      <c r="S33" s="49">
        <f t="shared" si="3"/>
        <v>0.44629974575590486</v>
      </c>
      <c r="T33" s="51">
        <v>32.309671618243542</v>
      </c>
    </row>
    <row r="34" spans="3:21" x14ac:dyDescent="0.25">
      <c r="C34" s="37">
        <v>2048</v>
      </c>
      <c r="D34" s="17">
        <v>26.985009999999999</v>
      </c>
      <c r="E34" s="17">
        <v>21.518598999999998</v>
      </c>
      <c r="F34" s="17">
        <v>28.194441000000001</v>
      </c>
      <c r="G34" s="17">
        <v>5.9516270000000002</v>
      </c>
      <c r="H34" s="17">
        <v>28.331855999999998</v>
      </c>
      <c r="I34" s="17">
        <v>16.146730000000002</v>
      </c>
      <c r="J34" s="35">
        <v>17.354044993811897</v>
      </c>
      <c r="K34" s="35">
        <v>23.726725584013508</v>
      </c>
      <c r="L34" s="35">
        <v>34.873048319051037</v>
      </c>
      <c r="M34" s="38">
        <v>29.242495999999999</v>
      </c>
      <c r="O34">
        <f t="shared" si="1"/>
        <v>27.716534831232</v>
      </c>
      <c r="P34" s="25">
        <f t="shared" si="0"/>
        <v>-2.6263749381810462E-3</v>
      </c>
      <c r="R34" s="44">
        <f t="shared" si="2"/>
        <v>32.833415474840166</v>
      </c>
      <c r="S34" s="49">
        <f t="shared" si="3"/>
        <v>0.46974444725541498</v>
      </c>
      <c r="T34" s="51">
        <v>32.833415474840166</v>
      </c>
    </row>
    <row r="35" spans="3:21" x14ac:dyDescent="0.25">
      <c r="C35" s="34">
        <v>2049</v>
      </c>
      <c r="D35" s="19">
        <v>27.152633999999999</v>
      </c>
      <c r="E35" s="19">
        <v>21.766680000000001</v>
      </c>
      <c r="F35" s="19">
        <v>28.439672000000002</v>
      </c>
      <c r="G35" s="19">
        <v>5.9727379999999997</v>
      </c>
      <c r="H35" s="19">
        <v>28.642916</v>
      </c>
      <c r="I35" s="19">
        <v>16.344221000000001</v>
      </c>
      <c r="J35" s="35">
        <v>17.615031873336019</v>
      </c>
      <c r="K35" s="35">
        <v>24.321664508865748</v>
      </c>
      <c r="L35" s="35">
        <v>35.089670801363731</v>
      </c>
      <c r="M35" s="36">
        <v>29.110025</v>
      </c>
      <c r="O35">
        <f t="shared" si="1"/>
        <v>27.590976565425002</v>
      </c>
      <c r="P35" s="25">
        <f t="shared" si="0"/>
        <v>-4.5300852567440701E-3</v>
      </c>
      <c r="R35" s="44">
        <f t="shared" si="2"/>
        <v>33.211941351195492</v>
      </c>
      <c r="S35" s="49">
        <f t="shared" si="3"/>
        <v>0.48668865780646314</v>
      </c>
      <c r="T35" s="51">
        <v>33.211941351195492</v>
      </c>
    </row>
    <row r="36" spans="3:21" ht="15.75" thickBot="1" x14ac:dyDescent="0.3">
      <c r="C36" s="39">
        <v>2050</v>
      </c>
      <c r="D36" s="40">
        <v>27.305868</v>
      </c>
      <c r="E36" s="40">
        <v>21.858753</v>
      </c>
      <c r="F36" s="40">
        <v>28.648949000000002</v>
      </c>
      <c r="G36" s="40">
        <v>6.0177839999999998</v>
      </c>
      <c r="H36" s="40">
        <v>28.935759999999998</v>
      </c>
      <c r="I36" s="40">
        <v>15.920506</v>
      </c>
      <c r="J36" s="41">
        <v>17.793513868287572</v>
      </c>
      <c r="K36" s="41">
        <v>25.480807768083309</v>
      </c>
      <c r="L36" s="41">
        <v>35.287696916088954</v>
      </c>
      <c r="M36" s="42">
        <v>29.024152999999998</v>
      </c>
      <c r="O36">
        <f t="shared" si="1"/>
        <v>27.509585624001001</v>
      </c>
      <c r="P36" s="25">
        <f t="shared" si="0"/>
        <v>-2.9499115854418148E-3</v>
      </c>
      <c r="R36" s="44">
        <f t="shared" si="2"/>
        <v>33.352427777055048</v>
      </c>
      <c r="S36" s="49">
        <f t="shared" si="3"/>
        <v>0.49297734697680118</v>
      </c>
      <c r="T36" s="51">
        <v>33.352427777055048</v>
      </c>
    </row>
    <row r="39" spans="3:21" x14ac:dyDescent="0.25">
      <c r="R39" t="s">
        <v>1728</v>
      </c>
      <c r="T39" s="8">
        <v>2.6850000000000001</v>
      </c>
      <c r="U39" t="s">
        <v>1732</v>
      </c>
    </row>
    <row r="40" spans="3:21" x14ac:dyDescent="0.25">
      <c r="T40" s="45">
        <f>+T39/T42</f>
        <v>22.339540412044375</v>
      </c>
      <c r="U40" t="s">
        <v>1733</v>
      </c>
    </row>
    <row r="41" spans="3:21" x14ac:dyDescent="0.25">
      <c r="R41" t="s">
        <v>1729</v>
      </c>
      <c r="T41" s="28">
        <v>5.048</v>
      </c>
      <c r="U41" t="s">
        <v>1730</v>
      </c>
    </row>
    <row r="42" spans="3:21" x14ac:dyDescent="0.25">
      <c r="T42">
        <f>+T41/42</f>
        <v>0.12019047619047619</v>
      </c>
      <c r="U42" t="s">
        <v>1731</v>
      </c>
    </row>
  </sheetData>
  <autoFilter ref="C4:L4" xr:uid="{C12BFF27-2D42-47A8-8EBC-369F44A62FBA}">
    <sortState xmlns:xlrd2="http://schemas.microsoft.com/office/spreadsheetml/2017/richdata2" ref="C5:L36">
      <sortCondition ref="C4"/>
    </sortState>
  </autoFilter>
  <mergeCells count="1">
    <mergeCell ref="C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DD3D-EF18-4EE4-8E9D-162CD8D2ADC8}">
  <dimension ref="A1:B39"/>
  <sheetViews>
    <sheetView workbookViewId="0">
      <selection activeCell="B2" sqref="B2:B33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107</v>
      </c>
      <c r="B2">
        <v>30.454449</v>
      </c>
    </row>
    <row r="3" spans="1:2" x14ac:dyDescent="0.25">
      <c r="A3" t="s">
        <v>105</v>
      </c>
      <c r="B3">
        <v>29.931808</v>
      </c>
    </row>
    <row r="4" spans="1:2" x14ac:dyDescent="0.25">
      <c r="A4" t="s">
        <v>103</v>
      </c>
      <c r="B4">
        <v>29.732624000000001</v>
      </c>
    </row>
    <row r="5" spans="1:2" x14ac:dyDescent="0.25">
      <c r="A5" t="s">
        <v>101</v>
      </c>
      <c r="B5">
        <v>29.657565999999999</v>
      </c>
    </row>
    <row r="6" spans="1:2" x14ac:dyDescent="0.25">
      <c r="A6" t="s">
        <v>99</v>
      </c>
      <c r="B6">
        <v>29.663188999999999</v>
      </c>
    </row>
    <row r="7" spans="1:2" x14ac:dyDescent="0.25">
      <c r="A7" t="s">
        <v>97</v>
      </c>
      <c r="B7">
        <v>29.849364999999999</v>
      </c>
    </row>
    <row r="8" spans="1:2" x14ac:dyDescent="0.25">
      <c r="A8" t="s">
        <v>95</v>
      </c>
      <c r="B8">
        <v>30.250845000000002</v>
      </c>
    </row>
    <row r="9" spans="1:2" x14ac:dyDescent="0.25">
      <c r="A9" t="s">
        <v>93</v>
      </c>
      <c r="B9">
        <v>30.593702</v>
      </c>
    </row>
    <row r="10" spans="1:2" x14ac:dyDescent="0.25">
      <c r="A10" t="s">
        <v>91</v>
      </c>
      <c r="B10">
        <v>30.753353000000001</v>
      </c>
    </row>
    <row r="11" spans="1:2" x14ac:dyDescent="0.25">
      <c r="A11" t="s">
        <v>89</v>
      </c>
      <c r="B11">
        <v>30.631550000000001</v>
      </c>
    </row>
    <row r="12" spans="1:2" x14ac:dyDescent="0.25">
      <c r="A12" t="s">
        <v>87</v>
      </c>
      <c r="B12">
        <v>30.452465</v>
      </c>
    </row>
    <row r="13" spans="1:2" x14ac:dyDescent="0.25">
      <c r="A13" t="s">
        <v>85</v>
      </c>
      <c r="B13">
        <v>30.394573000000001</v>
      </c>
    </row>
    <row r="14" spans="1:2" x14ac:dyDescent="0.25">
      <c r="A14" t="s">
        <v>83</v>
      </c>
      <c r="B14">
        <v>30.270491</v>
      </c>
    </row>
    <row r="15" spans="1:2" x14ac:dyDescent="0.25">
      <c r="A15" t="s">
        <v>81</v>
      </c>
      <c r="B15">
        <v>30.131779000000002</v>
      </c>
    </row>
    <row r="16" spans="1:2" x14ac:dyDescent="0.25">
      <c r="A16" t="s">
        <v>79</v>
      </c>
      <c r="B16">
        <v>30.234314000000001</v>
      </c>
    </row>
    <row r="17" spans="1:2" x14ac:dyDescent="0.25">
      <c r="A17" t="s">
        <v>77</v>
      </c>
      <c r="B17">
        <v>30.257355</v>
      </c>
    </row>
    <row r="18" spans="1:2" x14ac:dyDescent="0.25">
      <c r="A18" t="s">
        <v>75</v>
      </c>
      <c r="B18">
        <v>30.084644000000001</v>
      </c>
    </row>
    <row r="19" spans="1:2" x14ac:dyDescent="0.25">
      <c r="A19" t="s">
        <v>73</v>
      </c>
      <c r="B19">
        <v>29.993071</v>
      </c>
    </row>
    <row r="20" spans="1:2" x14ac:dyDescent="0.25">
      <c r="A20" t="s">
        <v>71</v>
      </c>
      <c r="B20">
        <v>29.893633000000001</v>
      </c>
    </row>
    <row r="21" spans="1:2" x14ac:dyDescent="0.25">
      <c r="A21" t="s">
        <v>69</v>
      </c>
      <c r="B21">
        <v>29.942001000000001</v>
      </c>
    </row>
    <row r="22" spans="1:2" x14ac:dyDescent="0.25">
      <c r="A22" t="s">
        <v>67</v>
      </c>
      <c r="B22">
        <v>29.852777</v>
      </c>
    </row>
    <row r="23" spans="1:2" x14ac:dyDescent="0.25">
      <c r="A23" t="s">
        <v>65</v>
      </c>
      <c r="B23">
        <v>29.694433</v>
      </c>
    </row>
    <row r="24" spans="1:2" x14ac:dyDescent="0.25">
      <c r="A24" t="s">
        <v>63</v>
      </c>
      <c r="B24">
        <v>29.642439</v>
      </c>
    </row>
    <row r="25" spans="1:2" x14ac:dyDescent="0.25">
      <c r="A25" t="s">
        <v>61</v>
      </c>
      <c r="B25">
        <v>29.567022000000001</v>
      </c>
    </row>
    <row r="26" spans="1:2" x14ac:dyDescent="0.25">
      <c r="A26" t="s">
        <v>59</v>
      </c>
      <c r="B26">
        <v>29.472882999999999</v>
      </c>
    </row>
    <row r="27" spans="1:2" x14ac:dyDescent="0.25">
      <c r="A27" t="s">
        <v>57</v>
      </c>
      <c r="B27">
        <v>29.460825</v>
      </c>
    </row>
    <row r="28" spans="1:2" x14ac:dyDescent="0.25">
      <c r="A28" t="s">
        <v>55</v>
      </c>
      <c r="B28">
        <v>29.398705</v>
      </c>
    </row>
    <row r="29" spans="1:2" x14ac:dyDescent="0.25">
      <c r="A29" t="s">
        <v>53</v>
      </c>
      <c r="B29">
        <v>29.313385</v>
      </c>
    </row>
    <row r="30" spans="1:2" x14ac:dyDescent="0.25">
      <c r="A30" t="s">
        <v>51</v>
      </c>
      <c r="B30">
        <v>29.319500000000001</v>
      </c>
    </row>
    <row r="31" spans="1:2" x14ac:dyDescent="0.25">
      <c r="A31" t="s">
        <v>49</v>
      </c>
      <c r="B31">
        <v>29.242495999999999</v>
      </c>
    </row>
    <row r="32" spans="1:2" x14ac:dyDescent="0.25">
      <c r="A32" t="s">
        <v>47</v>
      </c>
      <c r="B32">
        <v>29.110025</v>
      </c>
    </row>
    <row r="33" spans="1:2" x14ac:dyDescent="0.25">
      <c r="A33" t="s">
        <v>45</v>
      </c>
      <c r="B33">
        <v>29.024152999999998</v>
      </c>
    </row>
    <row r="34" spans="1:2" x14ac:dyDescent="0.25">
      <c r="A34" t="s">
        <v>400</v>
      </c>
      <c r="B34" t="s">
        <v>39</v>
      </c>
    </row>
    <row r="35" spans="1:2" x14ac:dyDescent="0.25">
      <c r="A35" t="s">
        <v>404</v>
      </c>
      <c r="B35" t="s">
        <v>405</v>
      </c>
    </row>
    <row r="36" spans="1:2" x14ac:dyDescent="0.25">
      <c r="A36" t="s">
        <v>398</v>
      </c>
      <c r="B36" t="s">
        <v>39</v>
      </c>
    </row>
    <row r="37" spans="1:2" x14ac:dyDescent="0.25">
      <c r="A37" t="s">
        <v>399</v>
      </c>
      <c r="B37" t="s">
        <v>39</v>
      </c>
    </row>
    <row r="38" spans="1:2" x14ac:dyDescent="0.25">
      <c r="A38" t="s">
        <v>42</v>
      </c>
      <c r="B38" t="s">
        <v>39</v>
      </c>
    </row>
    <row r="39" spans="1:2" x14ac:dyDescent="0.25">
      <c r="A39" t="s">
        <v>43</v>
      </c>
      <c r="B39" t="s">
        <v>401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C A A g A C X d j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A l 3 Y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d 2 N V 4 0 k G t H w C A A A N G Q A A E w A c A E Z v c m 1 1 b G F z L 1 N l Y 3 R p b 2 4 x L m 0 g o h g A K K A U A A A A A A A A A A A A A A A A A A A A A A A A A A A A 7 Z h d b 9 o w F I b v k f g P V n r T S i E C p E 3 a J i 4 o 0 I l u B U a C e r F M l p u c g i X H R v Z J V F T 1 v 8 + Q 0 n Z b R b O u a j O A G 8 h J w K + e R 8 c f G I i Q K 0 n 8 / L 3 x q V q p V s y M a Y h J T 4 K e L u h I 8 w g M b W e g 2 R T y S 4 q K t o W g E w P a 0 D E Y H q d M 0 J M U B B 1 y W 5 c c I a Y + M o T l / U v Q I E m L C M B q h d j X U P P p q t I x m d d V U Z q A x M M T L s D r K I n 2 w h w 6 n Y / h a o D w d P K 1 3 x 6 E Z 6 n h U R j 0 z 3 p + b d L 3 a 1 m j N l B Z 2 G X I j p k B E 9 5 G X c Y w 4 U v H t 1 9 r 9 4 b N e r P u R S Z z j t z v X R A 8 s U / q l u M 6 L u k o k S b S t J q u R R e p m M t p 6 / 2 7 e r 3 h k m + p Q v B x I a B 1 / 9 E b K A k / j t y c y I E T 8 L k i E U s u O I u V Y 9 k E 7 M I + F W g m z a X S S f 7 7 w W I O 5 j D n 5 1 5 f O 3 m 1 Y c d H e 4 c g X O G N S 9 b 1 5 i / 1 m 6 N q h c v H x 3 u W + Z F W c y b h K W B l N V 8 w / t 7 3 G t i A Y a p t p 3 x m Z h O 0 s v o u G H / v / C G 0 M 4 V K L 5 E p w T f 0 S l m d F 4 y / 1 / 4 b t 1 P A f E H c T K y s 2 g v G 3 w u / I 9 b l B r k Q F t P G j V B Z h R e M v 1 P u D 5 w x 2 O V u B K i V g D R Z Y + z o N I Y V o W M L B G l m C D 0 P + r d Y / b k G F v + J y 3 l l 9 U W z e w W y b 7 3 q p 2 C d g 0 E a w J X d + f S t H p 1 A z J e 9 4 s 8 V v v m G / W X D b 7 3 r g U q 4 f I z Y K s t c a T v f 2 c M 8 7 e G M S W X x z e x T h o n 1 v P n G a / h L x 9 9 + 4 Y / 3 x 3 N x l a K 5 9 6 7 / d b / W E x C h L X N c / I 9 n 8 Y L x d 8 L 5 g T M h P q F f Q C s D E m r L M e 9 P M G N A Z h d B 3 3 a F o R e L J R 9 7 k t X m 9 f d j D 7 z Q Z r 3 x I Z x 4 v v e 3 s X f F Z j v j + d x 2 9 9 9 D 2 U U W T 7 y d D n 8 C U E s B A i 0 A F A A C A A g A C X d j V Q V a S H G i A A A A 9 g A A A B I A A A A A A A A A A A A A A A A A A A A A A E N v b m Z p Z y 9 Q Y W N r Y W d l L n h t b F B L A Q I t A B Q A A g A I A A l 3 Y 1 U P y u m r p A A A A O k A A A A T A A A A A A A A A A A A A A A A A O 4 A A A B b Q 2 9 u d G V u d F 9 U e X B l c 1 0 u e G 1 s U E s B A i 0 A F A A C A A g A C X d j V e N J B r R 8 A g A A D R k A A B M A A A A A A A A A A A A A A A A A 3 w E A A E Z v c m 1 1 b G F z L 1 N l Y 3 R p b 2 4 x L m 1 Q S w U G A A A A A A M A A w D C A A A A q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Y A A A A A A A A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S Z W Z l c m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u Z X J n e V 9 Q c m l j Z X N f Q X Z l c m F n Z V 9 Q c m l j Z V 9 0 b 1 9 B b G x f V X N l c n N f U m V z a W R 1 Y W x f R n V l b F 9 P a W x f V W 5 p d G V k X 1 N 0 Y X R l c 1 9 S Z W Z l c m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w O j I 3 O j A y L j I 5 M z I 2 O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1 J l c 2 l k d W F s X 0 Z 1 Z W x f T 2 l s X 1 V u a X R l Z F 9 T d G F 0 Z X N f U m V m Z X J l b i 9 B d X R v U m V t b 3 Z l Z E N v b H V t b n M x L n t D b 2 x 1 b W 4 x L D B 9 J n F 1 b 3 Q 7 L C Z x d W 9 0 O 1 N l Y 3 R p b 2 4 x L 0 V u Z X J n e V 9 Q c m l j Z X N f Q X Z l c m F n Z V 9 Q c m l j Z V 9 0 b 1 9 B b G x f V X N l c n N f U m V z a W R 1 Y W x f R n V l b F 9 P a W x f V W 5 p d G V k X 1 N 0 Y X R l c 1 9 S Z W Z l c m V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S Z X N p Z H V h b F 9 G d W V s X 0 9 p b F 9 V b m l 0 Z W R f U 3 R h d G V z X 1 J l Z m V y Z W 4 v Q X V 0 b 1 J l b W 9 2 Z W R D b 2 x 1 b W 5 z M S 5 7 Q 2 9 s d W 1 u M S w w f S Z x d W 9 0 O y w m c X V v d D t T Z W N 0 a W 9 u M S 9 F b m V y Z 3 l f U H J p Y 2 V z X 0 F 2 Z X J h Z 2 V f U H J p Y 2 V f d G 9 f Q W x s X 1 V z Z X J z X 1 J l c 2 l k d W F s X 0 Z 1 Z W x f T 2 l s X 1 V u a X R l Z F 9 T d G F 0 Z X N f U m V m Z X J l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U m V m Z X J l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U m V m Z X J l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S Z W Z l c m V u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b m V y Z 3 l f U H J p Y 2 V z X 0 F 2 Z X J h Z 2 V f U H J p Y 2 V f d G 9 f Q W x s X 1 V z Z X J z X 1 B y b 3 B h b m V f V W 5 p d G V k X 1 N 0 Y X R l c 1 9 S Z W Z l c m V u Y 2 V f Q U V P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D o y N z o x N C 4 y M j Y 5 N z I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Q c m 9 w Y W 5 l X 1 V u a X R l Z F 9 T d G F 0 Z X N f U m V m Z X J l b m N l X 0 F F T z I w M j A v Q X V 0 b 1 J l b W 9 2 Z W R D b 2 x 1 b W 5 z M S 5 7 Q 2 9 s d W 1 u M S w w f S Z x d W 9 0 O y w m c X V v d D t T Z W N 0 a W 9 u M S 9 F b m V y Z 3 l f U H J p Y 2 V z X 0 F 2 Z X J h Z 2 V f U H J p Y 2 V f d G 9 f Q W x s X 1 V z Z X J z X 1 B y b 3 B h b m V f V W 5 p d G V k X 1 N 0 Y X R l c 1 9 S Z W Z l c m V u Y 2 V f Q U V P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U H J v c G F u Z V 9 V b m l 0 Z W R f U 3 R h d G V z X 1 J l Z m V y Z W 5 j Z V 9 B R U 8 y M D I w L 0 F 1 d G 9 S Z W 1 v d m V k Q 2 9 s d W 1 u c z E u e 0 N v b H V t b j E s M H 0 m c X V v d D s s J n F 1 b 3 Q 7 U 2 V j d G l v b j E v R W 5 l c m d 5 X 1 B y a W N l c 1 9 B d m V y Y W d l X 1 B y a W N l X 3 R v X 0 F s b F 9 V c 2 V y c 1 9 Q c m 9 w Y W 5 l X 1 V u a X R l Z F 9 T d G F 0 Z X N f U m V m Z X J l b m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Q c m 9 w Y W 5 l X 1 V u a X R l Z F 9 T d G F 0 Z X N f U m V m Z X J l b m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Q c m 9 w Y W 5 l X 1 V u a X R l Z F 9 T d G F 0 Z X N f U m V m Z X J l b m N l X 0 F F T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O Y X R 1 c m F s X 0 d h c 1 9 V b m l 0 Z W R f U 3 R h d G V z X 1 J l Z m V y Z W 5 j Z V 9 B R U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W 5 l c m d 5 X 1 B y a W N l c 1 9 B d m V y Y W d l X 1 B y a W N l X 3 R v X 0 F s b F 9 V c 2 V y c 1 9 O Y X R 1 c m F s X 0 d h c 1 9 V b m l 0 Z W R f U 3 R h d G V z X 1 J l Z m V y Z W 5 j Z V 9 B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c 6 M j k u M D k 0 M T k z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T m F 0 d X J h b F 9 H Y X N f V W 5 p d G V k X 1 N 0 Y X R l c 1 9 S Z W Z l c m V u Y 2 V f Q U V P L 0 F 1 d G 9 S Z W 1 v d m V k Q 2 9 s d W 1 u c z E u e 0 N v b H V t b j E s M H 0 m c X V v d D s s J n F 1 b 3 Q 7 U 2 V j d G l v b j E v R W 5 l c m d 5 X 1 B y a W N l c 1 9 B d m V y Y W d l X 1 B y a W N l X 3 R v X 0 F s b F 9 V c 2 V y c 1 9 O Y X R 1 c m F s X 0 d h c 1 9 V b m l 0 Z W R f U 3 R h d G V z X 1 J l Z m V y Z W 5 j Z V 9 B R U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5 h d H V y Y W x f R 2 F z X 1 V u a X R l Z F 9 T d G F 0 Z X N f U m V m Z X J l b m N l X 0 F F T y 9 B d X R v U m V t b 3 Z l Z E N v b H V t b n M x L n t D b 2 x 1 b W 4 x L D B 9 J n F 1 b 3 Q 7 L C Z x d W 9 0 O 1 N l Y 3 R p b 2 4 x L 0 V u Z X J n e V 9 Q c m l j Z X N f Q X Z l c m F n Z V 9 Q c m l j Z V 9 0 b 1 9 B b G x f V X N l c n N f T m F 0 d X J h b F 9 H Y X N f V W 5 p d G V k X 1 N 0 Y X R l c 1 9 S Z W Z l c m V u Y 2 V f Q U V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S Z W Z l c m V u Y 2 V f Q U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S Z W Z l c m V u Y 2 V f Q U V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W 9 0 b 3 J f R 2 F z b 2 x p b m V f V W 5 p d G V k X 1 N 0 Y X R l c 1 9 S Z W Z l c m V u Y 2 V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u Z X J n e V 9 Q c m l j Z X N f Q X Z l c m F n Z V 9 Q c m l j Z V 9 0 b 1 9 B b G x f V X N l c n N f T W 9 0 b 3 J f R 2 F z b 2 x p b m V f V W 5 p d G V k X 1 N 0 Y X R l c 1 9 S Z W Z l c m V u Y 2 V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w O j I 3 O j Q x L j Q 5 M T Y 0 O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1 v d G 9 y X 0 d h c 2 9 s a W 5 l X 1 V u a X R l Z F 9 T d G F 0 Z X N f U m V m Z X J l b m N l X y 9 B d X R v U m V t b 3 Z l Z E N v b H V t b n M x L n t D b 2 x 1 b W 4 x L D B 9 J n F 1 b 3 Q 7 L C Z x d W 9 0 O 1 N l Y 3 R p b 2 4 x L 0 V u Z X J n e V 9 Q c m l j Z X N f Q X Z l c m F n Z V 9 Q c m l j Z V 9 0 b 1 9 B b G x f V X N l c n N f T W 9 0 b 3 J f R 2 F z b 2 x p b m V f V W 5 p d G V k X 1 N 0 Y X R l c 1 9 S Z W Z l c m V u Y 2 V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N b 3 R v c l 9 H Y X N v b G l u Z V 9 V b m l 0 Z W R f U 3 R h d G V z X 1 J l Z m V y Z W 5 j Z V 8 v Q X V 0 b 1 J l b W 9 2 Z W R D b 2 x 1 b W 5 z M S 5 7 Q 2 9 s d W 1 u M S w w f S Z x d W 9 0 O y w m c X V v d D t T Z W N 0 a W 9 u M S 9 F b m V y Z 3 l f U H J p Y 2 V z X 0 F 2 Z X J h Z 2 V f U H J p Y 2 V f d G 9 f Q W x s X 1 V z Z X J z X 0 1 v d G 9 y X 0 d h c 2 9 s a W 5 l X 1 V u a X R l Z F 9 T d G F 0 Z X N f U m V m Z X J l b m N l X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U m V m Z X J l b m N l X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U m V m Z X J l b m N l X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U m V m Z X J l b m N l X 0 F F T z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b m V y Z 3 l f U H J p Y 2 V z X 0 F 2 Z X J h Z 2 V f U H J p Y 2 V f d G 9 f Q W x s X 1 V z Z X J z X 0 p l d F 9 G d W V s X 1 V u a X R l Z F 9 T d G F 0 Z X N f U m V m Z X J l b m N l X 0 F F T z I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D o y N z o 1 M i 4 1 M z A w M z A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K Z X R f R n V l b F 9 V b m l 0 Z W R f U 3 R h d G V z X 1 J l Z m V y Z W 5 j Z V 9 B R U 8 y M D I v Q X V 0 b 1 J l b W 9 2 Z W R D b 2 x 1 b W 5 z M S 5 7 Q 2 9 s d W 1 u M S w w f S Z x d W 9 0 O y w m c X V v d D t T Z W N 0 a W 9 u M S 9 F b m V y Z 3 l f U H J p Y 2 V z X 0 F 2 Z X J h Z 2 V f U H J p Y 2 V f d G 9 f Q W x s X 1 V z Z X J z X 0 p l d F 9 G d W V s X 1 V u a X R l Z F 9 T d G F 0 Z X N f U m V m Z X J l b m N l X 0 F F T z I w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S m V 0 X 0 Z 1 Z W x f V W 5 p d G V k X 1 N 0 Y X R l c 1 9 S Z W Z l c m V u Y 2 V f Q U V P M j A y L 0 F 1 d G 9 S Z W 1 v d m V k Q 2 9 s d W 1 u c z E u e 0 N v b H V t b j E s M H 0 m c X V v d D s s J n F 1 b 3 Q 7 U 2 V j d G l v b j E v R W 5 l c m d 5 X 1 B y a W N l c 1 9 B d m V y Y W d l X 1 B y a W N l X 3 R v X 0 F s b F 9 V c 2 V y c 1 9 K Z X R f R n V l b F 9 V b m l 0 Z W R f U 3 R h d G V z X 1 J l Z m V y Z W 5 j Z V 9 B R U 8 y M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K Z X R f R n V l b F 9 V b m l 0 Z W R f U 3 R h d G V z X 1 J l Z m V y Z W 5 j Z V 9 B R U 8 y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K Z X R f R n V l b F 9 V b m l 0 Z W R f U 3 R h d G V z X 1 J l Z m V y Z W 5 j Z V 9 B R U 8 y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E a X N 0 a W x s Y X R l X 0 Z 1 Z W x f T 2 l s X 1 V u a X R l Z F 9 T d G F 0 Z X N f U m V m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W 5 l c m d 5 X 1 B y a W N l c 1 9 B d m V y Y W d l X 1 B y a W N l X 3 R v X 0 F s b F 9 V c 2 V y c 1 9 E a X N 0 a W x s Y X R l X 0 Z 1 Z W x f T 2 l s X 1 V u a X R l Z F 9 T d G F 0 Z X N f U m V m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M j g 6 M D M u O D c 2 M D g z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R G l z d G l s b G F 0 Z V 9 G d W V s X 0 9 p b F 9 V b m l 0 Z W R f U 3 R h d G V z X 1 J l Z m V y L 0 F 1 d G 9 S Z W 1 v d m V k Q 2 9 s d W 1 u c z E u e 0 N v b H V t b j E s M H 0 m c X V v d D s s J n F 1 b 3 Q 7 U 2 V j d G l v b j E v R W 5 l c m d 5 X 1 B y a W N l c 1 9 B d m V y Y W d l X 1 B y a W N l X 3 R v X 0 F s b F 9 V c 2 V y c 1 9 E a X N 0 a W x s Y X R l X 0 Z 1 Z W x f T 2 l s X 1 V u a X R l Z F 9 T d G F 0 Z X N f U m V m Z X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R p c 3 R p b G x h d G V f R n V l b F 9 P a W x f V W 5 p d G V k X 1 N 0 Y X R l c 1 9 S Z W Z l c i 9 B d X R v U m V t b 3 Z l Z E N v b H V t b n M x L n t D b 2 x 1 b W 4 x L D B 9 J n F 1 b 3 Q 7 L C Z x d W 9 0 O 1 N l Y 3 R p b 2 4 x L 0 V u Z X J n e V 9 Q c m l j Z X N f Q X Z l c m F n Z V 9 Q c m l j Z V 9 0 b 1 9 B b G x f V X N l c n N f R G l z d G l s b G F 0 Z V 9 G d W V s X 0 9 p b F 9 V b m l 0 Z W R f U 3 R h d G V z X 1 J l Z m V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1 J l Z m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1 J l Z m V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Q n J l b n R f d n M l M j B f V 1 R J X 1 B y a W N l X 1 N w c m V h Z F 9 S Z W Z l c m V u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D o z O T o 1 M y 4 y O T I 0 N j g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9 Q Z X R y b 2 x l d W 1 f U H J p Y 2 V z X 0 N y d W R l X 0 9 p b F 9 C c m V u d F 9 2 c y B f V 1 R J X 1 B y a W N l X 1 N w c m V h Z F 9 S Z W Z l c m V u Y 2 V f Q U V P M j A y M C 9 B d X R v U m V t b 3 Z l Z E N v b H V t b n M x L n t D b 2 x 1 b W 4 x L D B 9 J n F 1 b 3 Q 7 L C Z x d W 9 0 O 1 N l Y 3 R p b 2 4 x L 1 J l Y W x f U G V 0 c m 9 s Z X V t X 1 B y a W N l c 1 9 D c n V k Z V 9 P a W x f Q n J l b n R f d n M g X 1 d U S V 9 Q c m l j Z V 9 T c H J l Y W R f U m V m Z X J l b m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Q 3 J 1 Z G V f T 2 l s X 0 J y Z W 5 0 X 3 Z z I F 9 X V E l f U H J p Y 2 V f U 3 B y Z W F k X 1 J l Z m V y Z W 5 j Z V 9 B R U 8 y M D I w L 0 F 1 d G 9 S Z W 1 v d m V k Q 2 9 s d W 1 u c z E u e 0 N v b H V t b j E s M H 0 m c X V v d D s s J n F 1 b 3 Q 7 U 2 V j d G l v b j E v U m V h b F 9 Q Z X R y b 2 x l d W 1 f U H J p Y 2 V z X 0 N y d W R l X 0 9 p b F 9 C c m V u d F 9 2 c y B f V 1 R J X 1 B y a W N l X 1 N w c m V h Z F 9 S Z W Z l c m V u Y 2 V f Q U V P M j A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0 J y Z W 5 0 X 3 Z z J T I w X 1 d U S V 9 Q c m l j Z V 9 T c H J l Y W R f U m V m Z X J l b m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0 N y d W R l X 0 9 p b F 9 C c m V u d F 9 2 c y U y M F 9 X V E l f U H J p Y 2 V f U 3 B y Z W F k X 1 J l Z m V y Z W 5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S Z W Z l c m V u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W F s X 1 B l d H J v b G V 1 b V 9 Q c m l j Z X N f Q 3 J 1 Z G V f T 2 l s X 1 d l c 3 R f V G V 4 Y X N f S W 5 0 Z X J t Z W R p Y X R l X 1 N w b 3 R f U m V m Z X J l b m N l X 0 F F T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D A 6 N D A 6 M z c u N j U 2 M T Y w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x L D B 9 J n F 1 b 3 Q 7 L C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x L D B 9 J n F 1 b 3 Q 7 L C Z x d W 9 0 O 1 N l Y 3 R p b 2 4 x L 1 J l Y W x f U G V 0 c m 9 s Z X V t X 1 B y a W N l c 1 9 D c n V k Z V 9 P a W x f V 2 V z d F 9 U Z X h h c 1 9 J b n R l c m 1 l Z G l h d G V f U 3 B v d F 9 S Z W Z l c m V u Y 2 V f Q U V P M j A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U m V m Z X J l b m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0 N y d W R l X 0 9 p b F 9 X Z X N 0 X 1 R l e G F z X 0 l u d G V y b W V k a W F 0 Z V 9 T c G 9 0 X 1 J l Z m V y Z W 5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W l u Y W x f U G V 0 c m 9 s Z X V t X 1 B y a W N l c 1 9 U c m F u c 3 B v c n R h d G l v b l 9 F d G h h b m 9 s X 1 d o b 2 x l c 2 F s Z V 9 Q c m l j Z V 9 S Z W Z l c m V u Y 2 V f Q U V P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x O j E 3 O j A x L j Y y M D g y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1 p b m F s X 1 B l d H J v b G V 1 b V 9 Q c m l j Z X N f V H J h b n N w b 3 J 0 Y X R p b 2 5 f R X R o Y W 5 v b F 9 X a G 9 s Z X N h b G V f U H J p Y 2 V f U m V m Z X J l b m N l X 0 F F T z I w M i 9 B d X R v U m V t b 3 Z l Z E N v b H V t b n M x L n t D b 2 x 1 b W 4 x L D B 9 J n F 1 b 3 Q 7 L C Z x d W 9 0 O 1 N l Y 3 R p b 2 4 x L 0 5 v b W l u Y W x f U G V 0 c m 9 s Z X V t X 1 B y a W N l c 1 9 U c m F u c 3 B v c n R h d G l v b l 9 F d G h h b m 9 s X 1 d o b 2 x l c 2 F s Z V 9 Q c m l j Z V 9 S Z W Z l c m V u Y 2 V f Q U V P M j A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9 t a W 5 h b F 9 Q Z X R y b 2 x l d W 1 f U H J p Y 2 V z X 1 R y Y W 5 z c G 9 y d G F 0 a W 9 u X 0 V 0 a G F u b 2 x f V 2 h v b G V z Y W x l X 1 B y a W N l X 1 J l Z m V y Z W 5 j Z V 9 B R U 8 y M D I v Q X V 0 b 1 J l b W 9 2 Z W R D b 2 x 1 b W 5 z M S 5 7 Q 2 9 s d W 1 u M S w w f S Z x d W 9 0 O y w m c X V v d D t T Z W N 0 a W 9 u M S 9 O b 2 1 p b m F s X 1 B l d H J v b G V 1 b V 9 Q c m l j Z X N f V H J h b n N w b 3 J 0 Y X R p b 2 5 f R X R o Y W 5 v b F 9 X a G 9 s Z X N h b G V f U H J p Y 2 V f U m V m Z X J l b m N l X 0 F F T z I w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1 p b m F s X 1 B l d H J v b G V 1 b V 9 Q c m l j Z X N f V H J h b n N w b 3 J 0 Y X R p b 2 5 f R X R o Y W 5 v b F 9 X a G 9 s Z X N h b G V f U H J p Y 2 V f U m V m Z X J l b m N l X 0 F F T z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p b m F s X 1 B l d H J v b G V 1 b V 9 Q c m l j Z X N f V H J h b n N w b 3 J 0 Y X R p b 2 5 f R X R o Y W 5 v b F 9 X a G 9 s Z X N h b G V f U H J p Y 2 V f U m V m Z X J l b m N l X 0 F F T z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V H J h b n N w b 3 J 0 Y X R p b 2 5 f R X R o Y W 5 v b F 9 X a G 9 s Z X N h b G V f U H J p Y 2 V f U m V m Z X J l b m N l X 0 F F T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m V h b F 9 Q Z X R y b 2 x l d W 1 f U H J p Y 2 V z X 1 R y Y W 5 z c G 9 y d G F 0 a W 9 u X 0 V 0 a G F u b 2 x f V 2 h v b G V z Y W x l X 1 B y a W N l X 1 J l Z m V y Z W 5 j Z V 9 B R U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A x O j I x O j M 1 L j I y N D M 5 O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U m V m Z X J l b m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1 J l Z m V y Z W 5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U c m F u c 3 B v c n R h d G l v b l 9 F d G h h b m 9 s X 1 d o b 2 x l c 2 F s Z V 9 Q c m l j Z V 9 S Z W Z l c m V u Y 2 V f Q U V P M j A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V s Z W N 0 c m l j a X R 5 X 1 V u a X R l Z F 9 T d G F 0 Z X N f U m V m Z X J l b m N l X 0 F F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b m V y Z 3 l f U H J p Y 2 V z X 0 F 2 Z X J h Z 2 V f U H J p Y 2 V f d G 9 f Q W x s X 1 V z Z X J z X 0 V s Z W N 0 c m l j a X R 5 X 1 V u a X R l Z F 9 T d G F 0 Z X N f U m V m Z X J l b m N l X 0 F F T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w M j o y M z o x N C 4 w M z Q 3 M D E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c m d 5 X 1 B y a W N l c 1 9 B d m V y Y W d l X 1 B y a W N l X 3 R v X 0 F s b F 9 V c 2 V y c 1 9 F b G V j d H J p Y 2 l 0 e V 9 V b m l 0 Z W R f U 3 R h d G V z X 1 J l Z m V y Z W 5 j Z V 9 B R U 8 v Q X V 0 b 1 J l b W 9 2 Z W R D b 2 x 1 b W 5 z M S 5 7 Q 2 9 s d W 1 u M S w w f S Z x d W 9 0 O y w m c X V v d D t T Z W N 0 a W 9 u M S 9 F b m V y Z 3 l f U H J p Y 2 V z X 0 F 2 Z X J h Z 2 V f U H J p Y 2 V f d G 9 f Q W x s X 1 V z Z X J z X 0 V s Z W N 0 c m l j a X R 5 X 1 V u a X R l Z F 9 T d G F 0 Z X N f U m V m Z X J l b m N l X 0 F F T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Q X Z l c m F n Z V 9 Q c m l j Z V 9 0 b 1 9 B b G x f V X N l c n N f R W x l Y 3 R y a W N p d H l f V W 5 p d G V k X 1 N 0 Y X R l c 1 9 S Z W Z l c m V u Y 2 V f Q U V P L 0 F 1 d G 9 S Z W 1 v d m V k Q 2 9 s d W 1 u c z E u e 0 N v b H V t b j E s M H 0 m c X V v d D s s J n F 1 b 3 Q 7 U 2 V j d G l v b j E v R W 5 l c m d 5 X 1 B y a W N l c 1 9 B d m V y Y W d l X 1 B y a W N l X 3 R v X 0 F s b F 9 V c 2 V y c 1 9 F b G V j d H J p Y 2 l 0 e V 9 V b m l 0 Z W R f U 3 R h d G V z X 1 J l Z m V y Z W 5 j Z V 9 B R U 8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F b G V j d H J p Y 2 l 0 e V 9 V b m l 0 Z W R f U 3 R h d G V z X 1 J l Z m V y Z W 5 j Z V 9 B R U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B d m V y Y W d l X 1 B y a W N l X 3 R v X 0 F s b F 9 V c 2 V y c 1 9 F b G V j d H J p Y 2 l 0 e V 9 V b m l 0 Z W R f U 3 R h d G V z X 1 J l Z m V y Z W 5 j Z V 9 B R U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F M l M j B f S 2 V y b 3 N l b m U t V H l w Z V 9 K Z X R f R n V l b F 9 S Z X R h a W x f U 2 F s Z X N f Y n l f U m V m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X 1 N f X 0 t l c m 9 z Z W 5 l X 1 R 5 c G V f S m V 0 X 0 Z 1 Z W x f U m V 0 Y W l s X 1 N h b G V z X 2 J 5 X 1 J l Z m l u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x O T o 1 N T o 1 M S 4 4 N D g y M D E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S B T I F 9 L Z X J v c 2 V u Z S 1 U e X B l X 0 p l d F 9 G d W V s X 1 J l d G F p b F 9 T Y W x l c 1 9 i e V 9 S Z W Z p b m V y c y 9 B d X R v U m V t b 3 Z l Z E N v b H V t b n M x L n t D b 2 x 1 b W 4 x L D B 9 J n F 1 b 3 Q 7 L C Z x d W 9 0 O 1 N l Y 3 R p b 2 4 x L 1 U g U y B f S 2 V y b 3 N l b m U t V H l w Z V 9 K Z X R f R n V l b F 9 S Z X R h a W x f U 2 F s Z X N f Y n l f U m V m a W 5 l c n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I F M g X 0 t l c m 9 z Z W 5 l L V R 5 c G V f S m V 0 X 0 Z 1 Z W x f U m V 0 Y W l s X 1 N h b G V z X 2 J 5 X 1 J l Z m l u Z X J z L 0 F 1 d G 9 S Z W 1 v d m V k Q 2 9 s d W 1 u c z E u e 0 N v b H V t b j E s M H 0 m c X V v d D s s J n F 1 b 3 Q 7 U 2 V j d G l v b j E v V S B T I F 9 L Z X J v c 2 V u Z S 1 U e X B l X 0 p l d F 9 G d W V s X 1 J l d G F p b F 9 T Y W x l c 1 9 i e V 9 S Z W Z p b m V y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J T I w U y U y M F 9 L Z X J v c 2 V u Z S 1 U e X B l X 0 p l d F 9 G d W V s X 1 J l d G F p b F 9 T Y W x l c 1 9 i e V 9 S Z W Z p b m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U y U y M F 9 L Z X J v c 2 V u Z S 1 U e X B l X 0 p l d F 9 G d W V s X 1 J l d G F p b F 9 T Y W x l c 1 9 i e V 9 S Z W Z p b m V y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U y U y M F 9 B d m l h d G l v b l 9 H Y X N v b G l u Z V 9 S Z X R h a W x f U 2 F s Z X N f Y n l f U m V m a W 5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X 1 N f X 0 F 2 a W F 0 a W 9 u X 0 d h c 2 9 s a W 5 l X 1 J l d G F p b F 9 T Y W x l c 1 9 i e V 9 S Z W Z p b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T k 6 N T Y 6 M T k u N T E 0 N D g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U g U y B f Q X Z p Y X R p b 2 5 f R 2 F z b 2 x p b m V f U m V 0 Y W l s X 1 N h b G V z X 2 J 5 X 1 J l Z m l u Z X J z L 0 F 1 d G 9 S Z W 1 v d m V k Q 2 9 s d W 1 u c z E u e 0 N v b H V t b j E s M H 0 m c X V v d D s s J n F 1 b 3 Q 7 U 2 V j d G l v b j E v V S B T I F 9 B d m l h d G l v b l 9 H Y X N v b G l u Z V 9 S Z X R h a W x f U 2 F s Z X N f Y n l f U m V m a W 5 l c n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I F M g X 0 F 2 a W F 0 a W 9 u X 0 d h c 2 9 s a W 5 l X 1 J l d G F p b F 9 T Y W x l c 1 9 i e V 9 S Z W Z p b m V y c y 9 B d X R v U m V t b 3 Z l Z E N v b H V t b n M x L n t D b 2 x 1 b W 4 x L D B 9 J n F 1 b 3 Q 7 L C Z x d W 9 0 O 1 N l Y 3 R p b 2 4 x L 1 U g U y B f Q X Z p Y X R p b 2 5 f R 2 F z b 2 x p b m V f U m V 0 Y W l s X 1 N h b G V z X 2 J 5 X 1 J l Z m l u Z X J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U l M j B T J T I w X 0 F 2 a W F 0 a W 9 u X 0 d h c 2 9 s a W 5 l X 1 J l d G F p b F 9 T Y W x l c 1 9 i e V 9 S Z W Z p b m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U y U y M F 9 B d m l h d G l v b l 9 H Y X N v b G l u Z V 9 S Z X R h a W x f U 2 F s Z X N f Y n l f U m V m a W 5 l c n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9 L 1 G X 3 j G d B o L M n D l i b 4 b c A A A A A A g A A A A A A E G Y A A A A B A A A g A A A A + V / F n r G G 1 A n t N o 1 Y E b L L f d H X o b b 5 S o 7 Z B U Q M M n 7 B W c Y A A A A A D o A A A A A C A A A g A A A A S 6 5 o w Q o Y o C h 5 p 6 Q 2 4 3 u i C 1 G W c 4 e a Y j I O Z M Q H D 2 n 1 K 0 R Q A A A A S m x + p R / H R R H S g i Z 7 D f c B n I I Q x r o h Z M H 5 u b D L j B B / 0 2 p q 1 H m 0 + 2 F 8 2 N F H 3 1 Y A 7 v d 3 j h T W m a U L 1 f u s x L 0 K 6 n H q I K i r s + L z l R u 7 g 2 e Y n 0 l 9 l j R A A A A A l l k Q 3 l M p N F w b D s G m 9 A h j d n y p s 9 f N I V 3 v R f I D P X r g S 3 8 0 v p 1 t q Y g 4 o 0 e 9 U a s J l X V A j N s N x m j 9 p D w j 9 9 C 4 A a o Q z w = = < / D a t a M a s h u p > 
</file>

<file path=customXml/itemProps1.xml><?xml version="1.0" encoding="utf-8"?>
<ds:datastoreItem xmlns:ds="http://schemas.openxmlformats.org/officeDocument/2006/customXml" ds:itemID="{DD556978-867E-46EF-B940-C1ACAF9FC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Consolidado</vt:lpstr>
      <vt:lpstr>Hoja1</vt:lpstr>
      <vt:lpstr>Diesel</vt:lpstr>
      <vt:lpstr>U S _Kerosene-Type_Jet_Fuel_Ret</vt:lpstr>
      <vt:lpstr>U S _Aviation_Gasoline_Retail_S</vt:lpstr>
      <vt:lpstr>AVGAS</vt:lpstr>
      <vt:lpstr>AEO_EIA_Reference</vt:lpstr>
      <vt:lpstr>AEO_EIA_Reference_Final</vt:lpstr>
      <vt:lpstr>Energy_Prices_Average_Price (7)</vt:lpstr>
      <vt:lpstr>Real_Petroleum_Prices_Transport</vt:lpstr>
      <vt:lpstr>Real_Petroleum_Prices_Crude_Oil</vt:lpstr>
      <vt:lpstr>Energy_Prices_Average_Price (6)</vt:lpstr>
      <vt:lpstr>Energy_Prices_Average_Price (5)</vt:lpstr>
      <vt:lpstr>Energy_Prices_Average_Price (4)</vt:lpstr>
      <vt:lpstr>Energy_Prices_Average_Price (3)</vt:lpstr>
      <vt:lpstr>Energy_Prices_Average_Price (2)</vt:lpstr>
      <vt:lpstr>Energy_Prices_Average_Price_to_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2022-11-03T20:33:56Z</dcterms:modified>
</cp:coreProperties>
</file>