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065AA12B-4E42-4812-8108-1068695328F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sultados_Dic3" sheetId="1" r:id="rId1"/>
    <sheet name="Produccion_Tot" sheetId="5" r:id="rId2"/>
    <sheet name="Produccion_UO" sheetId="4" r:id="rId3"/>
    <sheet name="Produccion_PJ" sheetId="3" r:id="rId4"/>
    <sheet name="DIC4" sheetId="2" r:id="rId5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5" l="1"/>
  <c r="C74" i="5"/>
  <c r="C73" i="5"/>
  <c r="C72" i="5"/>
  <c r="C71" i="5"/>
  <c r="C70" i="5"/>
  <c r="C69" i="5"/>
  <c r="C67" i="5"/>
  <c r="C66" i="5"/>
  <c r="C65" i="5"/>
  <c r="C64" i="5"/>
  <c r="C63" i="5"/>
  <c r="C62" i="5"/>
  <c r="C61" i="5"/>
  <c r="C60" i="5"/>
  <c r="C59" i="5"/>
  <c r="C68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B94" i="4"/>
  <c r="B186" i="4"/>
  <c r="J49" i="4" l="1"/>
  <c r="L58" i="3"/>
  <c r="L64" i="3" l="1"/>
  <c r="I815" i="4"/>
  <c r="I814" i="4"/>
  <c r="I802" i="4"/>
  <c r="I801" i="4"/>
  <c r="I789" i="4"/>
  <c r="I788" i="4"/>
  <c r="I776" i="4"/>
  <c r="I775" i="4"/>
  <c r="I763" i="4"/>
  <c r="I762" i="4"/>
  <c r="I750" i="4"/>
  <c r="I749" i="4"/>
  <c r="I737" i="4"/>
  <c r="I736" i="4"/>
  <c r="I712" i="4"/>
  <c r="I711" i="4"/>
  <c r="I699" i="4"/>
  <c r="I698" i="4"/>
  <c r="I686" i="4"/>
  <c r="I685" i="4"/>
  <c r="I673" i="4"/>
  <c r="I672" i="4"/>
  <c r="I660" i="4"/>
  <c r="I659" i="4"/>
  <c r="I647" i="4"/>
  <c r="I646" i="4"/>
  <c r="I634" i="4"/>
  <c r="I633" i="4"/>
  <c r="I621" i="4"/>
  <c r="I620" i="4"/>
  <c r="I725" i="4"/>
  <c r="I724" i="4"/>
  <c r="I606" i="4"/>
  <c r="I605" i="4"/>
  <c r="I592" i="4"/>
  <c r="I578" i="4"/>
  <c r="I565" i="4"/>
  <c r="I552" i="4"/>
  <c r="I539" i="4"/>
  <c r="I526" i="4"/>
  <c r="I513" i="4"/>
  <c r="I500" i="4"/>
  <c r="I487" i="4"/>
  <c r="I474" i="4"/>
  <c r="I461" i="4"/>
  <c r="I448" i="4"/>
  <c r="I435" i="4"/>
  <c r="I422" i="4"/>
  <c r="I409" i="4"/>
  <c r="I396" i="4"/>
  <c r="I383" i="4"/>
  <c r="I367" i="4"/>
  <c r="I354" i="4"/>
  <c r="I341" i="4"/>
  <c r="I328" i="4"/>
  <c r="I315" i="4"/>
  <c r="I302" i="4"/>
  <c r="I289" i="4"/>
  <c r="I276" i="4"/>
  <c r="I263" i="4"/>
  <c r="R4" i="4"/>
  <c r="R5" i="4"/>
  <c r="I195" i="4" s="1"/>
  <c r="R6" i="4"/>
  <c r="R7" i="4"/>
  <c r="R8" i="4"/>
  <c r="R9" i="4"/>
  <c r="I235" i="4" s="1"/>
  <c r="R10" i="4"/>
  <c r="R11" i="4"/>
  <c r="I248" i="4" s="1"/>
  <c r="R12" i="4"/>
  <c r="R13" i="4"/>
  <c r="R14" i="4"/>
  <c r="Q15" i="4"/>
  <c r="I303" i="4" s="1"/>
  <c r="T4" i="4"/>
  <c r="V4" i="4" s="1"/>
  <c r="X4" i="4" s="1"/>
  <c r="Q4" i="4" s="1"/>
  <c r="T6" i="4"/>
  <c r="V6" i="4" s="1"/>
  <c r="X6" i="4" s="1"/>
  <c r="Q6" i="4" s="1"/>
  <c r="T7" i="4"/>
  <c r="V7" i="4" s="1"/>
  <c r="X7" i="4" s="1"/>
  <c r="Q7" i="4" s="1"/>
  <c r="T8" i="4"/>
  <c r="V8" i="4" s="1"/>
  <c r="X8" i="4" s="1"/>
  <c r="Q8" i="4" s="1"/>
  <c r="T9" i="4"/>
  <c r="V9" i="4" s="1"/>
  <c r="X9" i="4" s="1"/>
  <c r="Q9" i="4" s="1"/>
  <c r="I236" i="4" s="1"/>
  <c r="T10" i="4"/>
  <c r="V10" i="4" s="1"/>
  <c r="X10" i="4" s="1"/>
  <c r="Q10" i="4" s="1"/>
  <c r="T11" i="4"/>
  <c r="V11" i="4" s="1"/>
  <c r="X11" i="4" s="1"/>
  <c r="Q11" i="4" s="1"/>
  <c r="I128" i="4" s="1"/>
  <c r="T12" i="4"/>
  <c r="V12" i="4" s="1"/>
  <c r="X12" i="4" s="1"/>
  <c r="Q12" i="4" s="1"/>
  <c r="T13" i="4"/>
  <c r="V13" i="4" s="1"/>
  <c r="X13" i="4" s="1"/>
  <c r="Q13" i="4" s="1"/>
  <c r="T14" i="4"/>
  <c r="V14" i="4" s="1"/>
  <c r="X14" i="4" s="1"/>
  <c r="Q14" i="4" s="1"/>
  <c r="T5" i="4"/>
  <c r="V5" i="4" s="1"/>
  <c r="X5" i="4" s="1"/>
  <c r="AQ523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H163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H1" i="4"/>
  <c r="H216" i="4" s="1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I35" i="4" l="1"/>
  <c r="I208" i="4"/>
  <c r="I410" i="4"/>
  <c r="I22" i="4"/>
  <c r="L15" i="4"/>
  <c r="I167" i="4"/>
  <c r="I154" i="4"/>
  <c r="H255" i="4"/>
  <c r="H212" i="4"/>
  <c r="H159" i="4"/>
  <c r="H107" i="4"/>
  <c r="H66" i="4"/>
  <c r="H177" i="4"/>
  <c r="H146" i="4"/>
  <c r="H97" i="4"/>
  <c r="H42" i="4"/>
  <c r="H309" i="4"/>
  <c r="H245" i="4"/>
  <c r="H173" i="4"/>
  <c r="H135" i="4"/>
  <c r="H82" i="4"/>
  <c r="H32" i="4"/>
  <c r="H70" i="4"/>
  <c r="H270" i="4"/>
  <c r="H121" i="4"/>
  <c r="I101" i="4"/>
  <c r="I221" i="4"/>
  <c r="I514" i="4"/>
  <c r="I182" i="4"/>
  <c r="I74" i="4"/>
  <c r="Q5" i="4"/>
  <c r="Q17" i="4" s="1"/>
  <c r="I579" i="4"/>
  <c r="I553" i="4"/>
  <c r="I527" i="4"/>
  <c r="I501" i="4"/>
  <c r="I475" i="4"/>
  <c r="I449" i="4"/>
  <c r="I423" i="4"/>
  <c r="I397" i="4"/>
  <c r="I368" i="4"/>
  <c r="I342" i="4"/>
  <c r="I316" i="4"/>
  <c r="I290" i="4"/>
  <c r="I264" i="4"/>
  <c r="H391" i="4"/>
  <c r="H428" i="4"/>
  <c r="H295" i="4"/>
  <c r="H56" i="4"/>
  <c r="H78" i="4"/>
  <c r="H111" i="4"/>
  <c r="H131" i="4"/>
  <c r="H150" i="4"/>
  <c r="H199" i="4"/>
  <c r="H226" i="4"/>
  <c r="H230" i="4"/>
  <c r="H334" i="4"/>
  <c r="I249" i="4"/>
  <c r="I355" i="4"/>
  <c r="I462" i="4"/>
  <c r="I566" i="4"/>
  <c r="I277" i="4"/>
  <c r="I384" i="4"/>
  <c r="I488" i="4"/>
  <c r="I593" i="4"/>
  <c r="H28" i="4"/>
  <c r="H58" i="4"/>
  <c r="H68" i="4"/>
  <c r="H93" i="4"/>
  <c r="H189" i="4"/>
  <c r="H203" i="4"/>
  <c r="H241" i="4"/>
  <c r="H374" i="4"/>
  <c r="I127" i="4"/>
  <c r="I329" i="4"/>
  <c r="I436" i="4"/>
  <c r="I540" i="4"/>
  <c r="I61" i="4"/>
  <c r="I88" i="4"/>
  <c r="I114" i="4"/>
  <c r="I141" i="4"/>
  <c r="H31" i="4"/>
  <c r="H41" i="4"/>
  <c r="H45" i="4"/>
  <c r="H53" i="4"/>
  <c r="H57" i="4"/>
  <c r="H79" i="4"/>
  <c r="H83" i="4"/>
  <c r="H94" i="4"/>
  <c r="H98" i="4"/>
  <c r="H108" i="4"/>
  <c r="H118" i="4"/>
  <c r="H122" i="4"/>
  <c r="H132" i="4"/>
  <c r="H136" i="4"/>
  <c r="H147" i="4"/>
  <c r="H151" i="4"/>
  <c r="H160" i="4"/>
  <c r="H164" i="4"/>
  <c r="H174" i="4"/>
  <c r="H186" i="4"/>
  <c r="H190" i="4"/>
  <c r="H200" i="4"/>
  <c r="H204" i="4"/>
  <c r="H213" i="4"/>
  <c r="H217" i="4"/>
  <c r="H227" i="4"/>
  <c r="H231" i="4"/>
  <c r="H242" i="4"/>
  <c r="H252" i="4"/>
  <c r="H256" i="4"/>
  <c r="H280" i="4"/>
  <c r="H297" i="4"/>
  <c r="H311" i="4"/>
  <c r="H824" i="4"/>
  <c r="H820" i="4"/>
  <c r="H823" i="4"/>
  <c r="H819" i="4"/>
  <c r="H822" i="4"/>
  <c r="H818" i="4"/>
  <c r="H821" i="4"/>
  <c r="H808" i="4"/>
  <c r="H798" i="4"/>
  <c r="H811" i="4"/>
  <c r="H807" i="4"/>
  <c r="H810" i="4"/>
  <c r="H806" i="4"/>
  <c r="H797" i="4"/>
  <c r="H793" i="4"/>
  <c r="H783" i="4"/>
  <c r="H779" i="4"/>
  <c r="H796" i="4"/>
  <c r="H792" i="4"/>
  <c r="H782" i="4"/>
  <c r="H772" i="4"/>
  <c r="H809" i="4"/>
  <c r="H795" i="4"/>
  <c r="H785" i="4"/>
  <c r="H781" i="4"/>
  <c r="H771" i="4"/>
  <c r="H805" i="4"/>
  <c r="H794" i="4"/>
  <c r="H767" i="4"/>
  <c r="H757" i="4"/>
  <c r="H753" i="4"/>
  <c r="H784" i="4"/>
  <c r="H766" i="4"/>
  <c r="H756" i="4"/>
  <c r="H746" i="4"/>
  <c r="H780" i="4"/>
  <c r="H769" i="4"/>
  <c r="H759" i="4"/>
  <c r="H755" i="4"/>
  <c r="H745" i="4"/>
  <c r="H768" i="4"/>
  <c r="H744" i="4"/>
  <c r="H740" i="4"/>
  <c r="H718" i="4"/>
  <c r="H708" i="4"/>
  <c r="H770" i="4"/>
  <c r="H758" i="4"/>
  <c r="H743" i="4"/>
  <c r="H721" i="4"/>
  <c r="H717" i="4"/>
  <c r="H707" i="4"/>
  <c r="H754" i="4"/>
  <c r="H742" i="4"/>
  <c r="H720" i="4"/>
  <c r="H716" i="4"/>
  <c r="H706" i="4"/>
  <c r="H702" i="4"/>
  <c r="H692" i="4"/>
  <c r="H682" i="4"/>
  <c r="H678" i="4"/>
  <c r="H668" i="4"/>
  <c r="H664" i="4"/>
  <c r="H654" i="4"/>
  <c r="H741" i="4"/>
  <c r="H705" i="4"/>
  <c r="H695" i="4"/>
  <c r="H691" i="4"/>
  <c r="H681" i="4"/>
  <c r="H677" i="4"/>
  <c r="H667" i="4"/>
  <c r="H663" i="4"/>
  <c r="H653" i="4"/>
  <c r="H719" i="4"/>
  <c r="H704" i="4"/>
  <c r="H694" i="4"/>
  <c r="H690" i="4"/>
  <c r="H680" i="4"/>
  <c r="H676" i="4"/>
  <c r="H666" i="4"/>
  <c r="H656" i="4"/>
  <c r="H652" i="4"/>
  <c r="H703" i="4"/>
  <c r="H669" i="4"/>
  <c r="H642" i="4"/>
  <c r="H638" i="4"/>
  <c r="H628" i="4"/>
  <c r="H624" i="4"/>
  <c r="H731" i="4"/>
  <c r="H615" i="4"/>
  <c r="H693" i="4"/>
  <c r="H665" i="4"/>
  <c r="H641" i="4"/>
  <c r="H637" i="4"/>
  <c r="H627" i="4"/>
  <c r="H734" i="4"/>
  <c r="H730" i="4"/>
  <c r="H614" i="4"/>
  <c r="H689" i="4"/>
  <c r="H655" i="4"/>
  <c r="H650" i="4"/>
  <c r="H640" i="4"/>
  <c r="H630" i="4"/>
  <c r="H715" i="4"/>
  <c r="H625" i="4"/>
  <c r="H728" i="4"/>
  <c r="H601" i="4"/>
  <c r="H597" i="4"/>
  <c r="H586" i="4"/>
  <c r="H582" i="4"/>
  <c r="H572" i="4"/>
  <c r="H562" i="4"/>
  <c r="H558" i="4"/>
  <c r="H548" i="4"/>
  <c r="H544" i="4"/>
  <c r="H534" i="4"/>
  <c r="H530" i="4"/>
  <c r="H520" i="4"/>
  <c r="H510" i="4"/>
  <c r="H506" i="4"/>
  <c r="H496" i="4"/>
  <c r="H643" i="4"/>
  <c r="H733" i="4"/>
  <c r="H613" i="4"/>
  <c r="H611" i="4"/>
  <c r="H610" i="4"/>
  <c r="H600" i="4"/>
  <c r="H596" i="4"/>
  <c r="H585" i="4"/>
  <c r="H575" i="4"/>
  <c r="H571" i="4"/>
  <c r="H561" i="4"/>
  <c r="H557" i="4"/>
  <c r="H547" i="4"/>
  <c r="H543" i="4"/>
  <c r="H533" i="4"/>
  <c r="H523" i="4"/>
  <c r="H519" i="4"/>
  <c r="H509" i="4"/>
  <c r="H505" i="4"/>
  <c r="H639" i="4"/>
  <c r="H732" i="4"/>
  <c r="H609" i="4"/>
  <c r="H588" i="4"/>
  <c r="H574" i="4"/>
  <c r="H560" i="4"/>
  <c r="H546" i="4"/>
  <c r="H532" i="4"/>
  <c r="H518" i="4"/>
  <c r="H504" i="4"/>
  <c r="H492" i="4"/>
  <c r="H482" i="4"/>
  <c r="H478" i="4"/>
  <c r="H468" i="4"/>
  <c r="H458" i="4"/>
  <c r="H454" i="4"/>
  <c r="H444" i="4"/>
  <c r="H440" i="4"/>
  <c r="H430" i="4"/>
  <c r="H651" i="4"/>
  <c r="H629" i="4"/>
  <c r="H729" i="4"/>
  <c r="H602" i="4"/>
  <c r="H587" i="4"/>
  <c r="H573" i="4"/>
  <c r="H559" i="4"/>
  <c r="H545" i="4"/>
  <c r="H531" i="4"/>
  <c r="H517" i="4"/>
  <c r="H497" i="4"/>
  <c r="H495" i="4"/>
  <c r="H491" i="4"/>
  <c r="H481" i="4"/>
  <c r="H471" i="4"/>
  <c r="H467" i="4"/>
  <c r="H457" i="4"/>
  <c r="H453" i="4"/>
  <c r="H443" i="4"/>
  <c r="H439" i="4"/>
  <c r="H429" i="4"/>
  <c r="H679" i="4"/>
  <c r="H612" i="4"/>
  <c r="H599" i="4"/>
  <c r="H569" i="4"/>
  <c r="H535" i="4"/>
  <c r="H507" i="4"/>
  <c r="H483" i="4"/>
  <c r="H469" i="4"/>
  <c r="H455" i="4"/>
  <c r="H441" i="4"/>
  <c r="H427" i="4"/>
  <c r="H417" i="4"/>
  <c r="H413" i="4"/>
  <c r="H403" i="4"/>
  <c r="H393" i="4"/>
  <c r="H389" i="4"/>
  <c r="H376" i="4"/>
  <c r="H372" i="4"/>
  <c r="H362" i="4"/>
  <c r="H358" i="4"/>
  <c r="H348" i="4"/>
  <c r="H338" i="4"/>
  <c r="H626" i="4"/>
  <c r="H584" i="4"/>
  <c r="H556" i="4"/>
  <c r="H522" i="4"/>
  <c r="H494" i="4"/>
  <c r="H480" i="4"/>
  <c r="H466" i="4"/>
  <c r="H452" i="4"/>
  <c r="H432" i="4"/>
  <c r="H426" i="4"/>
  <c r="H416" i="4"/>
  <c r="H406" i="4"/>
  <c r="H402" i="4"/>
  <c r="H392" i="4"/>
  <c r="H388" i="4"/>
  <c r="H375" i="4"/>
  <c r="H371" i="4"/>
  <c r="H361" i="4"/>
  <c r="H351" i="4"/>
  <c r="H347" i="4"/>
  <c r="H583" i="4"/>
  <c r="H549" i="4"/>
  <c r="H521" i="4"/>
  <c r="H493" i="4"/>
  <c r="H479" i="4"/>
  <c r="H465" i="4"/>
  <c r="H445" i="4"/>
  <c r="H431" i="4"/>
  <c r="H470" i="4"/>
  <c r="H418" i="4"/>
  <c r="H404" i="4"/>
  <c r="H390" i="4"/>
  <c r="H373" i="4"/>
  <c r="H359" i="4"/>
  <c r="H345" i="4"/>
  <c r="H337" i="4"/>
  <c r="H333" i="4"/>
  <c r="H323" i="4"/>
  <c r="H319" i="4"/>
  <c r="H283" i="4"/>
  <c r="H273" i="4"/>
  <c r="H269" i="4"/>
  <c r="H508" i="4"/>
  <c r="H456" i="4"/>
  <c r="H415" i="4"/>
  <c r="H401" i="4"/>
  <c r="H387" i="4"/>
  <c r="H364" i="4"/>
  <c r="H350" i="4"/>
  <c r="H336" i="4"/>
  <c r="H332" i="4"/>
  <c r="H322" i="4"/>
  <c r="H312" i="4"/>
  <c r="H310" i="4"/>
  <c r="H308" i="4"/>
  <c r="H306" i="4"/>
  <c r="H298" i="4"/>
  <c r="H296" i="4"/>
  <c r="H294" i="4"/>
  <c r="H286" i="4"/>
  <c r="H282" i="4"/>
  <c r="H272" i="4"/>
  <c r="H268" i="4"/>
  <c r="H598" i="4"/>
  <c r="H536" i="4"/>
  <c r="H442" i="4"/>
  <c r="H414" i="4"/>
  <c r="H400" i="4"/>
  <c r="H377" i="4"/>
  <c r="H363" i="4"/>
  <c r="H349" i="4"/>
  <c r="H335" i="4"/>
  <c r="H325" i="4"/>
  <c r="H321" i="4"/>
  <c r="H285" i="4"/>
  <c r="H281" i="4"/>
  <c r="H271" i="4"/>
  <c r="H267" i="4"/>
  <c r="H26" i="4"/>
  <c r="H30" i="4"/>
  <c r="H40" i="4"/>
  <c r="H44" i="4"/>
  <c r="H52" i="4"/>
  <c r="H54" i="4"/>
  <c r="H67" i="4"/>
  <c r="H69" i="4"/>
  <c r="H71" i="4"/>
  <c r="H80" i="4"/>
  <c r="H84" i="4"/>
  <c r="H95" i="4"/>
  <c r="H105" i="4"/>
  <c r="H109" i="4"/>
  <c r="H119" i="4"/>
  <c r="H123" i="4"/>
  <c r="H133" i="4"/>
  <c r="H137" i="4"/>
  <c r="H148" i="4"/>
  <c r="H161" i="4"/>
  <c r="H171" i="4"/>
  <c r="H175" i="4"/>
  <c r="H187" i="4"/>
  <c r="H191" i="4"/>
  <c r="H201" i="4"/>
  <c r="H205" i="4"/>
  <c r="H214" i="4"/>
  <c r="H218" i="4"/>
  <c r="H228" i="4"/>
  <c r="H239" i="4"/>
  <c r="H243" i="4"/>
  <c r="H253" i="4"/>
  <c r="H257" i="4"/>
  <c r="H284" i="4"/>
  <c r="H299" i="4"/>
  <c r="H320" i="4"/>
  <c r="H346" i="4"/>
  <c r="H405" i="4"/>
  <c r="H484" i="4"/>
  <c r="H27" i="4"/>
  <c r="H29" i="4"/>
  <c r="H39" i="4"/>
  <c r="H43" i="4"/>
  <c r="H55" i="4"/>
  <c r="H65" i="4"/>
  <c r="H81" i="4"/>
  <c r="H92" i="4"/>
  <c r="H96" i="4"/>
  <c r="H106" i="4"/>
  <c r="H110" i="4"/>
  <c r="H120" i="4"/>
  <c r="H124" i="4"/>
  <c r="H134" i="4"/>
  <c r="H145" i="4"/>
  <c r="H149" i="4"/>
  <c r="H158" i="4"/>
  <c r="H162" i="4"/>
  <c r="H172" i="4"/>
  <c r="H176" i="4"/>
  <c r="H188" i="4"/>
  <c r="H192" i="4"/>
  <c r="H202" i="4"/>
  <c r="H215" i="4"/>
  <c r="H225" i="4"/>
  <c r="H229" i="4"/>
  <c r="H240" i="4"/>
  <c r="H244" i="4"/>
  <c r="H254" i="4"/>
  <c r="H258" i="4"/>
  <c r="H293" i="4"/>
  <c r="H307" i="4"/>
  <c r="H324" i="4"/>
  <c r="H360" i="4"/>
  <c r="H419" i="4"/>
  <c r="H570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M258" i="4" l="1"/>
  <c r="Q258" i="4"/>
  <c r="U258" i="4"/>
  <c r="Y258" i="4"/>
  <c r="AC258" i="4"/>
  <c r="AG258" i="4"/>
  <c r="AK258" i="4"/>
  <c r="AO258" i="4"/>
  <c r="L258" i="4"/>
  <c r="N258" i="4"/>
  <c r="R258" i="4"/>
  <c r="V258" i="4"/>
  <c r="Z258" i="4"/>
  <c r="AD258" i="4"/>
  <c r="AH258" i="4"/>
  <c r="AL258" i="4"/>
  <c r="AP258" i="4"/>
  <c r="S258" i="4"/>
  <c r="AA258" i="4"/>
  <c r="AI258" i="4"/>
  <c r="AQ258" i="4"/>
  <c r="O258" i="4"/>
  <c r="W258" i="4"/>
  <c r="AE258" i="4"/>
  <c r="AM258" i="4"/>
  <c r="T258" i="4"/>
  <c r="AJ258" i="4"/>
  <c r="X258" i="4"/>
  <c r="AN258" i="4"/>
  <c r="AB258" i="4"/>
  <c r="P258" i="4"/>
  <c r="AF258" i="4"/>
  <c r="P257" i="4"/>
  <c r="T257" i="4"/>
  <c r="X257" i="4"/>
  <c r="AB257" i="4"/>
  <c r="AF257" i="4"/>
  <c r="AJ257" i="4"/>
  <c r="AN257" i="4"/>
  <c r="M257" i="4"/>
  <c r="Q257" i="4"/>
  <c r="U257" i="4"/>
  <c r="Y257" i="4"/>
  <c r="AC257" i="4"/>
  <c r="AG257" i="4"/>
  <c r="AK257" i="4"/>
  <c r="AO257" i="4"/>
  <c r="R257" i="4"/>
  <c r="Z257" i="4"/>
  <c r="AH257" i="4"/>
  <c r="AP257" i="4"/>
  <c r="N257" i="4"/>
  <c r="V257" i="4"/>
  <c r="AD257" i="4"/>
  <c r="AL257" i="4"/>
  <c r="S257" i="4"/>
  <c r="AI257" i="4"/>
  <c r="W257" i="4"/>
  <c r="AM257" i="4"/>
  <c r="AA257" i="4"/>
  <c r="O257" i="4"/>
  <c r="L257" i="4"/>
  <c r="AQ257" i="4"/>
  <c r="AE257" i="4"/>
  <c r="M285" i="4"/>
  <c r="Q285" i="4"/>
  <c r="U285" i="4"/>
  <c r="Y285" i="4"/>
  <c r="AC285" i="4"/>
  <c r="AG285" i="4"/>
  <c r="AK285" i="4"/>
  <c r="AO285" i="4"/>
  <c r="L285" i="4"/>
  <c r="N285" i="4"/>
  <c r="R285" i="4"/>
  <c r="V285" i="4"/>
  <c r="Z285" i="4"/>
  <c r="AD285" i="4"/>
  <c r="AH285" i="4"/>
  <c r="AL285" i="4"/>
  <c r="AP285" i="4"/>
  <c r="O285" i="4"/>
  <c r="W285" i="4"/>
  <c r="AE285" i="4"/>
  <c r="AM285" i="4"/>
  <c r="S285" i="4"/>
  <c r="AA285" i="4"/>
  <c r="AI285" i="4"/>
  <c r="AQ285" i="4"/>
  <c r="P285" i="4"/>
  <c r="AF285" i="4"/>
  <c r="T285" i="4"/>
  <c r="AJ285" i="4"/>
  <c r="X285" i="4"/>
  <c r="AN285" i="4"/>
  <c r="AB285" i="4"/>
  <c r="N332" i="4"/>
  <c r="R332" i="4"/>
  <c r="V332" i="4"/>
  <c r="Z332" i="4"/>
  <c r="AD332" i="4"/>
  <c r="AH332" i="4"/>
  <c r="AL332" i="4"/>
  <c r="AP332" i="4"/>
  <c r="O332" i="4"/>
  <c r="S332" i="4"/>
  <c r="W332" i="4"/>
  <c r="AA332" i="4"/>
  <c r="AE332" i="4"/>
  <c r="AI332" i="4"/>
  <c r="AM332" i="4"/>
  <c r="AQ332" i="4"/>
  <c r="P332" i="4"/>
  <c r="X332" i="4"/>
  <c r="AF332" i="4"/>
  <c r="AN332" i="4"/>
  <c r="Q332" i="4"/>
  <c r="Y332" i="4"/>
  <c r="AG332" i="4"/>
  <c r="AO332" i="4"/>
  <c r="U332" i="4"/>
  <c r="AK332" i="4"/>
  <c r="M332" i="4"/>
  <c r="AC332" i="4"/>
  <c r="AB332" i="4"/>
  <c r="AJ332" i="4"/>
  <c r="L332" i="4"/>
  <c r="T332" i="4"/>
  <c r="M445" i="4"/>
  <c r="Q445" i="4"/>
  <c r="U445" i="4"/>
  <c r="Y445" i="4"/>
  <c r="AC445" i="4"/>
  <c r="AG445" i="4"/>
  <c r="AK445" i="4"/>
  <c r="AO445" i="4"/>
  <c r="N445" i="4"/>
  <c r="S445" i="4"/>
  <c r="X445" i="4"/>
  <c r="AD445" i="4"/>
  <c r="AI445" i="4"/>
  <c r="AN445" i="4"/>
  <c r="O445" i="4"/>
  <c r="T445" i="4"/>
  <c r="Z445" i="4"/>
  <c r="AE445" i="4"/>
  <c r="AJ445" i="4"/>
  <c r="AP445" i="4"/>
  <c r="L445" i="4"/>
  <c r="V445" i="4"/>
  <c r="AF445" i="4"/>
  <c r="AQ445" i="4"/>
  <c r="W445" i="4"/>
  <c r="AH445" i="4"/>
  <c r="P445" i="4"/>
  <c r="AL445" i="4"/>
  <c r="R445" i="4"/>
  <c r="AM445" i="4"/>
  <c r="AA445" i="4"/>
  <c r="AB445" i="4"/>
  <c r="N556" i="4"/>
  <c r="R556" i="4"/>
  <c r="V556" i="4"/>
  <c r="Z556" i="4"/>
  <c r="AD556" i="4"/>
  <c r="AH556" i="4"/>
  <c r="AL556" i="4"/>
  <c r="AP556" i="4"/>
  <c r="O556" i="4"/>
  <c r="S556" i="4"/>
  <c r="W556" i="4"/>
  <c r="AA556" i="4"/>
  <c r="AE556" i="4"/>
  <c r="AI556" i="4"/>
  <c r="AM556" i="4"/>
  <c r="AQ556" i="4"/>
  <c r="P556" i="4"/>
  <c r="X556" i="4"/>
  <c r="AF556" i="4"/>
  <c r="AN556" i="4"/>
  <c r="Q556" i="4"/>
  <c r="Y556" i="4"/>
  <c r="AG556" i="4"/>
  <c r="AO556" i="4"/>
  <c r="AB556" i="4"/>
  <c r="M556" i="4"/>
  <c r="AC556" i="4"/>
  <c r="L556" i="4"/>
  <c r="T556" i="4"/>
  <c r="AJ556" i="4"/>
  <c r="U556" i="4"/>
  <c r="AK556" i="4"/>
  <c r="P376" i="4"/>
  <c r="T376" i="4"/>
  <c r="X376" i="4"/>
  <c r="AB376" i="4"/>
  <c r="AF376" i="4"/>
  <c r="AJ376" i="4"/>
  <c r="AN376" i="4"/>
  <c r="M376" i="4"/>
  <c r="Q376" i="4"/>
  <c r="U376" i="4"/>
  <c r="Y376" i="4"/>
  <c r="AC376" i="4"/>
  <c r="AG376" i="4"/>
  <c r="AK376" i="4"/>
  <c r="AO376" i="4"/>
  <c r="N376" i="4"/>
  <c r="V376" i="4"/>
  <c r="AD376" i="4"/>
  <c r="AL376" i="4"/>
  <c r="O376" i="4"/>
  <c r="W376" i="4"/>
  <c r="AE376" i="4"/>
  <c r="AM376" i="4"/>
  <c r="L376" i="4"/>
  <c r="AA376" i="4"/>
  <c r="AQ376" i="4"/>
  <c r="S376" i="4"/>
  <c r="AI376" i="4"/>
  <c r="AH376" i="4"/>
  <c r="AP376" i="4"/>
  <c r="R376" i="4"/>
  <c r="Z376" i="4"/>
  <c r="N535" i="4"/>
  <c r="R535" i="4"/>
  <c r="V535" i="4"/>
  <c r="Z535" i="4"/>
  <c r="AD535" i="4"/>
  <c r="AH535" i="4"/>
  <c r="AL535" i="4"/>
  <c r="AP535" i="4"/>
  <c r="O535" i="4"/>
  <c r="S535" i="4"/>
  <c r="W535" i="4"/>
  <c r="AA535" i="4"/>
  <c r="AE535" i="4"/>
  <c r="AI535" i="4"/>
  <c r="AM535" i="4"/>
  <c r="AQ535" i="4"/>
  <c r="L535" i="4"/>
  <c r="P535" i="4"/>
  <c r="X535" i="4"/>
  <c r="AF535" i="4"/>
  <c r="AN535" i="4"/>
  <c r="Q535" i="4"/>
  <c r="Y535" i="4"/>
  <c r="AG535" i="4"/>
  <c r="AO535" i="4"/>
  <c r="T535" i="4"/>
  <c r="AJ535" i="4"/>
  <c r="M535" i="4"/>
  <c r="AK535" i="4"/>
  <c r="AB535" i="4"/>
  <c r="U535" i="4"/>
  <c r="AC535" i="4"/>
  <c r="N453" i="4"/>
  <c r="R453" i="4"/>
  <c r="V453" i="4"/>
  <c r="Z453" i="4"/>
  <c r="AD453" i="4"/>
  <c r="AH453" i="4"/>
  <c r="AL453" i="4"/>
  <c r="AP453" i="4"/>
  <c r="O453" i="4"/>
  <c r="S453" i="4"/>
  <c r="W453" i="4"/>
  <c r="AA453" i="4"/>
  <c r="AE453" i="4"/>
  <c r="AI453" i="4"/>
  <c r="AM453" i="4"/>
  <c r="AQ453" i="4"/>
  <c r="L453" i="4"/>
  <c r="T453" i="4"/>
  <c r="AB453" i="4"/>
  <c r="AJ453" i="4"/>
  <c r="M453" i="4"/>
  <c r="U453" i="4"/>
  <c r="AC453" i="4"/>
  <c r="AK453" i="4"/>
  <c r="Y453" i="4"/>
  <c r="AO453" i="4"/>
  <c r="Q453" i="4"/>
  <c r="AG453" i="4"/>
  <c r="AF453" i="4"/>
  <c r="AN453" i="4"/>
  <c r="P453" i="4"/>
  <c r="X453" i="4"/>
  <c r="O629" i="4"/>
  <c r="S629" i="4"/>
  <c r="W629" i="4"/>
  <c r="AA629" i="4"/>
  <c r="AE629" i="4"/>
  <c r="AI629" i="4"/>
  <c r="AM629" i="4"/>
  <c r="AQ629" i="4"/>
  <c r="L629" i="4"/>
  <c r="P629" i="4"/>
  <c r="T629" i="4"/>
  <c r="X629" i="4"/>
  <c r="AB629" i="4"/>
  <c r="AF629" i="4"/>
  <c r="AJ629" i="4"/>
  <c r="AN629" i="4"/>
  <c r="M629" i="4"/>
  <c r="U629" i="4"/>
  <c r="AC629" i="4"/>
  <c r="AK629" i="4"/>
  <c r="N629" i="4"/>
  <c r="V629" i="4"/>
  <c r="AD629" i="4"/>
  <c r="AL629" i="4"/>
  <c r="Q629" i="4"/>
  <c r="AG629" i="4"/>
  <c r="R629" i="4"/>
  <c r="AH629" i="4"/>
  <c r="Y629" i="4"/>
  <c r="AO629" i="4"/>
  <c r="Z629" i="4"/>
  <c r="AP629" i="4"/>
  <c r="L478" i="4"/>
  <c r="P478" i="4"/>
  <c r="T478" i="4"/>
  <c r="X478" i="4"/>
  <c r="AB478" i="4"/>
  <c r="AF478" i="4"/>
  <c r="AJ478" i="4"/>
  <c r="AN478" i="4"/>
  <c r="M478" i="4"/>
  <c r="Q478" i="4"/>
  <c r="U478" i="4"/>
  <c r="Y478" i="4"/>
  <c r="AC478" i="4"/>
  <c r="AG478" i="4"/>
  <c r="AK478" i="4"/>
  <c r="AO478" i="4"/>
  <c r="R478" i="4"/>
  <c r="Z478" i="4"/>
  <c r="AH478" i="4"/>
  <c r="AP478" i="4"/>
  <c r="S478" i="4"/>
  <c r="AA478" i="4"/>
  <c r="AI478" i="4"/>
  <c r="AQ478" i="4"/>
  <c r="W478" i="4"/>
  <c r="AM478" i="4"/>
  <c r="O478" i="4"/>
  <c r="AE478" i="4"/>
  <c r="AD478" i="4"/>
  <c r="AL478" i="4"/>
  <c r="N478" i="4"/>
  <c r="V478" i="4"/>
  <c r="N639" i="4"/>
  <c r="R639" i="4"/>
  <c r="V639" i="4"/>
  <c r="Z639" i="4"/>
  <c r="AD639" i="4"/>
  <c r="AH639" i="4"/>
  <c r="AL639" i="4"/>
  <c r="AP639" i="4"/>
  <c r="O639" i="4"/>
  <c r="S639" i="4"/>
  <c r="W639" i="4"/>
  <c r="AA639" i="4"/>
  <c r="AE639" i="4"/>
  <c r="AI639" i="4"/>
  <c r="AM639" i="4"/>
  <c r="AQ639" i="4"/>
  <c r="P639" i="4"/>
  <c r="X639" i="4"/>
  <c r="AF639" i="4"/>
  <c r="AN639" i="4"/>
  <c r="Q639" i="4"/>
  <c r="Y639" i="4"/>
  <c r="AG639" i="4"/>
  <c r="AO639" i="4"/>
  <c r="L639" i="4"/>
  <c r="T639" i="4"/>
  <c r="AJ639" i="4"/>
  <c r="U639" i="4"/>
  <c r="AK639" i="4"/>
  <c r="M639" i="4"/>
  <c r="AB639" i="4"/>
  <c r="AC639" i="4"/>
  <c r="O557" i="4"/>
  <c r="S557" i="4"/>
  <c r="W557" i="4"/>
  <c r="P557" i="4"/>
  <c r="T557" i="4"/>
  <c r="X557" i="4"/>
  <c r="AB557" i="4"/>
  <c r="Q557" i="4"/>
  <c r="Y557" i="4"/>
  <c r="AD557" i="4"/>
  <c r="AH557" i="4"/>
  <c r="AL557" i="4"/>
  <c r="AP557" i="4"/>
  <c r="R557" i="4"/>
  <c r="Z557" i="4"/>
  <c r="AE557" i="4"/>
  <c r="AI557" i="4"/>
  <c r="AM557" i="4"/>
  <c r="AQ557" i="4"/>
  <c r="L557" i="4"/>
  <c r="M557" i="4"/>
  <c r="AA557" i="4"/>
  <c r="AJ557" i="4"/>
  <c r="N557" i="4"/>
  <c r="AC557" i="4"/>
  <c r="AK557" i="4"/>
  <c r="U557" i="4"/>
  <c r="AN557" i="4"/>
  <c r="AF557" i="4"/>
  <c r="V557" i="4"/>
  <c r="AO557" i="4"/>
  <c r="AG557" i="4"/>
  <c r="M530" i="4"/>
  <c r="Q530" i="4"/>
  <c r="U530" i="4"/>
  <c r="Y530" i="4"/>
  <c r="AC530" i="4"/>
  <c r="AG530" i="4"/>
  <c r="AK530" i="4"/>
  <c r="AO530" i="4"/>
  <c r="N530" i="4"/>
  <c r="R530" i="4"/>
  <c r="V530" i="4"/>
  <c r="Z530" i="4"/>
  <c r="AD530" i="4"/>
  <c r="AH530" i="4"/>
  <c r="AL530" i="4"/>
  <c r="AP530" i="4"/>
  <c r="S530" i="4"/>
  <c r="AA530" i="4"/>
  <c r="AI530" i="4"/>
  <c r="AQ530" i="4"/>
  <c r="T530" i="4"/>
  <c r="AB530" i="4"/>
  <c r="AJ530" i="4"/>
  <c r="L530" i="4"/>
  <c r="W530" i="4"/>
  <c r="AM530" i="4"/>
  <c r="O530" i="4"/>
  <c r="AE530" i="4"/>
  <c r="X530" i="4"/>
  <c r="AN530" i="4"/>
  <c r="AF530" i="4"/>
  <c r="P530" i="4"/>
  <c r="N586" i="4"/>
  <c r="R586" i="4"/>
  <c r="V586" i="4"/>
  <c r="Z586" i="4"/>
  <c r="AD586" i="4"/>
  <c r="AH586" i="4"/>
  <c r="AL586" i="4"/>
  <c r="AP586" i="4"/>
  <c r="O586" i="4"/>
  <c r="S586" i="4"/>
  <c r="W586" i="4"/>
  <c r="AA586" i="4"/>
  <c r="AE586" i="4"/>
  <c r="AI586" i="4"/>
  <c r="AM586" i="4"/>
  <c r="AQ586" i="4"/>
  <c r="T586" i="4"/>
  <c r="AB586" i="4"/>
  <c r="AJ586" i="4"/>
  <c r="M586" i="4"/>
  <c r="U586" i="4"/>
  <c r="AC586" i="4"/>
  <c r="AK586" i="4"/>
  <c r="L586" i="4"/>
  <c r="P586" i="4"/>
  <c r="AF586" i="4"/>
  <c r="Q586" i="4"/>
  <c r="AG586" i="4"/>
  <c r="X586" i="4"/>
  <c r="AN586" i="4"/>
  <c r="Y586" i="4"/>
  <c r="AO586" i="4"/>
  <c r="P641" i="4"/>
  <c r="T641" i="4"/>
  <c r="X641" i="4"/>
  <c r="AB641" i="4"/>
  <c r="AF641" i="4"/>
  <c r="AJ641" i="4"/>
  <c r="AN641" i="4"/>
  <c r="M641" i="4"/>
  <c r="Q641" i="4"/>
  <c r="U641" i="4"/>
  <c r="Y641" i="4"/>
  <c r="AC641" i="4"/>
  <c r="AG641" i="4"/>
  <c r="AK641" i="4"/>
  <c r="AO641" i="4"/>
  <c r="L641" i="4"/>
  <c r="R641" i="4"/>
  <c r="Z641" i="4"/>
  <c r="AH641" i="4"/>
  <c r="AP641" i="4"/>
  <c r="S641" i="4"/>
  <c r="AA641" i="4"/>
  <c r="AI641" i="4"/>
  <c r="AQ641" i="4"/>
  <c r="V641" i="4"/>
  <c r="AL641" i="4"/>
  <c r="W641" i="4"/>
  <c r="AM641" i="4"/>
  <c r="N641" i="4"/>
  <c r="O641" i="4"/>
  <c r="AD641" i="4"/>
  <c r="AE641" i="4"/>
  <c r="N706" i="4"/>
  <c r="R706" i="4"/>
  <c r="V706" i="4"/>
  <c r="Z706" i="4"/>
  <c r="AD706" i="4"/>
  <c r="AH706" i="4"/>
  <c r="AL706" i="4"/>
  <c r="AP706" i="4"/>
  <c r="L706" i="4"/>
  <c r="O706" i="4"/>
  <c r="S706" i="4"/>
  <c r="W706" i="4"/>
  <c r="AA706" i="4"/>
  <c r="AE706" i="4"/>
  <c r="AI706" i="4"/>
  <c r="AM706" i="4"/>
  <c r="T706" i="4"/>
  <c r="AB706" i="4"/>
  <c r="AJ706" i="4"/>
  <c r="AQ706" i="4"/>
  <c r="M706" i="4"/>
  <c r="U706" i="4"/>
  <c r="AC706" i="4"/>
  <c r="AK706" i="4"/>
  <c r="X706" i="4"/>
  <c r="AN706" i="4"/>
  <c r="Y706" i="4"/>
  <c r="AO706" i="4"/>
  <c r="P706" i="4"/>
  <c r="Q706" i="4"/>
  <c r="AF706" i="4"/>
  <c r="AG706" i="4"/>
  <c r="N784" i="4"/>
  <c r="R784" i="4"/>
  <c r="V784" i="4"/>
  <c r="Z784" i="4"/>
  <c r="AD784" i="4"/>
  <c r="AH784" i="4"/>
  <c r="AL784" i="4"/>
  <c r="AP784" i="4"/>
  <c r="O784" i="4"/>
  <c r="T784" i="4"/>
  <c r="Y784" i="4"/>
  <c r="AE784" i="4"/>
  <c r="AJ784" i="4"/>
  <c r="AO784" i="4"/>
  <c r="P784" i="4"/>
  <c r="U784" i="4"/>
  <c r="AA784" i="4"/>
  <c r="AF784" i="4"/>
  <c r="AK784" i="4"/>
  <c r="AQ784" i="4"/>
  <c r="W784" i="4"/>
  <c r="AG784" i="4"/>
  <c r="L784" i="4"/>
  <c r="M784" i="4"/>
  <c r="X784" i="4"/>
  <c r="AI784" i="4"/>
  <c r="Q784" i="4"/>
  <c r="AM784" i="4"/>
  <c r="S784" i="4"/>
  <c r="AN784" i="4"/>
  <c r="AB784" i="4"/>
  <c r="AC784" i="4"/>
  <c r="O785" i="4"/>
  <c r="S785" i="4"/>
  <c r="W785" i="4"/>
  <c r="AA785" i="4"/>
  <c r="AE785" i="4"/>
  <c r="AI785" i="4"/>
  <c r="AM785" i="4"/>
  <c r="AQ785" i="4"/>
  <c r="P785" i="4"/>
  <c r="U785" i="4"/>
  <c r="Z785" i="4"/>
  <c r="AF785" i="4"/>
  <c r="AK785" i="4"/>
  <c r="AP785" i="4"/>
  <c r="Q785" i="4"/>
  <c r="V785" i="4"/>
  <c r="AB785" i="4"/>
  <c r="AG785" i="4"/>
  <c r="AL785" i="4"/>
  <c r="M785" i="4"/>
  <c r="X785" i="4"/>
  <c r="AH785" i="4"/>
  <c r="N785" i="4"/>
  <c r="Y785" i="4"/>
  <c r="AJ785" i="4"/>
  <c r="L785" i="4"/>
  <c r="AC785" i="4"/>
  <c r="AD785" i="4"/>
  <c r="R785" i="4"/>
  <c r="T785" i="4"/>
  <c r="AN785" i="4"/>
  <c r="AO785" i="4"/>
  <c r="P783" i="4"/>
  <c r="T783" i="4"/>
  <c r="X783" i="4"/>
  <c r="AB783" i="4"/>
  <c r="M783" i="4"/>
  <c r="Q783" i="4"/>
  <c r="U783" i="4"/>
  <c r="Y783" i="4"/>
  <c r="AC783" i="4"/>
  <c r="AG783" i="4"/>
  <c r="AK783" i="4"/>
  <c r="AO783" i="4"/>
  <c r="N783" i="4"/>
  <c r="V783" i="4"/>
  <c r="AD783" i="4"/>
  <c r="AI783" i="4"/>
  <c r="AN783" i="4"/>
  <c r="O783" i="4"/>
  <c r="W783" i="4"/>
  <c r="AE783" i="4"/>
  <c r="AJ783" i="4"/>
  <c r="AP783" i="4"/>
  <c r="L783" i="4"/>
  <c r="R783" i="4"/>
  <c r="AF783" i="4"/>
  <c r="AQ783" i="4"/>
  <c r="S783" i="4"/>
  <c r="AH783" i="4"/>
  <c r="Z783" i="4"/>
  <c r="AA783" i="4"/>
  <c r="AL783" i="4"/>
  <c r="AM783" i="4"/>
  <c r="O808" i="4"/>
  <c r="S808" i="4"/>
  <c r="W808" i="4"/>
  <c r="AA808" i="4"/>
  <c r="AE808" i="4"/>
  <c r="AI808" i="4"/>
  <c r="AM808" i="4"/>
  <c r="AQ808" i="4"/>
  <c r="Q808" i="4"/>
  <c r="V808" i="4"/>
  <c r="AB808" i="4"/>
  <c r="AG808" i="4"/>
  <c r="AL808" i="4"/>
  <c r="M808" i="4"/>
  <c r="R808" i="4"/>
  <c r="X808" i="4"/>
  <c r="AC808" i="4"/>
  <c r="AH808" i="4"/>
  <c r="AN808" i="4"/>
  <c r="L808" i="4"/>
  <c r="N808" i="4"/>
  <c r="Y808" i="4"/>
  <c r="AJ808" i="4"/>
  <c r="P808" i="4"/>
  <c r="Z808" i="4"/>
  <c r="AK808" i="4"/>
  <c r="AD808" i="4"/>
  <c r="AF808" i="4"/>
  <c r="T808" i="4"/>
  <c r="U808" i="4"/>
  <c r="AO808" i="4"/>
  <c r="AP808" i="4"/>
  <c r="P324" i="4"/>
  <c r="T324" i="4"/>
  <c r="X324" i="4"/>
  <c r="AB324" i="4"/>
  <c r="AF324" i="4"/>
  <c r="AJ324" i="4"/>
  <c r="AN324" i="4"/>
  <c r="M324" i="4"/>
  <c r="Q324" i="4"/>
  <c r="U324" i="4"/>
  <c r="Y324" i="4"/>
  <c r="AC324" i="4"/>
  <c r="AG324" i="4"/>
  <c r="AK324" i="4"/>
  <c r="AO324" i="4"/>
  <c r="R324" i="4"/>
  <c r="Z324" i="4"/>
  <c r="AH324" i="4"/>
  <c r="AP324" i="4"/>
  <c r="N324" i="4"/>
  <c r="V324" i="4"/>
  <c r="AD324" i="4"/>
  <c r="AL324" i="4"/>
  <c r="S324" i="4"/>
  <c r="AI324" i="4"/>
  <c r="W324" i="4"/>
  <c r="AM324" i="4"/>
  <c r="AA324" i="4"/>
  <c r="AQ324" i="4"/>
  <c r="AE324" i="4"/>
  <c r="L324" i="4"/>
  <c r="O324" i="4"/>
  <c r="P253" i="4"/>
  <c r="T253" i="4"/>
  <c r="X253" i="4"/>
  <c r="AB253" i="4"/>
  <c r="AF253" i="4"/>
  <c r="AJ253" i="4"/>
  <c r="AN253" i="4"/>
  <c r="M253" i="4"/>
  <c r="Q253" i="4"/>
  <c r="U253" i="4"/>
  <c r="Y253" i="4"/>
  <c r="AC253" i="4"/>
  <c r="AG253" i="4"/>
  <c r="AK253" i="4"/>
  <c r="AO253" i="4"/>
  <c r="N253" i="4"/>
  <c r="V253" i="4"/>
  <c r="AD253" i="4"/>
  <c r="AL253" i="4"/>
  <c r="R253" i="4"/>
  <c r="Z253" i="4"/>
  <c r="AH253" i="4"/>
  <c r="AP253" i="4"/>
  <c r="O253" i="4"/>
  <c r="AE253" i="4"/>
  <c r="S253" i="4"/>
  <c r="AI253" i="4"/>
  <c r="W253" i="4"/>
  <c r="AQ253" i="4"/>
  <c r="AM253" i="4"/>
  <c r="L253" i="4"/>
  <c r="AA253" i="4"/>
  <c r="P363" i="4"/>
  <c r="T363" i="4"/>
  <c r="X363" i="4"/>
  <c r="AB363" i="4"/>
  <c r="AF363" i="4"/>
  <c r="AJ363" i="4"/>
  <c r="AN363" i="4"/>
  <c r="M363" i="4"/>
  <c r="Q363" i="4"/>
  <c r="U363" i="4"/>
  <c r="Y363" i="4"/>
  <c r="AC363" i="4"/>
  <c r="AG363" i="4"/>
  <c r="AK363" i="4"/>
  <c r="AO363" i="4"/>
  <c r="N363" i="4"/>
  <c r="V363" i="4"/>
  <c r="AD363" i="4"/>
  <c r="AL363" i="4"/>
  <c r="O363" i="4"/>
  <c r="W363" i="4"/>
  <c r="AE363" i="4"/>
  <c r="AM363" i="4"/>
  <c r="L363" i="4"/>
  <c r="AA363" i="4"/>
  <c r="AQ363" i="4"/>
  <c r="S363" i="4"/>
  <c r="AI363" i="4"/>
  <c r="AH363" i="4"/>
  <c r="AP363" i="4"/>
  <c r="R363" i="4"/>
  <c r="Z363" i="4"/>
  <c r="N336" i="4"/>
  <c r="R336" i="4"/>
  <c r="V336" i="4"/>
  <c r="Z336" i="4"/>
  <c r="AD336" i="4"/>
  <c r="AH336" i="4"/>
  <c r="AL336" i="4"/>
  <c r="AP336" i="4"/>
  <c r="O336" i="4"/>
  <c r="S336" i="4"/>
  <c r="W336" i="4"/>
  <c r="AA336" i="4"/>
  <c r="AE336" i="4"/>
  <c r="AI336" i="4"/>
  <c r="AM336" i="4"/>
  <c r="AQ336" i="4"/>
  <c r="Q336" i="4"/>
  <c r="Y336" i="4"/>
  <c r="AG336" i="4"/>
  <c r="AO336" i="4"/>
  <c r="M336" i="4"/>
  <c r="U336" i="4"/>
  <c r="AC336" i="4"/>
  <c r="AK336" i="4"/>
  <c r="L336" i="4"/>
  <c r="AB336" i="4"/>
  <c r="T336" i="4"/>
  <c r="AJ336" i="4"/>
  <c r="X336" i="4"/>
  <c r="AN336" i="4"/>
  <c r="P336" i="4"/>
  <c r="AF336" i="4"/>
  <c r="P359" i="4"/>
  <c r="T359" i="4"/>
  <c r="X359" i="4"/>
  <c r="AB359" i="4"/>
  <c r="AF359" i="4"/>
  <c r="AJ359" i="4"/>
  <c r="AN359" i="4"/>
  <c r="M359" i="4"/>
  <c r="Q359" i="4"/>
  <c r="U359" i="4"/>
  <c r="Y359" i="4"/>
  <c r="AC359" i="4"/>
  <c r="AG359" i="4"/>
  <c r="AK359" i="4"/>
  <c r="AO359" i="4"/>
  <c r="R359" i="4"/>
  <c r="Z359" i="4"/>
  <c r="AH359" i="4"/>
  <c r="AP359" i="4"/>
  <c r="S359" i="4"/>
  <c r="AA359" i="4"/>
  <c r="AI359" i="4"/>
  <c r="AQ359" i="4"/>
  <c r="W359" i="4"/>
  <c r="AM359" i="4"/>
  <c r="L359" i="4"/>
  <c r="O359" i="4"/>
  <c r="AE359" i="4"/>
  <c r="AD359" i="4"/>
  <c r="AL359" i="4"/>
  <c r="N359" i="4"/>
  <c r="V359" i="4"/>
  <c r="N361" i="4"/>
  <c r="R361" i="4"/>
  <c r="V361" i="4"/>
  <c r="Z361" i="4"/>
  <c r="AD361" i="4"/>
  <c r="AH361" i="4"/>
  <c r="AL361" i="4"/>
  <c r="AP361" i="4"/>
  <c r="O361" i="4"/>
  <c r="S361" i="4"/>
  <c r="W361" i="4"/>
  <c r="AA361" i="4"/>
  <c r="AE361" i="4"/>
  <c r="AI361" i="4"/>
  <c r="AM361" i="4"/>
  <c r="AQ361" i="4"/>
  <c r="L361" i="4"/>
  <c r="T361" i="4"/>
  <c r="AB361" i="4"/>
  <c r="AJ361" i="4"/>
  <c r="M361" i="4"/>
  <c r="U361" i="4"/>
  <c r="AC361" i="4"/>
  <c r="AK361" i="4"/>
  <c r="Y361" i="4"/>
  <c r="AO361" i="4"/>
  <c r="Q361" i="4"/>
  <c r="AG361" i="4"/>
  <c r="AF361" i="4"/>
  <c r="AN361" i="4"/>
  <c r="P361" i="4"/>
  <c r="X361" i="4"/>
  <c r="N426" i="4"/>
  <c r="R426" i="4"/>
  <c r="V426" i="4"/>
  <c r="Z426" i="4"/>
  <c r="AD426" i="4"/>
  <c r="AH426" i="4"/>
  <c r="AL426" i="4"/>
  <c r="AP426" i="4"/>
  <c r="O426" i="4"/>
  <c r="S426" i="4"/>
  <c r="W426" i="4"/>
  <c r="AA426" i="4"/>
  <c r="AE426" i="4"/>
  <c r="AI426" i="4"/>
  <c r="AM426" i="4"/>
  <c r="AQ426" i="4"/>
  <c r="T426" i="4"/>
  <c r="AB426" i="4"/>
  <c r="AJ426" i="4"/>
  <c r="L426" i="4"/>
  <c r="M426" i="4"/>
  <c r="U426" i="4"/>
  <c r="AC426" i="4"/>
  <c r="AK426" i="4"/>
  <c r="Y426" i="4"/>
  <c r="AO426" i="4"/>
  <c r="Q426" i="4"/>
  <c r="AG426" i="4"/>
  <c r="AF426" i="4"/>
  <c r="AN426" i="4"/>
  <c r="P426" i="4"/>
  <c r="X426" i="4"/>
  <c r="P584" i="4"/>
  <c r="T584" i="4"/>
  <c r="X584" i="4"/>
  <c r="AB584" i="4"/>
  <c r="AF584" i="4"/>
  <c r="AJ584" i="4"/>
  <c r="AN584" i="4"/>
  <c r="M584" i="4"/>
  <c r="Q584" i="4"/>
  <c r="U584" i="4"/>
  <c r="Y584" i="4"/>
  <c r="AC584" i="4"/>
  <c r="AG584" i="4"/>
  <c r="AK584" i="4"/>
  <c r="AO584" i="4"/>
  <c r="L584" i="4"/>
  <c r="R584" i="4"/>
  <c r="Z584" i="4"/>
  <c r="AH584" i="4"/>
  <c r="AP584" i="4"/>
  <c r="S584" i="4"/>
  <c r="AA584" i="4"/>
  <c r="AI584" i="4"/>
  <c r="AQ584" i="4"/>
  <c r="N584" i="4"/>
  <c r="AD584" i="4"/>
  <c r="O584" i="4"/>
  <c r="AE584" i="4"/>
  <c r="V584" i="4"/>
  <c r="AL584" i="4"/>
  <c r="W584" i="4"/>
  <c r="AM584" i="4"/>
  <c r="N569" i="4"/>
  <c r="R569" i="4"/>
  <c r="V569" i="4"/>
  <c r="Z569" i="4"/>
  <c r="AD569" i="4"/>
  <c r="AH569" i="4"/>
  <c r="AL569" i="4"/>
  <c r="AP569" i="4"/>
  <c r="O569" i="4"/>
  <c r="S569" i="4"/>
  <c r="W569" i="4"/>
  <c r="AA569" i="4"/>
  <c r="AE569" i="4"/>
  <c r="AI569" i="4"/>
  <c r="AM569" i="4"/>
  <c r="AQ569" i="4"/>
  <c r="P569" i="4"/>
  <c r="X569" i="4"/>
  <c r="AF569" i="4"/>
  <c r="AN569" i="4"/>
  <c r="Q569" i="4"/>
  <c r="Y569" i="4"/>
  <c r="AG569" i="4"/>
  <c r="AO569" i="4"/>
  <c r="AB569" i="4"/>
  <c r="L569" i="4"/>
  <c r="M569" i="4"/>
  <c r="AC569" i="4"/>
  <c r="T569" i="4"/>
  <c r="AJ569" i="4"/>
  <c r="U569" i="4"/>
  <c r="AK569" i="4"/>
  <c r="N457" i="4"/>
  <c r="R457" i="4"/>
  <c r="V457" i="4"/>
  <c r="Z457" i="4"/>
  <c r="AD457" i="4"/>
  <c r="AH457" i="4"/>
  <c r="AL457" i="4"/>
  <c r="AP457" i="4"/>
  <c r="O457" i="4"/>
  <c r="S457" i="4"/>
  <c r="W457" i="4"/>
  <c r="AA457" i="4"/>
  <c r="AE457" i="4"/>
  <c r="AI457" i="4"/>
  <c r="AM457" i="4"/>
  <c r="AQ457" i="4"/>
  <c r="L457" i="4"/>
  <c r="P457" i="4"/>
  <c r="X457" i="4"/>
  <c r="AF457" i="4"/>
  <c r="AN457" i="4"/>
  <c r="Q457" i="4"/>
  <c r="Y457" i="4"/>
  <c r="AG457" i="4"/>
  <c r="AO457" i="4"/>
  <c r="M457" i="4"/>
  <c r="AC457" i="4"/>
  <c r="U457" i="4"/>
  <c r="AK457" i="4"/>
  <c r="AJ457" i="4"/>
  <c r="T457" i="4"/>
  <c r="AB457" i="4"/>
  <c r="N531" i="4"/>
  <c r="R531" i="4"/>
  <c r="V531" i="4"/>
  <c r="Z531" i="4"/>
  <c r="AD531" i="4"/>
  <c r="AH531" i="4"/>
  <c r="AL531" i="4"/>
  <c r="AP531" i="4"/>
  <c r="O531" i="4"/>
  <c r="S531" i="4"/>
  <c r="W531" i="4"/>
  <c r="AA531" i="4"/>
  <c r="AE531" i="4"/>
  <c r="AI531" i="4"/>
  <c r="AM531" i="4"/>
  <c r="AQ531" i="4"/>
  <c r="L531" i="4"/>
  <c r="T531" i="4"/>
  <c r="AB531" i="4"/>
  <c r="AJ531" i="4"/>
  <c r="M531" i="4"/>
  <c r="U531" i="4"/>
  <c r="AC531" i="4"/>
  <c r="AK531" i="4"/>
  <c r="X531" i="4"/>
  <c r="AN531" i="4"/>
  <c r="P531" i="4"/>
  <c r="AF531" i="4"/>
  <c r="Y531" i="4"/>
  <c r="AO531" i="4"/>
  <c r="Q531" i="4"/>
  <c r="AG531" i="4"/>
  <c r="O454" i="4"/>
  <c r="S454" i="4"/>
  <c r="W454" i="4"/>
  <c r="AA454" i="4"/>
  <c r="AE454" i="4"/>
  <c r="AI454" i="4"/>
  <c r="AM454" i="4"/>
  <c r="AQ454" i="4"/>
  <c r="P454" i="4"/>
  <c r="T454" i="4"/>
  <c r="X454" i="4"/>
  <c r="AB454" i="4"/>
  <c r="AF454" i="4"/>
  <c r="AJ454" i="4"/>
  <c r="AN454" i="4"/>
  <c r="M454" i="4"/>
  <c r="U454" i="4"/>
  <c r="AC454" i="4"/>
  <c r="AK454" i="4"/>
  <c r="N454" i="4"/>
  <c r="V454" i="4"/>
  <c r="AD454" i="4"/>
  <c r="AL454" i="4"/>
  <c r="Z454" i="4"/>
  <c r="AP454" i="4"/>
  <c r="R454" i="4"/>
  <c r="AH454" i="4"/>
  <c r="AG454" i="4"/>
  <c r="AO454" i="4"/>
  <c r="L454" i="4"/>
  <c r="Q454" i="4"/>
  <c r="Y454" i="4"/>
  <c r="O532" i="4"/>
  <c r="S532" i="4"/>
  <c r="W532" i="4"/>
  <c r="AA532" i="4"/>
  <c r="AE532" i="4"/>
  <c r="AI532" i="4"/>
  <c r="AM532" i="4"/>
  <c r="AQ532" i="4"/>
  <c r="P532" i="4"/>
  <c r="T532" i="4"/>
  <c r="X532" i="4"/>
  <c r="AB532" i="4"/>
  <c r="AF532" i="4"/>
  <c r="AJ532" i="4"/>
  <c r="AN532" i="4"/>
  <c r="M532" i="4"/>
  <c r="U532" i="4"/>
  <c r="AC532" i="4"/>
  <c r="AK532" i="4"/>
  <c r="N532" i="4"/>
  <c r="V532" i="4"/>
  <c r="AD532" i="4"/>
  <c r="AL532" i="4"/>
  <c r="Y532" i="4"/>
  <c r="AO532" i="4"/>
  <c r="Q532" i="4"/>
  <c r="AG532" i="4"/>
  <c r="Z532" i="4"/>
  <c r="AP532" i="4"/>
  <c r="AH532" i="4"/>
  <c r="R532" i="4"/>
  <c r="L532" i="4"/>
  <c r="P533" i="4"/>
  <c r="T533" i="4"/>
  <c r="X533" i="4"/>
  <c r="AB533" i="4"/>
  <c r="AF533" i="4"/>
  <c r="AJ533" i="4"/>
  <c r="AN533" i="4"/>
  <c r="M533" i="4"/>
  <c r="Q533" i="4"/>
  <c r="U533" i="4"/>
  <c r="Y533" i="4"/>
  <c r="AC533" i="4"/>
  <c r="AG533" i="4"/>
  <c r="AK533" i="4"/>
  <c r="AO533" i="4"/>
  <c r="N533" i="4"/>
  <c r="V533" i="4"/>
  <c r="AD533" i="4"/>
  <c r="AL533" i="4"/>
  <c r="O533" i="4"/>
  <c r="W533" i="4"/>
  <c r="AE533" i="4"/>
  <c r="AM533" i="4"/>
  <c r="Z533" i="4"/>
  <c r="AP533" i="4"/>
  <c r="R533" i="4"/>
  <c r="AH533" i="4"/>
  <c r="AA533" i="4"/>
  <c r="L533" i="4"/>
  <c r="AQ533" i="4"/>
  <c r="S533" i="4"/>
  <c r="AI533" i="4"/>
  <c r="M534" i="4"/>
  <c r="Q534" i="4"/>
  <c r="U534" i="4"/>
  <c r="Y534" i="4"/>
  <c r="AC534" i="4"/>
  <c r="AG534" i="4"/>
  <c r="AK534" i="4"/>
  <c r="AO534" i="4"/>
  <c r="L534" i="4"/>
  <c r="N534" i="4"/>
  <c r="R534" i="4"/>
  <c r="V534" i="4"/>
  <c r="Z534" i="4"/>
  <c r="AD534" i="4"/>
  <c r="AH534" i="4"/>
  <c r="AL534" i="4"/>
  <c r="AP534" i="4"/>
  <c r="O534" i="4"/>
  <c r="W534" i="4"/>
  <c r="AE534" i="4"/>
  <c r="AM534" i="4"/>
  <c r="P534" i="4"/>
  <c r="X534" i="4"/>
  <c r="AF534" i="4"/>
  <c r="AN534" i="4"/>
  <c r="S534" i="4"/>
  <c r="AI534" i="4"/>
  <c r="AA534" i="4"/>
  <c r="AJ534" i="4"/>
  <c r="AB534" i="4"/>
  <c r="AQ534" i="4"/>
  <c r="T534" i="4"/>
  <c r="P665" i="4"/>
  <c r="T665" i="4"/>
  <c r="X665" i="4"/>
  <c r="AB665" i="4"/>
  <c r="AF665" i="4"/>
  <c r="AJ665" i="4"/>
  <c r="AN665" i="4"/>
  <c r="M665" i="4"/>
  <c r="Q665" i="4"/>
  <c r="U665" i="4"/>
  <c r="Y665" i="4"/>
  <c r="AC665" i="4"/>
  <c r="AG665" i="4"/>
  <c r="AK665" i="4"/>
  <c r="AO665" i="4"/>
  <c r="R665" i="4"/>
  <c r="Z665" i="4"/>
  <c r="AH665" i="4"/>
  <c r="AP665" i="4"/>
  <c r="S665" i="4"/>
  <c r="AA665" i="4"/>
  <c r="AI665" i="4"/>
  <c r="AQ665" i="4"/>
  <c r="V665" i="4"/>
  <c r="AL665" i="4"/>
  <c r="W665" i="4"/>
  <c r="AM665" i="4"/>
  <c r="N665" i="4"/>
  <c r="O665" i="4"/>
  <c r="L665" i="4"/>
  <c r="AD665" i="4"/>
  <c r="AE665" i="4"/>
  <c r="P669" i="4"/>
  <c r="T669" i="4"/>
  <c r="X669" i="4"/>
  <c r="AB669" i="4"/>
  <c r="AF669" i="4"/>
  <c r="AJ669" i="4"/>
  <c r="AN669" i="4"/>
  <c r="M669" i="4"/>
  <c r="Q669" i="4"/>
  <c r="U669" i="4"/>
  <c r="Y669" i="4"/>
  <c r="AC669" i="4"/>
  <c r="AG669" i="4"/>
  <c r="AK669" i="4"/>
  <c r="AO669" i="4"/>
  <c r="N669" i="4"/>
  <c r="V669" i="4"/>
  <c r="AD669" i="4"/>
  <c r="AL669" i="4"/>
  <c r="O669" i="4"/>
  <c r="W669" i="4"/>
  <c r="AE669" i="4"/>
  <c r="AM669" i="4"/>
  <c r="L669" i="4"/>
  <c r="Z669" i="4"/>
  <c r="AP669" i="4"/>
  <c r="AA669" i="4"/>
  <c r="AQ669" i="4"/>
  <c r="R669" i="4"/>
  <c r="S669" i="4"/>
  <c r="AH669" i="4"/>
  <c r="AI669" i="4"/>
  <c r="M666" i="4"/>
  <c r="Q666" i="4"/>
  <c r="U666" i="4"/>
  <c r="Y666" i="4"/>
  <c r="AC666" i="4"/>
  <c r="AG666" i="4"/>
  <c r="AK666" i="4"/>
  <c r="AO666" i="4"/>
  <c r="L666" i="4"/>
  <c r="N666" i="4"/>
  <c r="R666" i="4"/>
  <c r="V666" i="4"/>
  <c r="Z666" i="4"/>
  <c r="AD666" i="4"/>
  <c r="AH666" i="4"/>
  <c r="AL666" i="4"/>
  <c r="AP666" i="4"/>
  <c r="S666" i="4"/>
  <c r="AA666" i="4"/>
  <c r="AI666" i="4"/>
  <c r="AQ666" i="4"/>
  <c r="T666" i="4"/>
  <c r="AB666" i="4"/>
  <c r="AJ666" i="4"/>
  <c r="W666" i="4"/>
  <c r="AM666" i="4"/>
  <c r="X666" i="4"/>
  <c r="AN666" i="4"/>
  <c r="O666" i="4"/>
  <c r="P666" i="4"/>
  <c r="AE666" i="4"/>
  <c r="AF666" i="4"/>
  <c r="M691" i="4"/>
  <c r="Q691" i="4"/>
  <c r="U691" i="4"/>
  <c r="Y691" i="4"/>
  <c r="AC691" i="4"/>
  <c r="AG691" i="4"/>
  <c r="AK691" i="4"/>
  <c r="AO691" i="4"/>
  <c r="O691" i="4"/>
  <c r="T691" i="4"/>
  <c r="Z691" i="4"/>
  <c r="AE691" i="4"/>
  <c r="AJ691" i="4"/>
  <c r="AP691" i="4"/>
  <c r="P691" i="4"/>
  <c r="V691" i="4"/>
  <c r="AA691" i="4"/>
  <c r="AF691" i="4"/>
  <c r="AL691" i="4"/>
  <c r="AQ691" i="4"/>
  <c r="R691" i="4"/>
  <c r="AB691" i="4"/>
  <c r="AM691" i="4"/>
  <c r="S691" i="4"/>
  <c r="AD691" i="4"/>
  <c r="AN691" i="4"/>
  <c r="L691" i="4"/>
  <c r="AH691" i="4"/>
  <c r="N691" i="4"/>
  <c r="AI691" i="4"/>
  <c r="W691" i="4"/>
  <c r="X691" i="4"/>
  <c r="M682" i="4"/>
  <c r="Q682" i="4"/>
  <c r="U682" i="4"/>
  <c r="Y682" i="4"/>
  <c r="AC682" i="4"/>
  <c r="AG682" i="4"/>
  <c r="AK682" i="4"/>
  <c r="AO682" i="4"/>
  <c r="N682" i="4"/>
  <c r="S682" i="4"/>
  <c r="X682" i="4"/>
  <c r="AD682" i="4"/>
  <c r="AI682" i="4"/>
  <c r="AN682" i="4"/>
  <c r="O682" i="4"/>
  <c r="T682" i="4"/>
  <c r="Z682" i="4"/>
  <c r="AE682" i="4"/>
  <c r="AJ682" i="4"/>
  <c r="AP682" i="4"/>
  <c r="L682" i="4"/>
  <c r="V682" i="4"/>
  <c r="AF682" i="4"/>
  <c r="AQ682" i="4"/>
  <c r="W682" i="4"/>
  <c r="AH682" i="4"/>
  <c r="AA682" i="4"/>
  <c r="AB682" i="4"/>
  <c r="AL682" i="4"/>
  <c r="AM682" i="4"/>
  <c r="P682" i="4"/>
  <c r="R682" i="4"/>
  <c r="O707" i="4"/>
  <c r="S707" i="4"/>
  <c r="W707" i="4"/>
  <c r="AA707" i="4"/>
  <c r="AE707" i="4"/>
  <c r="AI707" i="4"/>
  <c r="AM707" i="4"/>
  <c r="AQ707" i="4"/>
  <c r="Q707" i="4"/>
  <c r="V707" i="4"/>
  <c r="AB707" i="4"/>
  <c r="AG707" i="4"/>
  <c r="AL707" i="4"/>
  <c r="L707" i="4"/>
  <c r="M707" i="4"/>
  <c r="R707" i="4"/>
  <c r="X707" i="4"/>
  <c r="AC707" i="4"/>
  <c r="AH707" i="4"/>
  <c r="AN707" i="4"/>
  <c r="T707" i="4"/>
  <c r="AD707" i="4"/>
  <c r="AO707" i="4"/>
  <c r="U707" i="4"/>
  <c r="AF707" i="4"/>
  <c r="AP707" i="4"/>
  <c r="N707" i="4"/>
  <c r="AJ707" i="4"/>
  <c r="P707" i="4"/>
  <c r="AK707" i="4"/>
  <c r="Y707" i="4"/>
  <c r="Z707" i="4"/>
  <c r="O805" i="4"/>
  <c r="S805" i="4"/>
  <c r="W805" i="4"/>
  <c r="AA805" i="4"/>
  <c r="AE805" i="4"/>
  <c r="AI805" i="4"/>
  <c r="P805" i="4"/>
  <c r="U805" i="4"/>
  <c r="Z805" i="4"/>
  <c r="AF805" i="4"/>
  <c r="AK805" i="4"/>
  <c r="AO805" i="4"/>
  <c r="Q805" i="4"/>
  <c r="V805" i="4"/>
  <c r="AB805" i="4"/>
  <c r="AG805" i="4"/>
  <c r="AL805" i="4"/>
  <c r="AP805" i="4"/>
  <c r="R805" i="4"/>
  <c r="AC805" i="4"/>
  <c r="AM805" i="4"/>
  <c r="T805" i="4"/>
  <c r="AD805" i="4"/>
  <c r="AN805" i="4"/>
  <c r="L805" i="4"/>
  <c r="M805" i="4"/>
  <c r="AH805" i="4"/>
  <c r="N805" i="4"/>
  <c r="AJ805" i="4"/>
  <c r="X805" i="4"/>
  <c r="Y805" i="4"/>
  <c r="AQ805" i="4"/>
  <c r="M821" i="4"/>
  <c r="Q821" i="4"/>
  <c r="U821" i="4"/>
  <c r="Y821" i="4"/>
  <c r="AC821" i="4"/>
  <c r="AG821" i="4"/>
  <c r="AK821" i="4"/>
  <c r="AO821" i="4"/>
  <c r="N821" i="4"/>
  <c r="R821" i="4"/>
  <c r="V821" i="4"/>
  <c r="Z821" i="4"/>
  <c r="AD821" i="4"/>
  <c r="AH821" i="4"/>
  <c r="AL821" i="4"/>
  <c r="AP821" i="4"/>
  <c r="O821" i="4"/>
  <c r="S821" i="4"/>
  <c r="W821" i="4"/>
  <c r="AA821" i="4"/>
  <c r="AE821" i="4"/>
  <c r="AI821" i="4"/>
  <c r="AM821" i="4"/>
  <c r="AQ821" i="4"/>
  <c r="X821" i="4"/>
  <c r="AN821" i="4"/>
  <c r="AB821" i="4"/>
  <c r="AF821" i="4"/>
  <c r="AJ821" i="4"/>
  <c r="L821" i="4"/>
  <c r="P821" i="4"/>
  <c r="T821" i="4"/>
  <c r="O570" i="4"/>
  <c r="S570" i="4"/>
  <c r="W570" i="4"/>
  <c r="AA570" i="4"/>
  <c r="AE570" i="4"/>
  <c r="AI570" i="4"/>
  <c r="AM570" i="4"/>
  <c r="AQ570" i="4"/>
  <c r="L570" i="4"/>
  <c r="P570" i="4"/>
  <c r="T570" i="4"/>
  <c r="X570" i="4"/>
  <c r="AB570" i="4"/>
  <c r="AF570" i="4"/>
  <c r="AJ570" i="4"/>
  <c r="AN570" i="4"/>
  <c r="Q570" i="4"/>
  <c r="Y570" i="4"/>
  <c r="AG570" i="4"/>
  <c r="AO570" i="4"/>
  <c r="R570" i="4"/>
  <c r="Z570" i="4"/>
  <c r="AH570" i="4"/>
  <c r="AP570" i="4"/>
  <c r="M570" i="4"/>
  <c r="AC570" i="4"/>
  <c r="N570" i="4"/>
  <c r="AD570" i="4"/>
  <c r="U570" i="4"/>
  <c r="AK570" i="4"/>
  <c r="V570" i="4"/>
  <c r="AL570" i="4"/>
  <c r="P244" i="4"/>
  <c r="T244" i="4"/>
  <c r="X244" i="4"/>
  <c r="AB244" i="4"/>
  <c r="AF244" i="4"/>
  <c r="AJ244" i="4"/>
  <c r="AN244" i="4"/>
  <c r="M244" i="4"/>
  <c r="Q244" i="4"/>
  <c r="U244" i="4"/>
  <c r="Y244" i="4"/>
  <c r="AC244" i="4"/>
  <c r="AG244" i="4"/>
  <c r="AK244" i="4"/>
  <c r="AO244" i="4"/>
  <c r="R244" i="4"/>
  <c r="Z244" i="4"/>
  <c r="AH244" i="4"/>
  <c r="AP244" i="4"/>
  <c r="N244" i="4"/>
  <c r="V244" i="4"/>
  <c r="AD244" i="4"/>
  <c r="AL244" i="4"/>
  <c r="S244" i="4"/>
  <c r="AI244" i="4"/>
  <c r="W244" i="4"/>
  <c r="AM244" i="4"/>
  <c r="AA244" i="4"/>
  <c r="O244" i="4"/>
  <c r="L244" i="4"/>
  <c r="AQ244" i="4"/>
  <c r="AE244" i="4"/>
  <c r="N484" i="4"/>
  <c r="R484" i="4"/>
  <c r="V484" i="4"/>
  <c r="Z484" i="4"/>
  <c r="AD484" i="4"/>
  <c r="AH484" i="4"/>
  <c r="AL484" i="4"/>
  <c r="AP484" i="4"/>
  <c r="O484" i="4"/>
  <c r="S484" i="4"/>
  <c r="W484" i="4"/>
  <c r="AA484" i="4"/>
  <c r="AE484" i="4"/>
  <c r="AI484" i="4"/>
  <c r="AM484" i="4"/>
  <c r="AQ484" i="4"/>
  <c r="P484" i="4"/>
  <c r="X484" i="4"/>
  <c r="AF484" i="4"/>
  <c r="AN484" i="4"/>
  <c r="Q484" i="4"/>
  <c r="Y484" i="4"/>
  <c r="AG484" i="4"/>
  <c r="AO484" i="4"/>
  <c r="L484" i="4"/>
  <c r="M484" i="4"/>
  <c r="AC484" i="4"/>
  <c r="U484" i="4"/>
  <c r="AK484" i="4"/>
  <c r="AJ484" i="4"/>
  <c r="T484" i="4"/>
  <c r="AB484" i="4"/>
  <c r="O243" i="4"/>
  <c r="S243" i="4"/>
  <c r="W243" i="4"/>
  <c r="AA243" i="4"/>
  <c r="AE243" i="4"/>
  <c r="AI243" i="4"/>
  <c r="AM243" i="4"/>
  <c r="AQ243" i="4"/>
  <c r="P243" i="4"/>
  <c r="T243" i="4"/>
  <c r="X243" i="4"/>
  <c r="AB243" i="4"/>
  <c r="AF243" i="4"/>
  <c r="AJ243" i="4"/>
  <c r="AN243" i="4"/>
  <c r="Q243" i="4"/>
  <c r="Y243" i="4"/>
  <c r="AG243" i="4"/>
  <c r="AO243" i="4"/>
  <c r="M243" i="4"/>
  <c r="U243" i="4"/>
  <c r="AC243" i="4"/>
  <c r="AK243" i="4"/>
  <c r="L243" i="4"/>
  <c r="R243" i="4"/>
  <c r="AH243" i="4"/>
  <c r="V243" i="4"/>
  <c r="AL243" i="4"/>
  <c r="Z243" i="4"/>
  <c r="N243" i="4"/>
  <c r="AP243" i="4"/>
  <c r="AD243" i="4"/>
  <c r="M325" i="4"/>
  <c r="Q325" i="4"/>
  <c r="U325" i="4"/>
  <c r="Y325" i="4"/>
  <c r="AC325" i="4"/>
  <c r="AG325" i="4"/>
  <c r="AK325" i="4"/>
  <c r="AO325" i="4"/>
  <c r="L325" i="4"/>
  <c r="N325" i="4"/>
  <c r="R325" i="4"/>
  <c r="V325" i="4"/>
  <c r="Z325" i="4"/>
  <c r="AD325" i="4"/>
  <c r="AH325" i="4"/>
  <c r="AL325" i="4"/>
  <c r="AP325" i="4"/>
  <c r="S325" i="4"/>
  <c r="AA325" i="4"/>
  <c r="AI325" i="4"/>
  <c r="AQ325" i="4"/>
  <c r="O325" i="4"/>
  <c r="W325" i="4"/>
  <c r="AE325" i="4"/>
  <c r="AM325" i="4"/>
  <c r="T325" i="4"/>
  <c r="AJ325" i="4"/>
  <c r="X325" i="4"/>
  <c r="AN325" i="4"/>
  <c r="AB325" i="4"/>
  <c r="P325" i="4"/>
  <c r="AF325" i="4"/>
  <c r="M377" i="4"/>
  <c r="Q377" i="4"/>
  <c r="U377" i="4"/>
  <c r="Y377" i="4"/>
  <c r="AC377" i="4"/>
  <c r="AG377" i="4"/>
  <c r="AK377" i="4"/>
  <c r="AO377" i="4"/>
  <c r="L377" i="4"/>
  <c r="N377" i="4"/>
  <c r="R377" i="4"/>
  <c r="V377" i="4"/>
  <c r="Z377" i="4"/>
  <c r="AD377" i="4"/>
  <c r="AH377" i="4"/>
  <c r="AL377" i="4"/>
  <c r="AP377" i="4"/>
  <c r="O377" i="4"/>
  <c r="W377" i="4"/>
  <c r="AE377" i="4"/>
  <c r="AM377" i="4"/>
  <c r="P377" i="4"/>
  <c r="X377" i="4"/>
  <c r="AF377" i="4"/>
  <c r="AN377" i="4"/>
  <c r="AB377" i="4"/>
  <c r="T377" i="4"/>
  <c r="AJ377" i="4"/>
  <c r="AI377" i="4"/>
  <c r="AQ377" i="4"/>
  <c r="S377" i="4"/>
  <c r="AA377" i="4"/>
  <c r="O536" i="4"/>
  <c r="S536" i="4"/>
  <c r="W536" i="4"/>
  <c r="AA536" i="4"/>
  <c r="AE536" i="4"/>
  <c r="AI536" i="4"/>
  <c r="AM536" i="4"/>
  <c r="AQ536" i="4"/>
  <c r="P536" i="4"/>
  <c r="T536" i="4"/>
  <c r="X536" i="4"/>
  <c r="AB536" i="4"/>
  <c r="AF536" i="4"/>
  <c r="AJ536" i="4"/>
  <c r="AN536" i="4"/>
  <c r="Q536" i="4"/>
  <c r="Y536" i="4"/>
  <c r="AG536" i="4"/>
  <c r="AO536" i="4"/>
  <c r="L536" i="4"/>
  <c r="R536" i="4"/>
  <c r="Z536" i="4"/>
  <c r="AH536" i="4"/>
  <c r="AP536" i="4"/>
  <c r="U536" i="4"/>
  <c r="AK536" i="4"/>
  <c r="AC536" i="4"/>
  <c r="N536" i="4"/>
  <c r="AL536" i="4"/>
  <c r="M536" i="4"/>
  <c r="V536" i="4"/>
  <c r="AD536" i="4"/>
  <c r="N282" i="4"/>
  <c r="R282" i="4"/>
  <c r="V282" i="4"/>
  <c r="Z282" i="4"/>
  <c r="AD282" i="4"/>
  <c r="AH282" i="4"/>
  <c r="AL282" i="4"/>
  <c r="AP282" i="4"/>
  <c r="O282" i="4"/>
  <c r="S282" i="4"/>
  <c r="W282" i="4"/>
  <c r="AA282" i="4"/>
  <c r="AE282" i="4"/>
  <c r="AI282" i="4"/>
  <c r="AM282" i="4"/>
  <c r="AQ282" i="4"/>
  <c r="L282" i="4"/>
  <c r="T282" i="4"/>
  <c r="AB282" i="4"/>
  <c r="AJ282" i="4"/>
  <c r="P282" i="4"/>
  <c r="X282" i="4"/>
  <c r="AF282" i="4"/>
  <c r="AN282" i="4"/>
  <c r="M282" i="4"/>
  <c r="AC282" i="4"/>
  <c r="Q282" i="4"/>
  <c r="AG282" i="4"/>
  <c r="U282" i="4"/>
  <c r="AO282" i="4"/>
  <c r="AK282" i="4"/>
  <c r="Y282" i="4"/>
  <c r="O333" i="4"/>
  <c r="S333" i="4"/>
  <c r="P333" i="4"/>
  <c r="T333" i="4"/>
  <c r="Q333" i="4"/>
  <c r="W333" i="4"/>
  <c r="AA333" i="4"/>
  <c r="AE333" i="4"/>
  <c r="AI333" i="4"/>
  <c r="AM333" i="4"/>
  <c r="AQ333" i="4"/>
  <c r="L333" i="4"/>
  <c r="R333" i="4"/>
  <c r="X333" i="4"/>
  <c r="AB333" i="4"/>
  <c r="AF333" i="4"/>
  <c r="AJ333" i="4"/>
  <c r="AN333" i="4"/>
  <c r="V333" i="4"/>
  <c r="AD333" i="4"/>
  <c r="AL333" i="4"/>
  <c r="N333" i="4"/>
  <c r="Z333" i="4"/>
  <c r="AH333" i="4"/>
  <c r="AP333" i="4"/>
  <c r="Y333" i="4"/>
  <c r="AO333" i="4"/>
  <c r="M333" i="4"/>
  <c r="AG333" i="4"/>
  <c r="U333" i="4"/>
  <c r="AK333" i="4"/>
  <c r="AC333" i="4"/>
  <c r="M373" i="4"/>
  <c r="Q373" i="4"/>
  <c r="U373" i="4"/>
  <c r="Y373" i="4"/>
  <c r="AC373" i="4"/>
  <c r="AG373" i="4"/>
  <c r="AK373" i="4"/>
  <c r="AO373" i="4"/>
  <c r="L373" i="4"/>
  <c r="N373" i="4"/>
  <c r="R373" i="4"/>
  <c r="V373" i="4"/>
  <c r="Z373" i="4"/>
  <c r="AD373" i="4"/>
  <c r="AH373" i="4"/>
  <c r="AL373" i="4"/>
  <c r="AP373" i="4"/>
  <c r="S373" i="4"/>
  <c r="AA373" i="4"/>
  <c r="AI373" i="4"/>
  <c r="AQ373" i="4"/>
  <c r="T373" i="4"/>
  <c r="AB373" i="4"/>
  <c r="AJ373" i="4"/>
  <c r="X373" i="4"/>
  <c r="AN373" i="4"/>
  <c r="P373" i="4"/>
  <c r="AF373" i="4"/>
  <c r="AE373" i="4"/>
  <c r="AM373" i="4"/>
  <c r="O373" i="4"/>
  <c r="W373" i="4"/>
  <c r="M479" i="4"/>
  <c r="Q479" i="4"/>
  <c r="U479" i="4"/>
  <c r="Y479" i="4"/>
  <c r="AC479" i="4"/>
  <c r="AG479" i="4"/>
  <c r="AK479" i="4"/>
  <c r="AO479" i="4"/>
  <c r="N479" i="4"/>
  <c r="R479" i="4"/>
  <c r="V479" i="4"/>
  <c r="Z479" i="4"/>
  <c r="AD479" i="4"/>
  <c r="AH479" i="4"/>
  <c r="AL479" i="4"/>
  <c r="AP479" i="4"/>
  <c r="S479" i="4"/>
  <c r="AA479" i="4"/>
  <c r="AI479" i="4"/>
  <c r="AQ479" i="4"/>
  <c r="T479" i="4"/>
  <c r="AB479" i="4"/>
  <c r="AJ479" i="4"/>
  <c r="X479" i="4"/>
  <c r="AN479" i="4"/>
  <c r="P479" i="4"/>
  <c r="AF479" i="4"/>
  <c r="AE479" i="4"/>
  <c r="AM479" i="4"/>
  <c r="L479" i="4"/>
  <c r="O479" i="4"/>
  <c r="W479" i="4"/>
  <c r="O583" i="4"/>
  <c r="S583" i="4"/>
  <c r="W583" i="4"/>
  <c r="AA583" i="4"/>
  <c r="AE583" i="4"/>
  <c r="AI583" i="4"/>
  <c r="AM583" i="4"/>
  <c r="AQ583" i="4"/>
  <c r="L583" i="4"/>
  <c r="P583" i="4"/>
  <c r="T583" i="4"/>
  <c r="X583" i="4"/>
  <c r="AB583" i="4"/>
  <c r="AF583" i="4"/>
  <c r="AJ583" i="4"/>
  <c r="AN583" i="4"/>
  <c r="Q583" i="4"/>
  <c r="Y583" i="4"/>
  <c r="AG583" i="4"/>
  <c r="AO583" i="4"/>
  <c r="R583" i="4"/>
  <c r="Z583" i="4"/>
  <c r="AH583" i="4"/>
  <c r="AP583" i="4"/>
  <c r="M583" i="4"/>
  <c r="AC583" i="4"/>
  <c r="N583" i="4"/>
  <c r="AD583" i="4"/>
  <c r="U583" i="4"/>
  <c r="AK583" i="4"/>
  <c r="V583" i="4"/>
  <c r="AL583" i="4"/>
  <c r="O371" i="4"/>
  <c r="S371" i="4"/>
  <c r="W371" i="4"/>
  <c r="AA371" i="4"/>
  <c r="AE371" i="4"/>
  <c r="AI371" i="4"/>
  <c r="AM371" i="4"/>
  <c r="AQ371" i="4"/>
  <c r="P371" i="4"/>
  <c r="T371" i="4"/>
  <c r="X371" i="4"/>
  <c r="AB371" i="4"/>
  <c r="AF371" i="4"/>
  <c r="AJ371" i="4"/>
  <c r="AN371" i="4"/>
  <c r="L371" i="4"/>
  <c r="Q371" i="4"/>
  <c r="Y371" i="4"/>
  <c r="AG371" i="4"/>
  <c r="AO371" i="4"/>
  <c r="R371" i="4"/>
  <c r="Z371" i="4"/>
  <c r="AH371" i="4"/>
  <c r="AP371" i="4"/>
  <c r="V371" i="4"/>
  <c r="AL371" i="4"/>
  <c r="N371" i="4"/>
  <c r="AD371" i="4"/>
  <c r="AC371" i="4"/>
  <c r="AK371" i="4"/>
  <c r="M371" i="4"/>
  <c r="U371" i="4"/>
  <c r="P432" i="4"/>
  <c r="T432" i="4"/>
  <c r="X432" i="4"/>
  <c r="AB432" i="4"/>
  <c r="AF432" i="4"/>
  <c r="AJ432" i="4"/>
  <c r="AN432" i="4"/>
  <c r="M432" i="4"/>
  <c r="Q432" i="4"/>
  <c r="U432" i="4"/>
  <c r="Y432" i="4"/>
  <c r="AC432" i="4"/>
  <c r="AG432" i="4"/>
  <c r="AK432" i="4"/>
  <c r="AO432" i="4"/>
  <c r="L432" i="4"/>
  <c r="R432" i="4"/>
  <c r="Z432" i="4"/>
  <c r="AH432" i="4"/>
  <c r="AP432" i="4"/>
  <c r="S432" i="4"/>
  <c r="AA432" i="4"/>
  <c r="AI432" i="4"/>
  <c r="AQ432" i="4"/>
  <c r="O432" i="4"/>
  <c r="AE432" i="4"/>
  <c r="W432" i="4"/>
  <c r="AM432" i="4"/>
  <c r="AL432" i="4"/>
  <c r="N432" i="4"/>
  <c r="V432" i="4"/>
  <c r="AD432" i="4"/>
  <c r="O494" i="4"/>
  <c r="S494" i="4"/>
  <c r="W494" i="4"/>
  <c r="AA494" i="4"/>
  <c r="AE494" i="4"/>
  <c r="AI494" i="4"/>
  <c r="AM494" i="4"/>
  <c r="AQ494" i="4"/>
  <c r="L494" i="4"/>
  <c r="P494" i="4"/>
  <c r="T494" i="4"/>
  <c r="X494" i="4"/>
  <c r="AB494" i="4"/>
  <c r="AF494" i="4"/>
  <c r="AJ494" i="4"/>
  <c r="AN494" i="4"/>
  <c r="M494" i="4"/>
  <c r="U494" i="4"/>
  <c r="AC494" i="4"/>
  <c r="AK494" i="4"/>
  <c r="N494" i="4"/>
  <c r="V494" i="4"/>
  <c r="AD494" i="4"/>
  <c r="AL494" i="4"/>
  <c r="Z494" i="4"/>
  <c r="AP494" i="4"/>
  <c r="R494" i="4"/>
  <c r="AH494" i="4"/>
  <c r="AG494" i="4"/>
  <c r="AO494" i="4"/>
  <c r="Q494" i="4"/>
  <c r="Y494" i="4"/>
  <c r="P626" i="4"/>
  <c r="T626" i="4"/>
  <c r="X626" i="4"/>
  <c r="AB626" i="4"/>
  <c r="AF626" i="4"/>
  <c r="AJ626" i="4"/>
  <c r="AN626" i="4"/>
  <c r="M626" i="4"/>
  <c r="Q626" i="4"/>
  <c r="U626" i="4"/>
  <c r="Y626" i="4"/>
  <c r="AC626" i="4"/>
  <c r="AG626" i="4"/>
  <c r="AK626" i="4"/>
  <c r="AO626" i="4"/>
  <c r="L626" i="4"/>
  <c r="R626" i="4"/>
  <c r="Z626" i="4"/>
  <c r="AH626" i="4"/>
  <c r="AP626" i="4"/>
  <c r="S626" i="4"/>
  <c r="AA626" i="4"/>
  <c r="AI626" i="4"/>
  <c r="AQ626" i="4"/>
  <c r="N626" i="4"/>
  <c r="AD626" i="4"/>
  <c r="O626" i="4"/>
  <c r="AE626" i="4"/>
  <c r="V626" i="4"/>
  <c r="AL626" i="4"/>
  <c r="W626" i="4"/>
  <c r="AM626" i="4"/>
  <c r="O362" i="4"/>
  <c r="S362" i="4"/>
  <c r="W362" i="4"/>
  <c r="AA362" i="4"/>
  <c r="AE362" i="4"/>
  <c r="AI362" i="4"/>
  <c r="AM362" i="4"/>
  <c r="AQ362" i="4"/>
  <c r="P362" i="4"/>
  <c r="T362" i="4"/>
  <c r="X362" i="4"/>
  <c r="AB362" i="4"/>
  <c r="AF362" i="4"/>
  <c r="AJ362" i="4"/>
  <c r="AN362" i="4"/>
  <c r="M362" i="4"/>
  <c r="U362" i="4"/>
  <c r="AC362" i="4"/>
  <c r="AK362" i="4"/>
  <c r="L362" i="4"/>
  <c r="N362" i="4"/>
  <c r="V362" i="4"/>
  <c r="AD362" i="4"/>
  <c r="AL362" i="4"/>
  <c r="Z362" i="4"/>
  <c r="AP362" i="4"/>
  <c r="R362" i="4"/>
  <c r="AH362" i="4"/>
  <c r="AG362" i="4"/>
  <c r="AO362" i="4"/>
  <c r="Q362" i="4"/>
  <c r="Y362" i="4"/>
  <c r="O427" i="4"/>
  <c r="S427" i="4"/>
  <c r="W427" i="4"/>
  <c r="AA427" i="4"/>
  <c r="AE427" i="4"/>
  <c r="AI427" i="4"/>
  <c r="AM427" i="4"/>
  <c r="AQ427" i="4"/>
  <c r="P427" i="4"/>
  <c r="T427" i="4"/>
  <c r="X427" i="4"/>
  <c r="AB427" i="4"/>
  <c r="AF427" i="4"/>
  <c r="AJ427" i="4"/>
  <c r="AN427" i="4"/>
  <c r="L427" i="4"/>
  <c r="M427" i="4"/>
  <c r="U427" i="4"/>
  <c r="AC427" i="4"/>
  <c r="AK427" i="4"/>
  <c r="N427" i="4"/>
  <c r="V427" i="4"/>
  <c r="AD427" i="4"/>
  <c r="AL427" i="4"/>
  <c r="Z427" i="4"/>
  <c r="AP427" i="4"/>
  <c r="R427" i="4"/>
  <c r="AH427" i="4"/>
  <c r="AG427" i="4"/>
  <c r="AO427" i="4"/>
  <c r="Q427" i="4"/>
  <c r="Y427" i="4"/>
  <c r="M483" i="4"/>
  <c r="Q483" i="4"/>
  <c r="U483" i="4"/>
  <c r="Y483" i="4"/>
  <c r="AC483" i="4"/>
  <c r="AG483" i="4"/>
  <c r="AK483" i="4"/>
  <c r="AO483" i="4"/>
  <c r="N483" i="4"/>
  <c r="R483" i="4"/>
  <c r="V483" i="4"/>
  <c r="Z483" i="4"/>
  <c r="AD483" i="4"/>
  <c r="AH483" i="4"/>
  <c r="AL483" i="4"/>
  <c r="AP483" i="4"/>
  <c r="O483" i="4"/>
  <c r="W483" i="4"/>
  <c r="AE483" i="4"/>
  <c r="AM483" i="4"/>
  <c r="L483" i="4"/>
  <c r="P483" i="4"/>
  <c r="X483" i="4"/>
  <c r="AF483" i="4"/>
  <c r="AN483" i="4"/>
  <c r="AB483" i="4"/>
  <c r="T483" i="4"/>
  <c r="AJ483" i="4"/>
  <c r="AI483" i="4"/>
  <c r="AQ483" i="4"/>
  <c r="S483" i="4"/>
  <c r="AA483" i="4"/>
  <c r="N439" i="4"/>
  <c r="R439" i="4"/>
  <c r="V439" i="4"/>
  <c r="Z439" i="4"/>
  <c r="AD439" i="4"/>
  <c r="AH439" i="4"/>
  <c r="AL439" i="4"/>
  <c r="AP439" i="4"/>
  <c r="O439" i="4"/>
  <c r="S439" i="4"/>
  <c r="W439" i="4"/>
  <c r="AA439" i="4"/>
  <c r="AE439" i="4"/>
  <c r="AI439" i="4"/>
  <c r="AM439" i="4"/>
  <c r="AQ439" i="4"/>
  <c r="P439" i="4"/>
  <c r="X439" i="4"/>
  <c r="AF439" i="4"/>
  <c r="AN439" i="4"/>
  <c r="Q439" i="4"/>
  <c r="Y439" i="4"/>
  <c r="AG439" i="4"/>
  <c r="AO439" i="4"/>
  <c r="T439" i="4"/>
  <c r="AJ439" i="4"/>
  <c r="L439" i="4"/>
  <c r="U439" i="4"/>
  <c r="AK439" i="4"/>
  <c r="M439" i="4"/>
  <c r="AB439" i="4"/>
  <c r="AC439" i="4"/>
  <c r="P495" i="4"/>
  <c r="T495" i="4"/>
  <c r="X495" i="4"/>
  <c r="AB495" i="4"/>
  <c r="AF495" i="4"/>
  <c r="AJ495" i="4"/>
  <c r="AN495" i="4"/>
  <c r="M495" i="4"/>
  <c r="Q495" i="4"/>
  <c r="U495" i="4"/>
  <c r="Y495" i="4"/>
  <c r="AC495" i="4"/>
  <c r="AG495" i="4"/>
  <c r="AK495" i="4"/>
  <c r="AO495" i="4"/>
  <c r="L495" i="4"/>
  <c r="N495" i="4"/>
  <c r="V495" i="4"/>
  <c r="AD495" i="4"/>
  <c r="AL495" i="4"/>
  <c r="O495" i="4"/>
  <c r="W495" i="4"/>
  <c r="AE495" i="4"/>
  <c r="AM495" i="4"/>
  <c r="AA495" i="4"/>
  <c r="AQ495" i="4"/>
  <c r="S495" i="4"/>
  <c r="AI495" i="4"/>
  <c r="AH495" i="4"/>
  <c r="AP495" i="4"/>
  <c r="R495" i="4"/>
  <c r="Z495" i="4"/>
  <c r="O545" i="4"/>
  <c r="S545" i="4"/>
  <c r="W545" i="4"/>
  <c r="AA545" i="4"/>
  <c r="AE545" i="4"/>
  <c r="AI545" i="4"/>
  <c r="AM545" i="4"/>
  <c r="AQ545" i="4"/>
  <c r="P545" i="4"/>
  <c r="T545" i="4"/>
  <c r="X545" i="4"/>
  <c r="AB545" i="4"/>
  <c r="AF545" i="4"/>
  <c r="AJ545" i="4"/>
  <c r="AN545" i="4"/>
  <c r="M545" i="4"/>
  <c r="U545" i="4"/>
  <c r="AC545" i="4"/>
  <c r="AK545" i="4"/>
  <c r="N545" i="4"/>
  <c r="V545" i="4"/>
  <c r="AD545" i="4"/>
  <c r="AL545" i="4"/>
  <c r="Y545" i="4"/>
  <c r="AO545" i="4"/>
  <c r="L545" i="4"/>
  <c r="Q545" i="4"/>
  <c r="AG545" i="4"/>
  <c r="Z545" i="4"/>
  <c r="AP545" i="4"/>
  <c r="R545" i="4"/>
  <c r="AH545" i="4"/>
  <c r="N430" i="4"/>
  <c r="R430" i="4"/>
  <c r="V430" i="4"/>
  <c r="Z430" i="4"/>
  <c r="AD430" i="4"/>
  <c r="AH430" i="4"/>
  <c r="AL430" i="4"/>
  <c r="AP430" i="4"/>
  <c r="O430" i="4"/>
  <c r="S430" i="4"/>
  <c r="W430" i="4"/>
  <c r="AA430" i="4"/>
  <c r="AE430" i="4"/>
  <c r="AI430" i="4"/>
  <c r="AM430" i="4"/>
  <c r="AQ430" i="4"/>
  <c r="P430" i="4"/>
  <c r="X430" i="4"/>
  <c r="AF430" i="4"/>
  <c r="AN430" i="4"/>
  <c r="Q430" i="4"/>
  <c r="Y430" i="4"/>
  <c r="AG430" i="4"/>
  <c r="AO430" i="4"/>
  <c r="M430" i="4"/>
  <c r="AC430" i="4"/>
  <c r="L430" i="4"/>
  <c r="U430" i="4"/>
  <c r="AK430" i="4"/>
  <c r="AJ430" i="4"/>
  <c r="T430" i="4"/>
  <c r="AB430" i="4"/>
  <c r="O458" i="4"/>
  <c r="S458" i="4"/>
  <c r="W458" i="4"/>
  <c r="AA458" i="4"/>
  <c r="AE458" i="4"/>
  <c r="AI458" i="4"/>
  <c r="AM458" i="4"/>
  <c r="AQ458" i="4"/>
  <c r="P458" i="4"/>
  <c r="T458" i="4"/>
  <c r="X458" i="4"/>
  <c r="AB458" i="4"/>
  <c r="AF458" i="4"/>
  <c r="AJ458" i="4"/>
  <c r="AN458" i="4"/>
  <c r="Q458" i="4"/>
  <c r="Y458" i="4"/>
  <c r="AG458" i="4"/>
  <c r="AO458" i="4"/>
  <c r="L458" i="4"/>
  <c r="R458" i="4"/>
  <c r="Z458" i="4"/>
  <c r="AH458" i="4"/>
  <c r="AP458" i="4"/>
  <c r="N458" i="4"/>
  <c r="AD458" i="4"/>
  <c r="V458" i="4"/>
  <c r="AL458" i="4"/>
  <c r="AK458" i="4"/>
  <c r="M458" i="4"/>
  <c r="U458" i="4"/>
  <c r="AC458" i="4"/>
  <c r="M492" i="4"/>
  <c r="Q492" i="4"/>
  <c r="U492" i="4"/>
  <c r="Y492" i="4"/>
  <c r="AC492" i="4"/>
  <c r="AG492" i="4"/>
  <c r="AK492" i="4"/>
  <c r="AO492" i="4"/>
  <c r="N492" i="4"/>
  <c r="R492" i="4"/>
  <c r="V492" i="4"/>
  <c r="Z492" i="4"/>
  <c r="AD492" i="4"/>
  <c r="AH492" i="4"/>
  <c r="AL492" i="4"/>
  <c r="AP492" i="4"/>
  <c r="S492" i="4"/>
  <c r="AA492" i="4"/>
  <c r="AI492" i="4"/>
  <c r="AQ492" i="4"/>
  <c r="T492" i="4"/>
  <c r="AB492" i="4"/>
  <c r="AJ492" i="4"/>
  <c r="O492" i="4"/>
  <c r="AE492" i="4"/>
  <c r="W492" i="4"/>
  <c r="AN492" i="4"/>
  <c r="AF492" i="4"/>
  <c r="X492" i="4"/>
  <c r="AM492" i="4"/>
  <c r="L492" i="4"/>
  <c r="P492" i="4"/>
  <c r="P546" i="4"/>
  <c r="T546" i="4"/>
  <c r="X546" i="4"/>
  <c r="AB546" i="4"/>
  <c r="AF546" i="4"/>
  <c r="AJ546" i="4"/>
  <c r="AN546" i="4"/>
  <c r="M546" i="4"/>
  <c r="Q546" i="4"/>
  <c r="U546" i="4"/>
  <c r="Y546" i="4"/>
  <c r="AC546" i="4"/>
  <c r="AG546" i="4"/>
  <c r="AK546" i="4"/>
  <c r="AO546" i="4"/>
  <c r="N546" i="4"/>
  <c r="V546" i="4"/>
  <c r="AD546" i="4"/>
  <c r="AL546" i="4"/>
  <c r="O546" i="4"/>
  <c r="W546" i="4"/>
  <c r="AE546" i="4"/>
  <c r="AM546" i="4"/>
  <c r="Z546" i="4"/>
  <c r="AP546" i="4"/>
  <c r="R546" i="4"/>
  <c r="AH546" i="4"/>
  <c r="AA546" i="4"/>
  <c r="AQ546" i="4"/>
  <c r="L546" i="4"/>
  <c r="AI546" i="4"/>
  <c r="S546" i="4"/>
  <c r="M543" i="4"/>
  <c r="Q543" i="4"/>
  <c r="U543" i="4"/>
  <c r="Y543" i="4"/>
  <c r="AC543" i="4"/>
  <c r="AG543" i="4"/>
  <c r="AK543" i="4"/>
  <c r="AO543" i="4"/>
  <c r="N543" i="4"/>
  <c r="R543" i="4"/>
  <c r="V543" i="4"/>
  <c r="Z543" i="4"/>
  <c r="AD543" i="4"/>
  <c r="AH543" i="4"/>
  <c r="AL543" i="4"/>
  <c r="AP543" i="4"/>
  <c r="S543" i="4"/>
  <c r="AA543" i="4"/>
  <c r="AI543" i="4"/>
  <c r="AQ543" i="4"/>
  <c r="T543" i="4"/>
  <c r="AB543" i="4"/>
  <c r="AJ543" i="4"/>
  <c r="L543" i="4"/>
  <c r="W543" i="4"/>
  <c r="AM543" i="4"/>
  <c r="O543" i="4"/>
  <c r="AE543" i="4"/>
  <c r="X543" i="4"/>
  <c r="AN543" i="4"/>
  <c r="P543" i="4"/>
  <c r="AF543" i="4"/>
  <c r="P571" i="4"/>
  <c r="T571" i="4"/>
  <c r="X571" i="4"/>
  <c r="AB571" i="4"/>
  <c r="AF571" i="4"/>
  <c r="AJ571" i="4"/>
  <c r="AN571" i="4"/>
  <c r="M571" i="4"/>
  <c r="Q571" i="4"/>
  <c r="U571" i="4"/>
  <c r="Y571" i="4"/>
  <c r="AC571" i="4"/>
  <c r="AG571" i="4"/>
  <c r="AK571" i="4"/>
  <c r="AO571" i="4"/>
  <c r="L571" i="4"/>
  <c r="R571" i="4"/>
  <c r="Z571" i="4"/>
  <c r="AH571" i="4"/>
  <c r="AP571" i="4"/>
  <c r="S571" i="4"/>
  <c r="AA571" i="4"/>
  <c r="AI571" i="4"/>
  <c r="AQ571" i="4"/>
  <c r="N571" i="4"/>
  <c r="AD571" i="4"/>
  <c r="O571" i="4"/>
  <c r="AE571" i="4"/>
  <c r="V571" i="4"/>
  <c r="AL571" i="4"/>
  <c r="W571" i="4"/>
  <c r="AM571" i="4"/>
  <c r="N544" i="4"/>
  <c r="R544" i="4"/>
  <c r="V544" i="4"/>
  <c r="Z544" i="4"/>
  <c r="AD544" i="4"/>
  <c r="AH544" i="4"/>
  <c r="AL544" i="4"/>
  <c r="AP544" i="4"/>
  <c r="O544" i="4"/>
  <c r="S544" i="4"/>
  <c r="W544" i="4"/>
  <c r="AA544" i="4"/>
  <c r="AE544" i="4"/>
  <c r="AI544" i="4"/>
  <c r="AM544" i="4"/>
  <c r="AQ544" i="4"/>
  <c r="L544" i="4"/>
  <c r="T544" i="4"/>
  <c r="AB544" i="4"/>
  <c r="AJ544" i="4"/>
  <c r="M544" i="4"/>
  <c r="U544" i="4"/>
  <c r="AC544" i="4"/>
  <c r="AK544" i="4"/>
  <c r="X544" i="4"/>
  <c r="AN544" i="4"/>
  <c r="P544" i="4"/>
  <c r="AF544" i="4"/>
  <c r="Y544" i="4"/>
  <c r="AO544" i="4"/>
  <c r="AG544" i="4"/>
  <c r="Q544" i="4"/>
  <c r="M572" i="4"/>
  <c r="Q572" i="4"/>
  <c r="U572" i="4"/>
  <c r="Y572" i="4"/>
  <c r="AC572" i="4"/>
  <c r="AG572" i="4"/>
  <c r="AK572" i="4"/>
  <c r="AO572" i="4"/>
  <c r="N572" i="4"/>
  <c r="R572" i="4"/>
  <c r="V572" i="4"/>
  <c r="Z572" i="4"/>
  <c r="AD572" i="4"/>
  <c r="AH572" i="4"/>
  <c r="AL572" i="4"/>
  <c r="AP572" i="4"/>
  <c r="S572" i="4"/>
  <c r="AA572" i="4"/>
  <c r="AI572" i="4"/>
  <c r="AQ572" i="4"/>
  <c r="L572" i="4"/>
  <c r="T572" i="4"/>
  <c r="AB572" i="4"/>
  <c r="AJ572" i="4"/>
  <c r="O572" i="4"/>
  <c r="AE572" i="4"/>
  <c r="P572" i="4"/>
  <c r="AF572" i="4"/>
  <c r="W572" i="4"/>
  <c r="AM572" i="4"/>
  <c r="X572" i="4"/>
  <c r="AN572" i="4"/>
  <c r="P630" i="4"/>
  <c r="T630" i="4"/>
  <c r="X630" i="4"/>
  <c r="AB630" i="4"/>
  <c r="AF630" i="4"/>
  <c r="AJ630" i="4"/>
  <c r="AN630" i="4"/>
  <c r="M630" i="4"/>
  <c r="Q630" i="4"/>
  <c r="U630" i="4"/>
  <c r="Y630" i="4"/>
  <c r="AC630" i="4"/>
  <c r="AG630" i="4"/>
  <c r="AK630" i="4"/>
  <c r="AO630" i="4"/>
  <c r="L630" i="4"/>
  <c r="N630" i="4"/>
  <c r="V630" i="4"/>
  <c r="AD630" i="4"/>
  <c r="AL630" i="4"/>
  <c r="O630" i="4"/>
  <c r="W630" i="4"/>
  <c r="AE630" i="4"/>
  <c r="AM630" i="4"/>
  <c r="R630" i="4"/>
  <c r="AH630" i="4"/>
  <c r="S630" i="4"/>
  <c r="AI630" i="4"/>
  <c r="Z630" i="4"/>
  <c r="AP630" i="4"/>
  <c r="AA630" i="4"/>
  <c r="AQ630" i="4"/>
  <c r="O689" i="4"/>
  <c r="S689" i="4"/>
  <c r="W689" i="4"/>
  <c r="AA689" i="4"/>
  <c r="AE689" i="4"/>
  <c r="AI689" i="4"/>
  <c r="AM689" i="4"/>
  <c r="AQ689" i="4"/>
  <c r="L689" i="4"/>
  <c r="M689" i="4"/>
  <c r="R689" i="4"/>
  <c r="X689" i="4"/>
  <c r="AC689" i="4"/>
  <c r="AH689" i="4"/>
  <c r="AN689" i="4"/>
  <c r="N689" i="4"/>
  <c r="T689" i="4"/>
  <c r="Y689" i="4"/>
  <c r="AD689" i="4"/>
  <c r="AJ689" i="4"/>
  <c r="AO689" i="4"/>
  <c r="P689" i="4"/>
  <c r="Z689" i="4"/>
  <c r="AK689" i="4"/>
  <c r="Q689" i="4"/>
  <c r="AB689" i="4"/>
  <c r="AL689" i="4"/>
  <c r="AF689" i="4"/>
  <c r="AG689" i="4"/>
  <c r="U689" i="4"/>
  <c r="V689" i="4"/>
  <c r="AP689" i="4"/>
  <c r="M627" i="4"/>
  <c r="Q627" i="4"/>
  <c r="U627" i="4"/>
  <c r="Y627" i="4"/>
  <c r="AC627" i="4"/>
  <c r="AG627" i="4"/>
  <c r="AK627" i="4"/>
  <c r="AO627" i="4"/>
  <c r="N627" i="4"/>
  <c r="R627" i="4"/>
  <c r="V627" i="4"/>
  <c r="Z627" i="4"/>
  <c r="AD627" i="4"/>
  <c r="AH627" i="4"/>
  <c r="AL627" i="4"/>
  <c r="AP627" i="4"/>
  <c r="S627" i="4"/>
  <c r="AA627" i="4"/>
  <c r="AI627" i="4"/>
  <c r="AQ627" i="4"/>
  <c r="L627" i="4"/>
  <c r="T627" i="4"/>
  <c r="AB627" i="4"/>
  <c r="AJ627" i="4"/>
  <c r="O627" i="4"/>
  <c r="AE627" i="4"/>
  <c r="P627" i="4"/>
  <c r="AF627" i="4"/>
  <c r="W627" i="4"/>
  <c r="AM627" i="4"/>
  <c r="X627" i="4"/>
  <c r="AN627" i="4"/>
  <c r="O693" i="4"/>
  <c r="S693" i="4"/>
  <c r="W693" i="4"/>
  <c r="AA693" i="4"/>
  <c r="AE693" i="4"/>
  <c r="AI693" i="4"/>
  <c r="AM693" i="4"/>
  <c r="AQ693" i="4"/>
  <c r="L693" i="4"/>
  <c r="Q693" i="4"/>
  <c r="V693" i="4"/>
  <c r="AB693" i="4"/>
  <c r="AG693" i="4"/>
  <c r="AL693" i="4"/>
  <c r="M693" i="4"/>
  <c r="R693" i="4"/>
  <c r="X693" i="4"/>
  <c r="AC693" i="4"/>
  <c r="AH693" i="4"/>
  <c r="AN693" i="4"/>
  <c r="T693" i="4"/>
  <c r="AD693" i="4"/>
  <c r="AO693" i="4"/>
  <c r="U693" i="4"/>
  <c r="AF693" i="4"/>
  <c r="AP693" i="4"/>
  <c r="N693" i="4"/>
  <c r="AJ693" i="4"/>
  <c r="P693" i="4"/>
  <c r="AK693" i="4"/>
  <c r="Y693" i="4"/>
  <c r="Z693" i="4"/>
  <c r="N628" i="4"/>
  <c r="R628" i="4"/>
  <c r="V628" i="4"/>
  <c r="Z628" i="4"/>
  <c r="AD628" i="4"/>
  <c r="AH628" i="4"/>
  <c r="AL628" i="4"/>
  <c r="AP628" i="4"/>
  <c r="O628" i="4"/>
  <c r="S628" i="4"/>
  <c r="W628" i="4"/>
  <c r="AA628" i="4"/>
  <c r="AE628" i="4"/>
  <c r="AI628" i="4"/>
  <c r="AM628" i="4"/>
  <c r="AQ628" i="4"/>
  <c r="T628" i="4"/>
  <c r="AB628" i="4"/>
  <c r="AJ628" i="4"/>
  <c r="M628" i="4"/>
  <c r="U628" i="4"/>
  <c r="AC628" i="4"/>
  <c r="AK628" i="4"/>
  <c r="L628" i="4"/>
  <c r="P628" i="4"/>
  <c r="AF628" i="4"/>
  <c r="Q628" i="4"/>
  <c r="AG628" i="4"/>
  <c r="X628" i="4"/>
  <c r="AN628" i="4"/>
  <c r="Y628" i="4"/>
  <c r="AO628" i="4"/>
  <c r="O703" i="4"/>
  <c r="S703" i="4"/>
  <c r="W703" i="4"/>
  <c r="AA703" i="4"/>
  <c r="AE703" i="4"/>
  <c r="AI703" i="4"/>
  <c r="AM703" i="4"/>
  <c r="AQ703" i="4"/>
  <c r="L703" i="4"/>
  <c r="P703" i="4"/>
  <c r="T703" i="4"/>
  <c r="X703" i="4"/>
  <c r="AB703" i="4"/>
  <c r="AF703" i="4"/>
  <c r="AJ703" i="4"/>
  <c r="AN703" i="4"/>
  <c r="Q703" i="4"/>
  <c r="Y703" i="4"/>
  <c r="AG703" i="4"/>
  <c r="AO703" i="4"/>
  <c r="R703" i="4"/>
  <c r="Z703" i="4"/>
  <c r="AH703" i="4"/>
  <c r="AP703" i="4"/>
  <c r="U703" i="4"/>
  <c r="AK703" i="4"/>
  <c r="V703" i="4"/>
  <c r="AL703" i="4"/>
  <c r="M703" i="4"/>
  <c r="N703" i="4"/>
  <c r="AC703" i="4"/>
  <c r="AD703" i="4"/>
  <c r="O676" i="4"/>
  <c r="S676" i="4"/>
  <c r="W676" i="4"/>
  <c r="AA676" i="4"/>
  <c r="AE676" i="4"/>
  <c r="AI676" i="4"/>
  <c r="AM676" i="4"/>
  <c r="AQ676" i="4"/>
  <c r="M676" i="4"/>
  <c r="R676" i="4"/>
  <c r="X676" i="4"/>
  <c r="AC676" i="4"/>
  <c r="AH676" i="4"/>
  <c r="AN676" i="4"/>
  <c r="L676" i="4"/>
  <c r="N676" i="4"/>
  <c r="T676" i="4"/>
  <c r="Y676" i="4"/>
  <c r="AD676" i="4"/>
  <c r="AJ676" i="4"/>
  <c r="AO676" i="4"/>
  <c r="P676" i="4"/>
  <c r="Z676" i="4"/>
  <c r="AK676" i="4"/>
  <c r="Q676" i="4"/>
  <c r="AB676" i="4"/>
  <c r="AL676" i="4"/>
  <c r="U676" i="4"/>
  <c r="AP676" i="4"/>
  <c r="V676" i="4"/>
  <c r="AF676" i="4"/>
  <c r="AG676" i="4"/>
  <c r="P704" i="4"/>
  <c r="T704" i="4"/>
  <c r="X704" i="4"/>
  <c r="AB704" i="4"/>
  <c r="AF704" i="4"/>
  <c r="AJ704" i="4"/>
  <c r="AN704" i="4"/>
  <c r="M704" i="4"/>
  <c r="Q704" i="4"/>
  <c r="U704" i="4"/>
  <c r="Y704" i="4"/>
  <c r="AC704" i="4"/>
  <c r="AG704" i="4"/>
  <c r="AK704" i="4"/>
  <c r="AO704" i="4"/>
  <c r="R704" i="4"/>
  <c r="Z704" i="4"/>
  <c r="AH704" i="4"/>
  <c r="AP704" i="4"/>
  <c r="S704" i="4"/>
  <c r="AA704" i="4"/>
  <c r="AI704" i="4"/>
  <c r="AQ704" i="4"/>
  <c r="V704" i="4"/>
  <c r="AL704" i="4"/>
  <c r="W704" i="4"/>
  <c r="AM704" i="4"/>
  <c r="N704" i="4"/>
  <c r="O704" i="4"/>
  <c r="AD704" i="4"/>
  <c r="AE704" i="4"/>
  <c r="N667" i="4"/>
  <c r="R667" i="4"/>
  <c r="V667" i="4"/>
  <c r="Z667" i="4"/>
  <c r="AD667" i="4"/>
  <c r="AH667" i="4"/>
  <c r="AL667" i="4"/>
  <c r="AP667" i="4"/>
  <c r="O667" i="4"/>
  <c r="S667" i="4"/>
  <c r="W667" i="4"/>
  <c r="AA667" i="4"/>
  <c r="AE667" i="4"/>
  <c r="AI667" i="4"/>
  <c r="AM667" i="4"/>
  <c r="AQ667" i="4"/>
  <c r="L667" i="4"/>
  <c r="T667" i="4"/>
  <c r="AB667" i="4"/>
  <c r="AJ667" i="4"/>
  <c r="M667" i="4"/>
  <c r="U667" i="4"/>
  <c r="AC667" i="4"/>
  <c r="AK667" i="4"/>
  <c r="X667" i="4"/>
  <c r="AN667" i="4"/>
  <c r="Y667" i="4"/>
  <c r="AO667" i="4"/>
  <c r="P667" i="4"/>
  <c r="Q667" i="4"/>
  <c r="AF667" i="4"/>
  <c r="AG667" i="4"/>
  <c r="M695" i="4"/>
  <c r="Q695" i="4"/>
  <c r="U695" i="4"/>
  <c r="Y695" i="4"/>
  <c r="AC695" i="4"/>
  <c r="AG695" i="4"/>
  <c r="AK695" i="4"/>
  <c r="AO695" i="4"/>
  <c r="N695" i="4"/>
  <c r="S695" i="4"/>
  <c r="X695" i="4"/>
  <c r="AD695" i="4"/>
  <c r="AI695" i="4"/>
  <c r="AN695" i="4"/>
  <c r="O695" i="4"/>
  <c r="T695" i="4"/>
  <c r="Z695" i="4"/>
  <c r="AE695" i="4"/>
  <c r="AJ695" i="4"/>
  <c r="AP695" i="4"/>
  <c r="L695" i="4"/>
  <c r="V695" i="4"/>
  <c r="AF695" i="4"/>
  <c r="AQ695" i="4"/>
  <c r="W695" i="4"/>
  <c r="AH695" i="4"/>
  <c r="P695" i="4"/>
  <c r="AL695" i="4"/>
  <c r="R695" i="4"/>
  <c r="AM695" i="4"/>
  <c r="AA695" i="4"/>
  <c r="AB695" i="4"/>
  <c r="O664" i="4"/>
  <c r="S664" i="4"/>
  <c r="W664" i="4"/>
  <c r="AA664" i="4"/>
  <c r="AE664" i="4"/>
  <c r="AI664" i="4"/>
  <c r="AM664" i="4"/>
  <c r="AQ664" i="4"/>
  <c r="P664" i="4"/>
  <c r="T664" i="4"/>
  <c r="X664" i="4"/>
  <c r="AB664" i="4"/>
  <c r="AF664" i="4"/>
  <c r="AJ664" i="4"/>
  <c r="AN664" i="4"/>
  <c r="L664" i="4"/>
  <c r="Q664" i="4"/>
  <c r="Y664" i="4"/>
  <c r="AG664" i="4"/>
  <c r="AO664" i="4"/>
  <c r="R664" i="4"/>
  <c r="Z664" i="4"/>
  <c r="AH664" i="4"/>
  <c r="AP664" i="4"/>
  <c r="U664" i="4"/>
  <c r="AK664" i="4"/>
  <c r="V664" i="4"/>
  <c r="AL664" i="4"/>
  <c r="M664" i="4"/>
  <c r="N664" i="4"/>
  <c r="AC664" i="4"/>
  <c r="AD664" i="4"/>
  <c r="N692" i="4"/>
  <c r="R692" i="4"/>
  <c r="V692" i="4"/>
  <c r="Z692" i="4"/>
  <c r="AD692" i="4"/>
  <c r="AH692" i="4"/>
  <c r="AL692" i="4"/>
  <c r="AP692" i="4"/>
  <c r="P692" i="4"/>
  <c r="U692" i="4"/>
  <c r="AA692" i="4"/>
  <c r="AF692" i="4"/>
  <c r="AK692" i="4"/>
  <c r="AQ692" i="4"/>
  <c r="Q692" i="4"/>
  <c r="W692" i="4"/>
  <c r="AB692" i="4"/>
  <c r="AG692" i="4"/>
  <c r="AM692" i="4"/>
  <c r="S692" i="4"/>
  <c r="AC692" i="4"/>
  <c r="AN692" i="4"/>
  <c r="T692" i="4"/>
  <c r="AE692" i="4"/>
  <c r="AO692" i="4"/>
  <c r="X692" i="4"/>
  <c r="Y692" i="4"/>
  <c r="M692" i="4"/>
  <c r="L692" i="4"/>
  <c r="O692" i="4"/>
  <c r="AI692" i="4"/>
  <c r="AJ692" i="4"/>
  <c r="AP720" i="4"/>
  <c r="AO720" i="4"/>
  <c r="AL720" i="4"/>
  <c r="AH720" i="4"/>
  <c r="AD720" i="4"/>
  <c r="Z720" i="4"/>
  <c r="V720" i="4"/>
  <c r="R720" i="4"/>
  <c r="N720" i="4"/>
  <c r="AQ720" i="4"/>
  <c r="AK720" i="4"/>
  <c r="AG720" i="4"/>
  <c r="AC720" i="4"/>
  <c r="Y720" i="4"/>
  <c r="U720" i="4"/>
  <c r="Q720" i="4"/>
  <c r="M720" i="4"/>
  <c r="AN720" i="4"/>
  <c r="AF720" i="4"/>
  <c r="X720" i="4"/>
  <c r="P720" i="4"/>
  <c r="L720" i="4"/>
  <c r="AM720" i="4"/>
  <c r="AE720" i="4"/>
  <c r="W720" i="4"/>
  <c r="O720" i="4"/>
  <c r="AJ720" i="4"/>
  <c r="T720" i="4"/>
  <c r="AI720" i="4"/>
  <c r="S720" i="4"/>
  <c r="AB720" i="4"/>
  <c r="AA720" i="4"/>
  <c r="AQ717" i="4"/>
  <c r="AM717" i="4"/>
  <c r="AI717" i="4"/>
  <c r="AE717" i="4"/>
  <c r="AA717" i="4"/>
  <c r="W717" i="4"/>
  <c r="S717" i="4"/>
  <c r="O717" i="4"/>
  <c r="AP717" i="4"/>
  <c r="AL717" i="4"/>
  <c r="AH717" i="4"/>
  <c r="AD717" i="4"/>
  <c r="Z717" i="4"/>
  <c r="V717" i="4"/>
  <c r="R717" i="4"/>
  <c r="N717" i="4"/>
  <c r="AK717" i="4"/>
  <c r="AC717" i="4"/>
  <c r="U717" i="4"/>
  <c r="M717" i="4"/>
  <c r="AJ717" i="4"/>
  <c r="AB717" i="4"/>
  <c r="T717" i="4"/>
  <c r="AG717" i="4"/>
  <c r="Q717" i="4"/>
  <c r="AF717" i="4"/>
  <c r="P717" i="4"/>
  <c r="AO717" i="4"/>
  <c r="AN717" i="4"/>
  <c r="Y717" i="4"/>
  <c r="X717" i="4"/>
  <c r="P770" i="4"/>
  <c r="T770" i="4"/>
  <c r="X770" i="4"/>
  <c r="AB770" i="4"/>
  <c r="AF770" i="4"/>
  <c r="AJ770" i="4"/>
  <c r="AN770" i="4"/>
  <c r="M770" i="4"/>
  <c r="Q770" i="4"/>
  <c r="U770" i="4"/>
  <c r="Y770" i="4"/>
  <c r="AC770" i="4"/>
  <c r="AG770" i="4"/>
  <c r="AK770" i="4"/>
  <c r="AO770" i="4"/>
  <c r="N770" i="4"/>
  <c r="V770" i="4"/>
  <c r="AD770" i="4"/>
  <c r="AL770" i="4"/>
  <c r="O770" i="4"/>
  <c r="W770" i="4"/>
  <c r="AE770" i="4"/>
  <c r="AM770" i="4"/>
  <c r="R770" i="4"/>
  <c r="AH770" i="4"/>
  <c r="S770" i="4"/>
  <c r="AI770" i="4"/>
  <c r="Z770" i="4"/>
  <c r="AA770" i="4"/>
  <c r="AP770" i="4"/>
  <c r="L770" i="4"/>
  <c r="AQ770" i="4"/>
  <c r="N759" i="4"/>
  <c r="R759" i="4"/>
  <c r="V759" i="4"/>
  <c r="Z759" i="4"/>
  <c r="AD759" i="4"/>
  <c r="AH759" i="4"/>
  <c r="AL759" i="4"/>
  <c r="AP759" i="4"/>
  <c r="L759" i="4"/>
  <c r="O759" i="4"/>
  <c r="S759" i="4"/>
  <c r="W759" i="4"/>
  <c r="AA759" i="4"/>
  <c r="AE759" i="4"/>
  <c r="AI759" i="4"/>
  <c r="AM759" i="4"/>
  <c r="AQ759" i="4"/>
  <c r="P759" i="4"/>
  <c r="X759" i="4"/>
  <c r="AF759" i="4"/>
  <c r="AN759" i="4"/>
  <c r="Q759" i="4"/>
  <c r="Y759" i="4"/>
  <c r="AG759" i="4"/>
  <c r="AO759" i="4"/>
  <c r="T759" i="4"/>
  <c r="AJ759" i="4"/>
  <c r="U759" i="4"/>
  <c r="AK759" i="4"/>
  <c r="AB759" i="4"/>
  <c r="AC759" i="4"/>
  <c r="M759" i="4"/>
  <c r="O756" i="4"/>
  <c r="S756" i="4"/>
  <c r="W756" i="4"/>
  <c r="AA756" i="4"/>
  <c r="AE756" i="4"/>
  <c r="AI756" i="4"/>
  <c r="AM756" i="4"/>
  <c r="AQ756" i="4"/>
  <c r="P756" i="4"/>
  <c r="T756" i="4"/>
  <c r="X756" i="4"/>
  <c r="AB756" i="4"/>
  <c r="AF756" i="4"/>
  <c r="AJ756" i="4"/>
  <c r="AN756" i="4"/>
  <c r="L756" i="4"/>
  <c r="M756" i="4"/>
  <c r="U756" i="4"/>
  <c r="AC756" i="4"/>
  <c r="AK756" i="4"/>
  <c r="N756" i="4"/>
  <c r="V756" i="4"/>
  <c r="AD756" i="4"/>
  <c r="AL756" i="4"/>
  <c r="Q756" i="4"/>
  <c r="AG756" i="4"/>
  <c r="R756" i="4"/>
  <c r="AH756" i="4"/>
  <c r="Y756" i="4"/>
  <c r="Z756" i="4"/>
  <c r="AO756" i="4"/>
  <c r="AP756" i="4"/>
  <c r="P757" i="4"/>
  <c r="T757" i="4"/>
  <c r="X757" i="4"/>
  <c r="AB757" i="4"/>
  <c r="AF757" i="4"/>
  <c r="AJ757" i="4"/>
  <c r="AN757" i="4"/>
  <c r="M757" i="4"/>
  <c r="Q757" i="4"/>
  <c r="U757" i="4"/>
  <c r="Y757" i="4"/>
  <c r="AC757" i="4"/>
  <c r="AG757" i="4"/>
  <c r="AK757" i="4"/>
  <c r="AO757" i="4"/>
  <c r="N757" i="4"/>
  <c r="V757" i="4"/>
  <c r="AD757" i="4"/>
  <c r="AL757" i="4"/>
  <c r="O757" i="4"/>
  <c r="W757" i="4"/>
  <c r="AE757" i="4"/>
  <c r="AM757" i="4"/>
  <c r="R757" i="4"/>
  <c r="AH757" i="4"/>
  <c r="S757" i="4"/>
  <c r="AI757" i="4"/>
  <c r="Z757" i="4"/>
  <c r="AA757" i="4"/>
  <c r="AP757" i="4"/>
  <c r="L757" i="4"/>
  <c r="AQ757" i="4"/>
  <c r="M771" i="4"/>
  <c r="Q771" i="4"/>
  <c r="U771" i="4"/>
  <c r="Y771" i="4"/>
  <c r="AC771" i="4"/>
  <c r="AG771" i="4"/>
  <c r="AK771" i="4"/>
  <c r="AO771" i="4"/>
  <c r="N771" i="4"/>
  <c r="R771" i="4"/>
  <c r="V771" i="4"/>
  <c r="Z771" i="4"/>
  <c r="AD771" i="4"/>
  <c r="AH771" i="4"/>
  <c r="AL771" i="4"/>
  <c r="AP771" i="4"/>
  <c r="O771" i="4"/>
  <c r="W771" i="4"/>
  <c r="AE771" i="4"/>
  <c r="AM771" i="4"/>
  <c r="P771" i="4"/>
  <c r="X771" i="4"/>
  <c r="AF771" i="4"/>
  <c r="AN771" i="4"/>
  <c r="S771" i="4"/>
  <c r="AI771" i="4"/>
  <c r="T771" i="4"/>
  <c r="AJ771" i="4"/>
  <c r="AA771" i="4"/>
  <c r="AB771" i="4"/>
  <c r="L771" i="4"/>
  <c r="AQ771" i="4"/>
  <c r="P809" i="4"/>
  <c r="T809" i="4"/>
  <c r="X809" i="4"/>
  <c r="AB809" i="4"/>
  <c r="AF809" i="4"/>
  <c r="AJ809" i="4"/>
  <c r="AN809" i="4"/>
  <c r="M809" i="4"/>
  <c r="R809" i="4"/>
  <c r="W809" i="4"/>
  <c r="AC809" i="4"/>
  <c r="AH809" i="4"/>
  <c r="AM809" i="4"/>
  <c r="N809" i="4"/>
  <c r="S809" i="4"/>
  <c r="Y809" i="4"/>
  <c r="AD809" i="4"/>
  <c r="AI809" i="4"/>
  <c r="AO809" i="4"/>
  <c r="O809" i="4"/>
  <c r="Z809" i="4"/>
  <c r="AK809" i="4"/>
  <c r="Q809" i="4"/>
  <c r="AA809" i="4"/>
  <c r="AL809" i="4"/>
  <c r="U809" i="4"/>
  <c r="AP809" i="4"/>
  <c r="V809" i="4"/>
  <c r="AQ809" i="4"/>
  <c r="AE809" i="4"/>
  <c r="AG809" i="4"/>
  <c r="L809" i="4"/>
  <c r="N811" i="4"/>
  <c r="R811" i="4"/>
  <c r="V811" i="4"/>
  <c r="Z811" i="4"/>
  <c r="AD811" i="4"/>
  <c r="AH811" i="4"/>
  <c r="AL811" i="4"/>
  <c r="AP811" i="4"/>
  <c r="O811" i="4"/>
  <c r="T811" i="4"/>
  <c r="Y811" i="4"/>
  <c r="AE811" i="4"/>
  <c r="AJ811" i="4"/>
  <c r="AO811" i="4"/>
  <c r="L811" i="4"/>
  <c r="P811" i="4"/>
  <c r="U811" i="4"/>
  <c r="AA811" i="4"/>
  <c r="AF811" i="4"/>
  <c r="AK811" i="4"/>
  <c r="AQ811" i="4"/>
  <c r="Q811" i="4"/>
  <c r="AB811" i="4"/>
  <c r="AM811" i="4"/>
  <c r="S811" i="4"/>
  <c r="AC811" i="4"/>
  <c r="AN811" i="4"/>
  <c r="W811" i="4"/>
  <c r="X811" i="4"/>
  <c r="M811" i="4"/>
  <c r="AG811" i="4"/>
  <c r="AI811" i="4"/>
  <c r="N818" i="4"/>
  <c r="O818" i="4"/>
  <c r="S818" i="4"/>
  <c r="W818" i="4"/>
  <c r="AA818" i="4"/>
  <c r="AE818" i="4"/>
  <c r="AI818" i="4"/>
  <c r="AM818" i="4"/>
  <c r="AQ818" i="4"/>
  <c r="P818" i="4"/>
  <c r="T818" i="4"/>
  <c r="X818" i="4"/>
  <c r="AB818" i="4"/>
  <c r="AF818" i="4"/>
  <c r="AJ818" i="4"/>
  <c r="AN818" i="4"/>
  <c r="M818" i="4"/>
  <c r="Q818" i="4"/>
  <c r="U818" i="4"/>
  <c r="Y818" i="4"/>
  <c r="AC818" i="4"/>
  <c r="AG818" i="4"/>
  <c r="AK818" i="4"/>
  <c r="AO818" i="4"/>
  <c r="V818" i="4"/>
  <c r="AL818" i="4"/>
  <c r="L818" i="4"/>
  <c r="Z818" i="4"/>
  <c r="AP818" i="4"/>
  <c r="AD818" i="4"/>
  <c r="AH818" i="4"/>
  <c r="R818" i="4"/>
  <c r="L280" i="4"/>
  <c r="P280" i="4"/>
  <c r="T280" i="4"/>
  <c r="X280" i="4"/>
  <c r="AB280" i="4"/>
  <c r="AF280" i="4"/>
  <c r="AJ280" i="4"/>
  <c r="AN280" i="4"/>
  <c r="M280" i="4"/>
  <c r="Q280" i="4"/>
  <c r="U280" i="4"/>
  <c r="Y280" i="4"/>
  <c r="AC280" i="4"/>
  <c r="AG280" i="4"/>
  <c r="AK280" i="4"/>
  <c r="AO280" i="4"/>
  <c r="R280" i="4"/>
  <c r="Z280" i="4"/>
  <c r="AH280" i="4"/>
  <c r="AP280" i="4"/>
  <c r="N280" i="4"/>
  <c r="V280" i="4"/>
  <c r="AD280" i="4"/>
  <c r="AL280" i="4"/>
  <c r="AA280" i="4"/>
  <c r="AQ280" i="4"/>
  <c r="O280" i="4"/>
  <c r="AE280" i="4"/>
  <c r="AI280" i="4"/>
  <c r="AM280" i="4"/>
  <c r="S280" i="4"/>
  <c r="W280" i="4"/>
  <c r="M241" i="4"/>
  <c r="Q241" i="4"/>
  <c r="U241" i="4"/>
  <c r="Y241" i="4"/>
  <c r="AC241" i="4"/>
  <c r="AG241" i="4"/>
  <c r="AK241" i="4"/>
  <c r="AO241" i="4"/>
  <c r="L241" i="4"/>
  <c r="N241" i="4"/>
  <c r="R241" i="4"/>
  <c r="V241" i="4"/>
  <c r="Z241" i="4"/>
  <c r="AD241" i="4"/>
  <c r="AH241" i="4"/>
  <c r="AL241" i="4"/>
  <c r="AP241" i="4"/>
  <c r="O241" i="4"/>
  <c r="W241" i="4"/>
  <c r="AE241" i="4"/>
  <c r="AM241" i="4"/>
  <c r="S241" i="4"/>
  <c r="AA241" i="4"/>
  <c r="AI241" i="4"/>
  <c r="AQ241" i="4"/>
  <c r="P241" i="4"/>
  <c r="AF241" i="4"/>
  <c r="T241" i="4"/>
  <c r="AJ241" i="4"/>
  <c r="X241" i="4"/>
  <c r="AN241" i="4"/>
  <c r="AB241" i="4"/>
  <c r="M360" i="4"/>
  <c r="Q360" i="4"/>
  <c r="U360" i="4"/>
  <c r="Y360" i="4"/>
  <c r="AC360" i="4"/>
  <c r="AG360" i="4"/>
  <c r="AK360" i="4"/>
  <c r="AO360" i="4"/>
  <c r="L360" i="4"/>
  <c r="N360" i="4"/>
  <c r="R360" i="4"/>
  <c r="V360" i="4"/>
  <c r="Z360" i="4"/>
  <c r="AD360" i="4"/>
  <c r="AH360" i="4"/>
  <c r="AL360" i="4"/>
  <c r="AP360" i="4"/>
  <c r="S360" i="4"/>
  <c r="AA360" i="4"/>
  <c r="AI360" i="4"/>
  <c r="AQ360" i="4"/>
  <c r="T360" i="4"/>
  <c r="AB360" i="4"/>
  <c r="AJ360" i="4"/>
  <c r="X360" i="4"/>
  <c r="AN360" i="4"/>
  <c r="P360" i="4"/>
  <c r="AF360" i="4"/>
  <c r="AE360" i="4"/>
  <c r="AM360" i="4"/>
  <c r="O360" i="4"/>
  <c r="W360" i="4"/>
  <c r="O319" i="4"/>
  <c r="S319" i="4"/>
  <c r="W319" i="4"/>
  <c r="AA319" i="4"/>
  <c r="AE319" i="4"/>
  <c r="AI319" i="4"/>
  <c r="AM319" i="4"/>
  <c r="AQ319" i="4"/>
  <c r="P319" i="4"/>
  <c r="T319" i="4"/>
  <c r="X319" i="4"/>
  <c r="AB319" i="4"/>
  <c r="AF319" i="4"/>
  <c r="AJ319" i="4"/>
  <c r="AN319" i="4"/>
  <c r="L319" i="4"/>
  <c r="L306" i="4" s="1"/>
  <c r="N319" i="4"/>
  <c r="V319" i="4"/>
  <c r="AD319" i="4"/>
  <c r="AL319" i="4"/>
  <c r="R319" i="4"/>
  <c r="Z319" i="4"/>
  <c r="AH319" i="4"/>
  <c r="AP319" i="4"/>
  <c r="Y319" i="4"/>
  <c r="AO319" i="4"/>
  <c r="Q319" i="4"/>
  <c r="AG319" i="4"/>
  <c r="U319" i="4"/>
  <c r="AK319" i="4"/>
  <c r="M319" i="4"/>
  <c r="AC319" i="4"/>
  <c r="P455" i="4"/>
  <c r="T455" i="4"/>
  <c r="X455" i="4"/>
  <c r="AB455" i="4"/>
  <c r="AF455" i="4"/>
  <c r="AJ455" i="4"/>
  <c r="AN455" i="4"/>
  <c r="M455" i="4"/>
  <c r="Q455" i="4"/>
  <c r="U455" i="4"/>
  <c r="Y455" i="4"/>
  <c r="AC455" i="4"/>
  <c r="AG455" i="4"/>
  <c r="AK455" i="4"/>
  <c r="AO455" i="4"/>
  <c r="N455" i="4"/>
  <c r="V455" i="4"/>
  <c r="AD455" i="4"/>
  <c r="AL455" i="4"/>
  <c r="O455" i="4"/>
  <c r="W455" i="4"/>
  <c r="AE455" i="4"/>
  <c r="AM455" i="4"/>
  <c r="AA455" i="4"/>
  <c r="AQ455" i="4"/>
  <c r="L455" i="4"/>
  <c r="S455" i="4"/>
  <c r="AI455" i="4"/>
  <c r="AH455" i="4"/>
  <c r="AP455" i="4"/>
  <c r="R455" i="4"/>
  <c r="Z455" i="4"/>
  <c r="N679" i="4"/>
  <c r="R679" i="4"/>
  <c r="V679" i="4"/>
  <c r="Z679" i="4"/>
  <c r="AD679" i="4"/>
  <c r="AH679" i="4"/>
  <c r="AL679" i="4"/>
  <c r="AP679" i="4"/>
  <c r="P679" i="4"/>
  <c r="U679" i="4"/>
  <c r="AA679" i="4"/>
  <c r="AF679" i="4"/>
  <c r="AK679" i="4"/>
  <c r="AQ679" i="4"/>
  <c r="Q679" i="4"/>
  <c r="W679" i="4"/>
  <c r="AB679" i="4"/>
  <c r="AG679" i="4"/>
  <c r="AM679" i="4"/>
  <c r="S679" i="4"/>
  <c r="AC679" i="4"/>
  <c r="AN679" i="4"/>
  <c r="T679" i="4"/>
  <c r="AE679" i="4"/>
  <c r="AO679" i="4"/>
  <c r="M679" i="4"/>
  <c r="AI679" i="4"/>
  <c r="L679" i="4"/>
  <c r="O679" i="4"/>
  <c r="AJ679" i="4"/>
  <c r="X679" i="4"/>
  <c r="Y679" i="4"/>
  <c r="O481" i="4"/>
  <c r="S481" i="4"/>
  <c r="W481" i="4"/>
  <c r="AA481" i="4"/>
  <c r="AE481" i="4"/>
  <c r="AI481" i="4"/>
  <c r="AM481" i="4"/>
  <c r="AQ481" i="4"/>
  <c r="L481" i="4"/>
  <c r="P481" i="4"/>
  <c r="T481" i="4"/>
  <c r="X481" i="4"/>
  <c r="AB481" i="4"/>
  <c r="AF481" i="4"/>
  <c r="AJ481" i="4"/>
  <c r="AN481" i="4"/>
  <c r="M481" i="4"/>
  <c r="U481" i="4"/>
  <c r="AC481" i="4"/>
  <c r="AK481" i="4"/>
  <c r="N481" i="4"/>
  <c r="V481" i="4"/>
  <c r="AD481" i="4"/>
  <c r="AL481" i="4"/>
  <c r="Z481" i="4"/>
  <c r="AP481" i="4"/>
  <c r="R481" i="4"/>
  <c r="AH481" i="4"/>
  <c r="AG481" i="4"/>
  <c r="AO481" i="4"/>
  <c r="Q481" i="4"/>
  <c r="Y481" i="4"/>
  <c r="N573" i="4"/>
  <c r="R573" i="4"/>
  <c r="V573" i="4"/>
  <c r="Z573" i="4"/>
  <c r="AD573" i="4"/>
  <c r="AH573" i="4"/>
  <c r="AL573" i="4"/>
  <c r="AP573" i="4"/>
  <c r="O573" i="4"/>
  <c r="S573" i="4"/>
  <c r="W573" i="4"/>
  <c r="AA573" i="4"/>
  <c r="AE573" i="4"/>
  <c r="AI573" i="4"/>
  <c r="AM573" i="4"/>
  <c r="AQ573" i="4"/>
  <c r="T573" i="4"/>
  <c r="AB573" i="4"/>
  <c r="AJ573" i="4"/>
  <c r="M573" i="4"/>
  <c r="U573" i="4"/>
  <c r="AC573" i="4"/>
  <c r="AK573" i="4"/>
  <c r="L573" i="4"/>
  <c r="P573" i="4"/>
  <c r="AF573" i="4"/>
  <c r="Q573" i="4"/>
  <c r="AG573" i="4"/>
  <c r="X573" i="4"/>
  <c r="AN573" i="4"/>
  <c r="Y573" i="4"/>
  <c r="AO573" i="4"/>
  <c r="P444" i="4"/>
  <c r="T444" i="4"/>
  <c r="X444" i="4"/>
  <c r="AB444" i="4"/>
  <c r="AF444" i="4"/>
  <c r="AJ444" i="4"/>
  <c r="AN444" i="4"/>
  <c r="M444" i="4"/>
  <c r="R444" i="4"/>
  <c r="W444" i="4"/>
  <c r="AC444" i="4"/>
  <c r="AH444" i="4"/>
  <c r="AM444" i="4"/>
  <c r="L444" i="4"/>
  <c r="N444" i="4"/>
  <c r="S444" i="4"/>
  <c r="Y444" i="4"/>
  <c r="AD444" i="4"/>
  <c r="AI444" i="4"/>
  <c r="AO444" i="4"/>
  <c r="U444" i="4"/>
  <c r="AE444" i="4"/>
  <c r="AP444" i="4"/>
  <c r="V444" i="4"/>
  <c r="AG444" i="4"/>
  <c r="AQ444" i="4"/>
  <c r="Z444" i="4"/>
  <c r="AA444" i="4"/>
  <c r="AK444" i="4"/>
  <c r="AL444" i="4"/>
  <c r="O444" i="4"/>
  <c r="Q444" i="4"/>
  <c r="O574" i="4"/>
  <c r="S574" i="4"/>
  <c r="W574" i="4"/>
  <c r="AA574" i="4"/>
  <c r="AE574" i="4"/>
  <c r="AI574" i="4"/>
  <c r="AM574" i="4"/>
  <c r="AQ574" i="4"/>
  <c r="L574" i="4"/>
  <c r="P574" i="4"/>
  <c r="T574" i="4"/>
  <c r="X574" i="4"/>
  <c r="AB574" i="4"/>
  <c r="AF574" i="4"/>
  <c r="AJ574" i="4"/>
  <c r="AN574" i="4"/>
  <c r="M574" i="4"/>
  <c r="U574" i="4"/>
  <c r="AC574" i="4"/>
  <c r="AK574" i="4"/>
  <c r="N574" i="4"/>
  <c r="V574" i="4"/>
  <c r="AD574" i="4"/>
  <c r="AL574" i="4"/>
  <c r="Q574" i="4"/>
  <c r="AG574" i="4"/>
  <c r="R574" i="4"/>
  <c r="AH574" i="4"/>
  <c r="Y574" i="4"/>
  <c r="AO574" i="4"/>
  <c r="Z574" i="4"/>
  <c r="AP574" i="4"/>
  <c r="M585" i="4"/>
  <c r="Q585" i="4"/>
  <c r="U585" i="4"/>
  <c r="Y585" i="4"/>
  <c r="AC585" i="4"/>
  <c r="AG585" i="4"/>
  <c r="AK585" i="4"/>
  <c r="AO585" i="4"/>
  <c r="N585" i="4"/>
  <c r="R585" i="4"/>
  <c r="V585" i="4"/>
  <c r="Z585" i="4"/>
  <c r="AD585" i="4"/>
  <c r="AH585" i="4"/>
  <c r="AL585" i="4"/>
  <c r="AP585" i="4"/>
  <c r="S585" i="4"/>
  <c r="AA585" i="4"/>
  <c r="AI585" i="4"/>
  <c r="AQ585" i="4"/>
  <c r="L585" i="4"/>
  <c r="T585" i="4"/>
  <c r="AB585" i="4"/>
  <c r="AJ585" i="4"/>
  <c r="O585" i="4"/>
  <c r="AE585" i="4"/>
  <c r="P585" i="4"/>
  <c r="AF585" i="4"/>
  <c r="W585" i="4"/>
  <c r="AM585" i="4"/>
  <c r="X585" i="4"/>
  <c r="AN585" i="4"/>
  <c r="M496" i="4"/>
  <c r="Q496" i="4"/>
  <c r="U496" i="4"/>
  <c r="Y496" i="4"/>
  <c r="AC496" i="4"/>
  <c r="AG496" i="4"/>
  <c r="AK496" i="4"/>
  <c r="AO496" i="4"/>
  <c r="N496" i="4"/>
  <c r="R496" i="4"/>
  <c r="V496" i="4"/>
  <c r="Z496" i="4"/>
  <c r="AD496" i="4"/>
  <c r="AH496" i="4"/>
  <c r="AL496" i="4"/>
  <c r="AP496" i="4"/>
  <c r="O496" i="4"/>
  <c r="W496" i="4"/>
  <c r="AE496" i="4"/>
  <c r="AM496" i="4"/>
  <c r="L496" i="4"/>
  <c r="P496" i="4"/>
  <c r="X496" i="4"/>
  <c r="AF496" i="4"/>
  <c r="AN496" i="4"/>
  <c r="AB496" i="4"/>
  <c r="T496" i="4"/>
  <c r="AJ496" i="4"/>
  <c r="AI496" i="4"/>
  <c r="AQ496" i="4"/>
  <c r="S496" i="4"/>
  <c r="AA496" i="4"/>
  <c r="O558" i="4"/>
  <c r="S558" i="4"/>
  <c r="W558" i="4"/>
  <c r="AA558" i="4"/>
  <c r="AE558" i="4"/>
  <c r="AI558" i="4"/>
  <c r="AM558" i="4"/>
  <c r="AQ558" i="4"/>
  <c r="P558" i="4"/>
  <c r="T558" i="4"/>
  <c r="X558" i="4"/>
  <c r="AB558" i="4"/>
  <c r="AF558" i="4"/>
  <c r="AJ558" i="4"/>
  <c r="AN558" i="4"/>
  <c r="M558" i="4"/>
  <c r="U558" i="4"/>
  <c r="AC558" i="4"/>
  <c r="AK558" i="4"/>
  <c r="N558" i="4"/>
  <c r="V558" i="4"/>
  <c r="AD558" i="4"/>
  <c r="AL558" i="4"/>
  <c r="Y558" i="4"/>
  <c r="AO558" i="4"/>
  <c r="L558" i="4"/>
  <c r="Q558" i="4"/>
  <c r="AG558" i="4"/>
  <c r="Z558" i="4"/>
  <c r="AP558" i="4"/>
  <c r="AH558" i="4"/>
  <c r="R558" i="4"/>
  <c r="M625" i="4"/>
  <c r="N625" i="4"/>
  <c r="O625" i="4"/>
  <c r="S625" i="4"/>
  <c r="W625" i="4"/>
  <c r="AA625" i="4"/>
  <c r="AE625" i="4"/>
  <c r="AI625" i="4"/>
  <c r="AM625" i="4"/>
  <c r="AQ625" i="4"/>
  <c r="L625" i="4"/>
  <c r="P625" i="4"/>
  <c r="T625" i="4"/>
  <c r="X625" i="4"/>
  <c r="AB625" i="4"/>
  <c r="AF625" i="4"/>
  <c r="AJ625" i="4"/>
  <c r="AN625" i="4"/>
  <c r="Q625" i="4"/>
  <c r="Y625" i="4"/>
  <c r="AG625" i="4"/>
  <c r="AO625" i="4"/>
  <c r="R625" i="4"/>
  <c r="Z625" i="4"/>
  <c r="AH625" i="4"/>
  <c r="AP625" i="4"/>
  <c r="AC625" i="4"/>
  <c r="AD625" i="4"/>
  <c r="U625" i="4"/>
  <c r="AK625" i="4"/>
  <c r="V625" i="4"/>
  <c r="AL625" i="4"/>
  <c r="M642" i="4"/>
  <c r="Q642" i="4"/>
  <c r="U642" i="4"/>
  <c r="Y642" i="4"/>
  <c r="AC642" i="4"/>
  <c r="AG642" i="4"/>
  <c r="AK642" i="4"/>
  <c r="AO642" i="4"/>
  <c r="N642" i="4"/>
  <c r="R642" i="4"/>
  <c r="V642" i="4"/>
  <c r="Z642" i="4"/>
  <c r="AD642" i="4"/>
  <c r="AH642" i="4"/>
  <c r="AL642" i="4"/>
  <c r="AP642" i="4"/>
  <c r="S642" i="4"/>
  <c r="AA642" i="4"/>
  <c r="AI642" i="4"/>
  <c r="AQ642" i="4"/>
  <c r="T642" i="4"/>
  <c r="AB642" i="4"/>
  <c r="AJ642" i="4"/>
  <c r="W642" i="4"/>
  <c r="AM642" i="4"/>
  <c r="X642" i="4"/>
  <c r="AN642" i="4"/>
  <c r="O642" i="4"/>
  <c r="L642" i="4"/>
  <c r="P642" i="4"/>
  <c r="AE642" i="4"/>
  <c r="AF642" i="4"/>
  <c r="P690" i="4"/>
  <c r="T690" i="4"/>
  <c r="X690" i="4"/>
  <c r="AB690" i="4"/>
  <c r="AF690" i="4"/>
  <c r="AJ690" i="4"/>
  <c r="AN690" i="4"/>
  <c r="N690" i="4"/>
  <c r="S690" i="4"/>
  <c r="Y690" i="4"/>
  <c r="AD690" i="4"/>
  <c r="AI690" i="4"/>
  <c r="AO690" i="4"/>
  <c r="O690" i="4"/>
  <c r="U690" i="4"/>
  <c r="Z690" i="4"/>
  <c r="AE690" i="4"/>
  <c r="AK690" i="4"/>
  <c r="AP690" i="4"/>
  <c r="Q690" i="4"/>
  <c r="AA690" i="4"/>
  <c r="AL690" i="4"/>
  <c r="R690" i="4"/>
  <c r="AC690" i="4"/>
  <c r="AM690" i="4"/>
  <c r="L690" i="4"/>
  <c r="V690" i="4"/>
  <c r="AQ690" i="4"/>
  <c r="W690" i="4"/>
  <c r="AG690" i="4"/>
  <c r="AH690" i="4"/>
  <c r="M690" i="4"/>
  <c r="P681" i="4"/>
  <c r="T681" i="4"/>
  <c r="X681" i="4"/>
  <c r="AB681" i="4"/>
  <c r="AF681" i="4"/>
  <c r="AJ681" i="4"/>
  <c r="AN681" i="4"/>
  <c r="M681" i="4"/>
  <c r="R681" i="4"/>
  <c r="W681" i="4"/>
  <c r="AC681" i="4"/>
  <c r="AH681" i="4"/>
  <c r="AM681" i="4"/>
  <c r="L681" i="4"/>
  <c r="N681" i="4"/>
  <c r="S681" i="4"/>
  <c r="Y681" i="4"/>
  <c r="AD681" i="4"/>
  <c r="AI681" i="4"/>
  <c r="AO681" i="4"/>
  <c r="U681" i="4"/>
  <c r="AE681" i="4"/>
  <c r="AP681" i="4"/>
  <c r="V681" i="4"/>
  <c r="AG681" i="4"/>
  <c r="AQ681" i="4"/>
  <c r="O681" i="4"/>
  <c r="AK681" i="4"/>
  <c r="Q681" i="4"/>
  <c r="AL681" i="4"/>
  <c r="Z681" i="4"/>
  <c r="AA681" i="4"/>
  <c r="M678" i="4"/>
  <c r="Q678" i="4"/>
  <c r="U678" i="4"/>
  <c r="Y678" i="4"/>
  <c r="AC678" i="4"/>
  <c r="AG678" i="4"/>
  <c r="AK678" i="4"/>
  <c r="AO678" i="4"/>
  <c r="O678" i="4"/>
  <c r="T678" i="4"/>
  <c r="Z678" i="4"/>
  <c r="AE678" i="4"/>
  <c r="AJ678" i="4"/>
  <c r="AP678" i="4"/>
  <c r="L678" i="4"/>
  <c r="P678" i="4"/>
  <c r="V678" i="4"/>
  <c r="AA678" i="4"/>
  <c r="AF678" i="4"/>
  <c r="AL678" i="4"/>
  <c r="AQ678" i="4"/>
  <c r="R678" i="4"/>
  <c r="AB678" i="4"/>
  <c r="AM678" i="4"/>
  <c r="S678" i="4"/>
  <c r="AD678" i="4"/>
  <c r="AN678" i="4"/>
  <c r="W678" i="4"/>
  <c r="X678" i="4"/>
  <c r="AH678" i="4"/>
  <c r="AI678" i="4"/>
  <c r="N678" i="4"/>
  <c r="N754" i="4"/>
  <c r="R754" i="4"/>
  <c r="V754" i="4"/>
  <c r="Z754" i="4"/>
  <c r="AD754" i="4"/>
  <c r="AH754" i="4"/>
  <c r="AL754" i="4"/>
  <c r="AP754" i="4"/>
  <c r="O754" i="4"/>
  <c r="S754" i="4"/>
  <c r="W754" i="4"/>
  <c r="AA754" i="4"/>
  <c r="AE754" i="4"/>
  <c r="AI754" i="4"/>
  <c r="AM754" i="4"/>
  <c r="AQ754" i="4"/>
  <c r="T754" i="4"/>
  <c r="AB754" i="4"/>
  <c r="AJ754" i="4"/>
  <c r="L754" i="4"/>
  <c r="M754" i="4"/>
  <c r="U754" i="4"/>
  <c r="AC754" i="4"/>
  <c r="AK754" i="4"/>
  <c r="P754" i="4"/>
  <c r="AF754" i="4"/>
  <c r="Q754" i="4"/>
  <c r="AG754" i="4"/>
  <c r="X754" i="4"/>
  <c r="Y754" i="4"/>
  <c r="AN754" i="4"/>
  <c r="AO754" i="4"/>
  <c r="AN718" i="4"/>
  <c r="AJ718" i="4"/>
  <c r="AF718" i="4"/>
  <c r="AB718" i="4"/>
  <c r="X718" i="4"/>
  <c r="T718" i="4"/>
  <c r="P718" i="4"/>
  <c r="L718" i="4"/>
  <c r="AQ718" i="4"/>
  <c r="AM718" i="4"/>
  <c r="AI718" i="4"/>
  <c r="AE718" i="4"/>
  <c r="AA718" i="4"/>
  <c r="W718" i="4"/>
  <c r="S718" i="4"/>
  <c r="O718" i="4"/>
  <c r="AL718" i="4"/>
  <c r="AD718" i="4"/>
  <c r="V718" i="4"/>
  <c r="N718" i="4"/>
  <c r="AK718" i="4"/>
  <c r="AC718" i="4"/>
  <c r="U718" i="4"/>
  <c r="M718" i="4"/>
  <c r="AH718" i="4"/>
  <c r="R718" i="4"/>
  <c r="AG718" i="4"/>
  <c r="Q718" i="4"/>
  <c r="AP718" i="4"/>
  <c r="AO718" i="4"/>
  <c r="Z718" i="4"/>
  <c r="Y718" i="4"/>
  <c r="N780" i="4"/>
  <c r="R780" i="4"/>
  <c r="V780" i="4"/>
  <c r="Z780" i="4"/>
  <c r="AD780" i="4"/>
  <c r="AH780" i="4"/>
  <c r="AL780" i="4"/>
  <c r="AP780" i="4"/>
  <c r="O780" i="4"/>
  <c r="S780" i="4"/>
  <c r="W780" i="4"/>
  <c r="AA780" i="4"/>
  <c r="AE780" i="4"/>
  <c r="AI780" i="4"/>
  <c r="AM780" i="4"/>
  <c r="AQ780" i="4"/>
  <c r="T780" i="4"/>
  <c r="AB780" i="4"/>
  <c r="AJ780" i="4"/>
  <c r="L780" i="4"/>
  <c r="M780" i="4"/>
  <c r="U780" i="4"/>
  <c r="AC780" i="4"/>
  <c r="AK780" i="4"/>
  <c r="P780" i="4"/>
  <c r="AF780" i="4"/>
  <c r="Q780" i="4"/>
  <c r="AG780" i="4"/>
  <c r="X780" i="4"/>
  <c r="Y780" i="4"/>
  <c r="AN780" i="4"/>
  <c r="AO780" i="4"/>
  <c r="O782" i="4"/>
  <c r="S782" i="4"/>
  <c r="W782" i="4"/>
  <c r="AA782" i="4"/>
  <c r="AE782" i="4"/>
  <c r="AI782" i="4"/>
  <c r="AM782" i="4"/>
  <c r="AQ782" i="4"/>
  <c r="P782" i="4"/>
  <c r="T782" i="4"/>
  <c r="X782" i="4"/>
  <c r="AB782" i="4"/>
  <c r="AF782" i="4"/>
  <c r="AJ782" i="4"/>
  <c r="AN782" i="4"/>
  <c r="L782" i="4"/>
  <c r="M782" i="4"/>
  <c r="U782" i="4"/>
  <c r="AC782" i="4"/>
  <c r="AK782" i="4"/>
  <c r="N782" i="4"/>
  <c r="V782" i="4"/>
  <c r="AD782" i="4"/>
  <c r="AL782" i="4"/>
  <c r="Q782" i="4"/>
  <c r="AG782" i="4"/>
  <c r="R782" i="4"/>
  <c r="AH782" i="4"/>
  <c r="Y782" i="4"/>
  <c r="Z782" i="4"/>
  <c r="AO782" i="4"/>
  <c r="AP782" i="4"/>
  <c r="M810" i="4"/>
  <c r="Q810" i="4"/>
  <c r="U810" i="4"/>
  <c r="Y810" i="4"/>
  <c r="AC810" i="4"/>
  <c r="AG810" i="4"/>
  <c r="AK810" i="4"/>
  <c r="AO810" i="4"/>
  <c r="N810" i="4"/>
  <c r="S810" i="4"/>
  <c r="X810" i="4"/>
  <c r="AD810" i="4"/>
  <c r="AI810" i="4"/>
  <c r="AN810" i="4"/>
  <c r="O810" i="4"/>
  <c r="T810" i="4"/>
  <c r="Z810" i="4"/>
  <c r="AE810" i="4"/>
  <c r="AJ810" i="4"/>
  <c r="AP810" i="4"/>
  <c r="P810" i="4"/>
  <c r="AA810" i="4"/>
  <c r="AL810" i="4"/>
  <c r="R810" i="4"/>
  <c r="AB810" i="4"/>
  <c r="AM810" i="4"/>
  <c r="AF810" i="4"/>
  <c r="AH810" i="4"/>
  <c r="AQ810" i="4"/>
  <c r="L810" i="4"/>
  <c r="V810" i="4"/>
  <c r="W810" i="4"/>
  <c r="P819" i="4"/>
  <c r="T819" i="4"/>
  <c r="X819" i="4"/>
  <c r="AB819" i="4"/>
  <c r="AF819" i="4"/>
  <c r="AJ819" i="4"/>
  <c r="AN819" i="4"/>
  <c r="L819" i="4"/>
  <c r="M819" i="4"/>
  <c r="Q819" i="4"/>
  <c r="U819" i="4"/>
  <c r="Y819" i="4"/>
  <c r="AC819" i="4"/>
  <c r="AG819" i="4"/>
  <c r="AK819" i="4"/>
  <c r="AO819" i="4"/>
  <c r="N819" i="4"/>
  <c r="R819" i="4"/>
  <c r="V819" i="4"/>
  <c r="Z819" i="4"/>
  <c r="AD819" i="4"/>
  <c r="AH819" i="4"/>
  <c r="AL819" i="4"/>
  <c r="AP819" i="4"/>
  <c r="W819" i="4"/>
  <c r="AM819" i="4"/>
  <c r="AA819" i="4"/>
  <c r="AQ819" i="4"/>
  <c r="AE819" i="4"/>
  <c r="AI819" i="4"/>
  <c r="O819" i="4"/>
  <c r="S819" i="4"/>
  <c r="O252" i="4"/>
  <c r="S252" i="4"/>
  <c r="W252" i="4"/>
  <c r="AA252" i="4"/>
  <c r="AE252" i="4"/>
  <c r="AI252" i="4"/>
  <c r="AM252" i="4"/>
  <c r="AQ252" i="4"/>
  <c r="P252" i="4"/>
  <c r="T252" i="4"/>
  <c r="X252" i="4"/>
  <c r="AB252" i="4"/>
  <c r="AF252" i="4"/>
  <c r="AJ252" i="4"/>
  <c r="AN252" i="4"/>
  <c r="L252" i="4"/>
  <c r="M252" i="4"/>
  <c r="U252" i="4"/>
  <c r="AC252" i="4"/>
  <c r="AK252" i="4"/>
  <c r="Q252" i="4"/>
  <c r="Y252" i="4"/>
  <c r="AG252" i="4"/>
  <c r="AO252" i="4"/>
  <c r="N252" i="4"/>
  <c r="AD252" i="4"/>
  <c r="R252" i="4"/>
  <c r="AH252" i="4"/>
  <c r="V252" i="4"/>
  <c r="AP252" i="4"/>
  <c r="AL252" i="4"/>
  <c r="Z252" i="4"/>
  <c r="M254" i="4"/>
  <c r="Q254" i="4"/>
  <c r="U254" i="4"/>
  <c r="Y254" i="4"/>
  <c r="AC254" i="4"/>
  <c r="AG254" i="4"/>
  <c r="AK254" i="4"/>
  <c r="AO254" i="4"/>
  <c r="L254" i="4"/>
  <c r="N254" i="4"/>
  <c r="R254" i="4"/>
  <c r="V254" i="4"/>
  <c r="Z254" i="4"/>
  <c r="AD254" i="4"/>
  <c r="AH254" i="4"/>
  <c r="AL254" i="4"/>
  <c r="AP254" i="4"/>
  <c r="O254" i="4"/>
  <c r="W254" i="4"/>
  <c r="AE254" i="4"/>
  <c r="AM254" i="4"/>
  <c r="S254" i="4"/>
  <c r="AA254" i="4"/>
  <c r="AI254" i="4"/>
  <c r="AQ254" i="4"/>
  <c r="P254" i="4"/>
  <c r="AF254" i="4"/>
  <c r="T254" i="4"/>
  <c r="AJ254" i="4"/>
  <c r="X254" i="4"/>
  <c r="AN254" i="4"/>
  <c r="AB254" i="4"/>
  <c r="P320" i="4"/>
  <c r="T320" i="4"/>
  <c r="X320" i="4"/>
  <c r="AB320" i="4"/>
  <c r="AF320" i="4"/>
  <c r="AJ320" i="4"/>
  <c r="AN320" i="4"/>
  <c r="M320" i="4"/>
  <c r="Q320" i="4"/>
  <c r="U320" i="4"/>
  <c r="Y320" i="4"/>
  <c r="AC320" i="4"/>
  <c r="AG320" i="4"/>
  <c r="AK320" i="4"/>
  <c r="AO320" i="4"/>
  <c r="S320" i="4"/>
  <c r="AA320" i="4"/>
  <c r="AI320" i="4"/>
  <c r="AQ320" i="4"/>
  <c r="V320" i="4"/>
  <c r="AE320" i="4"/>
  <c r="AP320" i="4"/>
  <c r="O320" i="4"/>
  <c r="Z320" i="4"/>
  <c r="AL320" i="4"/>
  <c r="R320" i="4"/>
  <c r="AD320" i="4"/>
  <c r="N320" i="4"/>
  <c r="W320" i="4"/>
  <c r="AH320" i="4"/>
  <c r="L320" i="4"/>
  <c r="AM320" i="4"/>
  <c r="M321" i="4"/>
  <c r="Q321" i="4"/>
  <c r="U321" i="4"/>
  <c r="Y321" i="4"/>
  <c r="AC321" i="4"/>
  <c r="AG321" i="4"/>
  <c r="AK321" i="4"/>
  <c r="AO321" i="4"/>
  <c r="L321" i="4"/>
  <c r="N321" i="4"/>
  <c r="R321" i="4"/>
  <c r="V321" i="4"/>
  <c r="Z321" i="4"/>
  <c r="AD321" i="4"/>
  <c r="AH321" i="4"/>
  <c r="AL321" i="4"/>
  <c r="AP321" i="4"/>
  <c r="T321" i="4"/>
  <c r="AB321" i="4"/>
  <c r="AJ321" i="4"/>
  <c r="W321" i="4"/>
  <c r="AF321" i="4"/>
  <c r="AQ321" i="4"/>
  <c r="P321" i="4"/>
  <c r="AA321" i="4"/>
  <c r="AM321" i="4"/>
  <c r="O321" i="4"/>
  <c r="AI321" i="4"/>
  <c r="S321" i="4"/>
  <c r="AN321" i="4"/>
  <c r="X321" i="4"/>
  <c r="AE321" i="4"/>
  <c r="N442" i="4"/>
  <c r="R442" i="4"/>
  <c r="V442" i="4"/>
  <c r="Z442" i="4"/>
  <c r="AD442" i="4"/>
  <c r="AH442" i="4"/>
  <c r="AL442" i="4"/>
  <c r="AP442" i="4"/>
  <c r="P442" i="4"/>
  <c r="U442" i="4"/>
  <c r="AA442" i="4"/>
  <c r="AF442" i="4"/>
  <c r="AK442" i="4"/>
  <c r="AQ442" i="4"/>
  <c r="Q442" i="4"/>
  <c r="W442" i="4"/>
  <c r="AB442" i="4"/>
  <c r="AG442" i="4"/>
  <c r="AM442" i="4"/>
  <c r="S442" i="4"/>
  <c r="AC442" i="4"/>
  <c r="AN442" i="4"/>
  <c r="T442" i="4"/>
  <c r="AE442" i="4"/>
  <c r="AO442" i="4"/>
  <c r="L442" i="4"/>
  <c r="X442" i="4"/>
  <c r="Y442" i="4"/>
  <c r="M442" i="4"/>
  <c r="O442" i="4"/>
  <c r="AI442" i="4"/>
  <c r="AJ442" i="4"/>
  <c r="O323" i="4"/>
  <c r="S323" i="4"/>
  <c r="W323" i="4"/>
  <c r="AA323" i="4"/>
  <c r="AE323" i="4"/>
  <c r="AI323" i="4"/>
  <c r="AM323" i="4"/>
  <c r="AQ323" i="4"/>
  <c r="P323" i="4"/>
  <c r="T323" i="4"/>
  <c r="X323" i="4"/>
  <c r="AB323" i="4"/>
  <c r="AF323" i="4"/>
  <c r="AJ323" i="4"/>
  <c r="AN323" i="4"/>
  <c r="N323" i="4"/>
  <c r="V323" i="4"/>
  <c r="M323" i="4"/>
  <c r="Y323" i="4"/>
  <c r="AG323" i="4"/>
  <c r="AO323" i="4"/>
  <c r="R323" i="4"/>
  <c r="AC323" i="4"/>
  <c r="AK323" i="4"/>
  <c r="L323" i="4"/>
  <c r="Q323" i="4"/>
  <c r="AH323" i="4"/>
  <c r="U323" i="4"/>
  <c r="AL323" i="4"/>
  <c r="Z323" i="4"/>
  <c r="AP323" i="4"/>
  <c r="AD323" i="4"/>
  <c r="O549" i="4"/>
  <c r="S549" i="4"/>
  <c r="W549" i="4"/>
  <c r="AA549" i="4"/>
  <c r="AE549" i="4"/>
  <c r="AI549" i="4"/>
  <c r="AM549" i="4"/>
  <c r="AQ549" i="4"/>
  <c r="P549" i="4"/>
  <c r="T549" i="4"/>
  <c r="X549" i="4"/>
  <c r="AB549" i="4"/>
  <c r="AF549" i="4"/>
  <c r="AJ549" i="4"/>
  <c r="AN549" i="4"/>
  <c r="Q549" i="4"/>
  <c r="Y549" i="4"/>
  <c r="AG549" i="4"/>
  <c r="AO549" i="4"/>
  <c r="L549" i="4"/>
  <c r="R549" i="4"/>
  <c r="Z549" i="4"/>
  <c r="AH549" i="4"/>
  <c r="AP549" i="4"/>
  <c r="M549" i="4"/>
  <c r="AC549" i="4"/>
  <c r="U549" i="4"/>
  <c r="AK549" i="4"/>
  <c r="AD549" i="4"/>
  <c r="N549" i="4"/>
  <c r="V549" i="4"/>
  <c r="AL549" i="4"/>
  <c r="N480" i="4"/>
  <c r="R480" i="4"/>
  <c r="V480" i="4"/>
  <c r="Z480" i="4"/>
  <c r="AD480" i="4"/>
  <c r="AH480" i="4"/>
  <c r="AL480" i="4"/>
  <c r="AP480" i="4"/>
  <c r="O480" i="4"/>
  <c r="S480" i="4"/>
  <c r="W480" i="4"/>
  <c r="AA480" i="4"/>
  <c r="AE480" i="4"/>
  <c r="AI480" i="4"/>
  <c r="AM480" i="4"/>
  <c r="AQ480" i="4"/>
  <c r="T480" i="4"/>
  <c r="AB480" i="4"/>
  <c r="AJ480" i="4"/>
  <c r="M480" i="4"/>
  <c r="U480" i="4"/>
  <c r="AC480" i="4"/>
  <c r="AK480" i="4"/>
  <c r="Y480" i="4"/>
  <c r="AO480" i="4"/>
  <c r="L480" i="4"/>
  <c r="Q480" i="4"/>
  <c r="AG480" i="4"/>
  <c r="AF480" i="4"/>
  <c r="AN480" i="4"/>
  <c r="P480" i="4"/>
  <c r="X480" i="4"/>
  <c r="O358" i="4"/>
  <c r="S358" i="4"/>
  <c r="W358" i="4"/>
  <c r="AA358" i="4"/>
  <c r="AE358" i="4"/>
  <c r="AI358" i="4"/>
  <c r="AM358" i="4"/>
  <c r="AQ358" i="4"/>
  <c r="P358" i="4"/>
  <c r="T358" i="4"/>
  <c r="X358" i="4"/>
  <c r="AB358" i="4"/>
  <c r="AF358" i="4"/>
  <c r="AJ358" i="4"/>
  <c r="AN358" i="4"/>
  <c r="L358" i="4"/>
  <c r="L345" i="4" s="1"/>
  <c r="Q358" i="4"/>
  <c r="Y358" i="4"/>
  <c r="AG358" i="4"/>
  <c r="AO358" i="4"/>
  <c r="R358" i="4"/>
  <c r="Z358" i="4"/>
  <c r="AH358" i="4"/>
  <c r="AP358" i="4"/>
  <c r="V358" i="4"/>
  <c r="AL358" i="4"/>
  <c r="N358" i="4"/>
  <c r="AD358" i="4"/>
  <c r="AC358" i="4"/>
  <c r="AK358" i="4"/>
  <c r="M358" i="4"/>
  <c r="U358" i="4"/>
  <c r="M429" i="4"/>
  <c r="Q429" i="4"/>
  <c r="U429" i="4"/>
  <c r="Y429" i="4"/>
  <c r="AC429" i="4"/>
  <c r="AG429" i="4"/>
  <c r="AK429" i="4"/>
  <c r="AO429" i="4"/>
  <c r="N429" i="4"/>
  <c r="R429" i="4"/>
  <c r="V429" i="4"/>
  <c r="Z429" i="4"/>
  <c r="AD429" i="4"/>
  <c r="AH429" i="4"/>
  <c r="AL429" i="4"/>
  <c r="AP429" i="4"/>
  <c r="O429" i="4"/>
  <c r="W429" i="4"/>
  <c r="AE429" i="4"/>
  <c r="AM429" i="4"/>
  <c r="P429" i="4"/>
  <c r="X429" i="4"/>
  <c r="AF429" i="4"/>
  <c r="AN429" i="4"/>
  <c r="AB429" i="4"/>
  <c r="T429" i="4"/>
  <c r="AJ429" i="4"/>
  <c r="AI429" i="4"/>
  <c r="AQ429" i="4"/>
  <c r="L429" i="4"/>
  <c r="S429" i="4"/>
  <c r="AA429" i="4"/>
  <c r="P491" i="4"/>
  <c r="T491" i="4"/>
  <c r="X491" i="4"/>
  <c r="AB491" i="4"/>
  <c r="AF491" i="4"/>
  <c r="AJ491" i="4"/>
  <c r="AN491" i="4"/>
  <c r="L491" i="4"/>
  <c r="M491" i="4"/>
  <c r="Q491" i="4"/>
  <c r="U491" i="4"/>
  <c r="Y491" i="4"/>
  <c r="AC491" i="4"/>
  <c r="AG491" i="4"/>
  <c r="AK491" i="4"/>
  <c r="AO491" i="4"/>
  <c r="R491" i="4"/>
  <c r="Z491" i="4"/>
  <c r="AH491" i="4"/>
  <c r="AP491" i="4"/>
  <c r="S491" i="4"/>
  <c r="AA491" i="4"/>
  <c r="AI491" i="4"/>
  <c r="AQ491" i="4"/>
  <c r="N491" i="4"/>
  <c r="AD491" i="4"/>
  <c r="AE491" i="4"/>
  <c r="V491" i="4"/>
  <c r="AM491" i="4"/>
  <c r="O491" i="4"/>
  <c r="W491" i="4"/>
  <c r="AL491" i="4"/>
  <c r="O587" i="4"/>
  <c r="S587" i="4"/>
  <c r="W587" i="4"/>
  <c r="AA587" i="4"/>
  <c r="AE587" i="4"/>
  <c r="AI587" i="4"/>
  <c r="AM587" i="4"/>
  <c r="AQ587" i="4"/>
  <c r="L587" i="4"/>
  <c r="P587" i="4"/>
  <c r="T587" i="4"/>
  <c r="X587" i="4"/>
  <c r="AB587" i="4"/>
  <c r="AF587" i="4"/>
  <c r="AJ587" i="4"/>
  <c r="AN587" i="4"/>
  <c r="M587" i="4"/>
  <c r="U587" i="4"/>
  <c r="AC587" i="4"/>
  <c r="AK587" i="4"/>
  <c r="N587" i="4"/>
  <c r="V587" i="4"/>
  <c r="AD587" i="4"/>
  <c r="AL587" i="4"/>
  <c r="Q587" i="4"/>
  <c r="AG587" i="4"/>
  <c r="R587" i="4"/>
  <c r="AH587" i="4"/>
  <c r="Y587" i="4"/>
  <c r="AO587" i="4"/>
  <c r="Z587" i="4"/>
  <c r="AP587" i="4"/>
  <c r="P482" i="4"/>
  <c r="T482" i="4"/>
  <c r="X482" i="4"/>
  <c r="AB482" i="4"/>
  <c r="AF482" i="4"/>
  <c r="AJ482" i="4"/>
  <c r="AN482" i="4"/>
  <c r="M482" i="4"/>
  <c r="Q482" i="4"/>
  <c r="U482" i="4"/>
  <c r="Y482" i="4"/>
  <c r="AC482" i="4"/>
  <c r="AG482" i="4"/>
  <c r="AK482" i="4"/>
  <c r="AO482" i="4"/>
  <c r="L482" i="4"/>
  <c r="N482" i="4"/>
  <c r="V482" i="4"/>
  <c r="AD482" i="4"/>
  <c r="AL482" i="4"/>
  <c r="O482" i="4"/>
  <c r="W482" i="4"/>
  <c r="AE482" i="4"/>
  <c r="AM482" i="4"/>
  <c r="AA482" i="4"/>
  <c r="AQ482" i="4"/>
  <c r="S482" i="4"/>
  <c r="AI482" i="4"/>
  <c r="AH482" i="4"/>
  <c r="AP482" i="4"/>
  <c r="R482" i="4"/>
  <c r="Z482" i="4"/>
  <c r="P588" i="4"/>
  <c r="T588" i="4"/>
  <c r="X588" i="4"/>
  <c r="AB588" i="4"/>
  <c r="AF588" i="4"/>
  <c r="AJ588" i="4"/>
  <c r="AN588" i="4"/>
  <c r="M588" i="4"/>
  <c r="Q588" i="4"/>
  <c r="U588" i="4"/>
  <c r="Y588" i="4"/>
  <c r="AC588" i="4"/>
  <c r="AG588" i="4"/>
  <c r="AK588" i="4"/>
  <c r="AO588" i="4"/>
  <c r="L588" i="4"/>
  <c r="N588" i="4"/>
  <c r="V588" i="4"/>
  <c r="AD588" i="4"/>
  <c r="AL588" i="4"/>
  <c r="O588" i="4"/>
  <c r="W588" i="4"/>
  <c r="AE588" i="4"/>
  <c r="AM588" i="4"/>
  <c r="R588" i="4"/>
  <c r="AH588" i="4"/>
  <c r="S588" i="4"/>
  <c r="AI588" i="4"/>
  <c r="Z588" i="4"/>
  <c r="AP588" i="4"/>
  <c r="AA588" i="4"/>
  <c r="AQ588" i="4"/>
  <c r="N561" i="4"/>
  <c r="R561" i="4"/>
  <c r="V561" i="4"/>
  <c r="Z561" i="4"/>
  <c r="AD561" i="4"/>
  <c r="AH561" i="4"/>
  <c r="AL561" i="4"/>
  <c r="AP561" i="4"/>
  <c r="O561" i="4"/>
  <c r="S561" i="4"/>
  <c r="W561" i="4"/>
  <c r="AA561" i="4"/>
  <c r="AE561" i="4"/>
  <c r="AI561" i="4"/>
  <c r="AM561" i="4"/>
  <c r="AQ561" i="4"/>
  <c r="L561" i="4"/>
  <c r="P561" i="4"/>
  <c r="X561" i="4"/>
  <c r="AF561" i="4"/>
  <c r="AN561" i="4"/>
  <c r="Q561" i="4"/>
  <c r="Y561" i="4"/>
  <c r="AG561" i="4"/>
  <c r="AO561" i="4"/>
  <c r="AB561" i="4"/>
  <c r="T561" i="4"/>
  <c r="AJ561" i="4"/>
  <c r="AC561" i="4"/>
  <c r="M561" i="4"/>
  <c r="U561" i="4"/>
  <c r="AK561" i="4"/>
  <c r="O562" i="4"/>
  <c r="S562" i="4"/>
  <c r="W562" i="4"/>
  <c r="AA562" i="4"/>
  <c r="AE562" i="4"/>
  <c r="AI562" i="4"/>
  <c r="AM562" i="4"/>
  <c r="AQ562" i="4"/>
  <c r="P562" i="4"/>
  <c r="T562" i="4"/>
  <c r="X562" i="4"/>
  <c r="AB562" i="4"/>
  <c r="AF562" i="4"/>
  <c r="AJ562" i="4"/>
  <c r="AN562" i="4"/>
  <c r="Q562" i="4"/>
  <c r="Y562" i="4"/>
  <c r="AG562" i="4"/>
  <c r="AO562" i="4"/>
  <c r="L562" i="4"/>
  <c r="R562" i="4"/>
  <c r="Z562" i="4"/>
  <c r="AH562" i="4"/>
  <c r="AP562" i="4"/>
  <c r="M562" i="4"/>
  <c r="AC562" i="4"/>
  <c r="U562" i="4"/>
  <c r="AK562" i="4"/>
  <c r="AD562" i="4"/>
  <c r="N562" i="4"/>
  <c r="AL562" i="4"/>
  <c r="V562" i="4"/>
  <c r="AO715" i="4"/>
  <c r="AK715" i="4"/>
  <c r="AG715" i="4"/>
  <c r="AC715" i="4"/>
  <c r="Y715" i="4"/>
  <c r="U715" i="4"/>
  <c r="Q715" i="4"/>
  <c r="M715" i="4"/>
  <c r="AN715" i="4"/>
  <c r="AJ715" i="4"/>
  <c r="AF715" i="4"/>
  <c r="AB715" i="4"/>
  <c r="X715" i="4"/>
  <c r="T715" i="4"/>
  <c r="P715" i="4"/>
  <c r="AQ715" i="4"/>
  <c r="AI715" i="4"/>
  <c r="AA715" i="4"/>
  <c r="S715" i="4"/>
  <c r="AP715" i="4"/>
  <c r="AH715" i="4"/>
  <c r="Z715" i="4"/>
  <c r="R715" i="4"/>
  <c r="AE715" i="4"/>
  <c r="O715" i="4"/>
  <c r="AD715" i="4"/>
  <c r="N715" i="4"/>
  <c r="AM715" i="4"/>
  <c r="L715" i="4"/>
  <c r="AL715" i="4"/>
  <c r="W715" i="4"/>
  <c r="V715" i="4"/>
  <c r="P624" i="4"/>
  <c r="T624" i="4"/>
  <c r="X624" i="4"/>
  <c r="AB624" i="4"/>
  <c r="AF624" i="4"/>
  <c r="AJ624" i="4"/>
  <c r="AN624" i="4"/>
  <c r="M624" i="4"/>
  <c r="Q624" i="4"/>
  <c r="U624" i="4"/>
  <c r="Y624" i="4"/>
  <c r="AC624" i="4"/>
  <c r="AG624" i="4"/>
  <c r="AK624" i="4"/>
  <c r="AO624" i="4"/>
  <c r="N624" i="4"/>
  <c r="V624" i="4"/>
  <c r="AD624" i="4"/>
  <c r="AL624" i="4"/>
  <c r="O624" i="4"/>
  <c r="W624" i="4"/>
  <c r="AE624" i="4"/>
  <c r="AM624" i="4"/>
  <c r="R624" i="4"/>
  <c r="AH624" i="4"/>
  <c r="S624" i="4"/>
  <c r="AI624" i="4"/>
  <c r="AP624" i="4"/>
  <c r="L624" i="4"/>
  <c r="AQ624" i="4"/>
  <c r="Z624" i="4"/>
  <c r="AA624" i="4"/>
  <c r="P694" i="4"/>
  <c r="T694" i="4"/>
  <c r="X694" i="4"/>
  <c r="AB694" i="4"/>
  <c r="AF694" i="4"/>
  <c r="AJ694" i="4"/>
  <c r="AN694" i="4"/>
  <c r="M694" i="4"/>
  <c r="R694" i="4"/>
  <c r="W694" i="4"/>
  <c r="AC694" i="4"/>
  <c r="AH694" i="4"/>
  <c r="AM694" i="4"/>
  <c r="L694" i="4"/>
  <c r="N694" i="4"/>
  <c r="S694" i="4"/>
  <c r="Y694" i="4"/>
  <c r="AD694" i="4"/>
  <c r="AI694" i="4"/>
  <c r="AO694" i="4"/>
  <c r="U694" i="4"/>
  <c r="AE694" i="4"/>
  <c r="AP694" i="4"/>
  <c r="V694" i="4"/>
  <c r="AG694" i="4"/>
  <c r="AQ694" i="4"/>
  <c r="Z694" i="4"/>
  <c r="AA694" i="4"/>
  <c r="AK694" i="4"/>
  <c r="AL694" i="4"/>
  <c r="O694" i="4"/>
  <c r="Q694" i="4"/>
  <c r="N663" i="4"/>
  <c r="R663" i="4"/>
  <c r="V663" i="4"/>
  <c r="Z663" i="4"/>
  <c r="AD663" i="4"/>
  <c r="AH663" i="4"/>
  <c r="AL663" i="4"/>
  <c r="AP663" i="4"/>
  <c r="O663" i="4"/>
  <c r="S663" i="4"/>
  <c r="W663" i="4"/>
  <c r="AA663" i="4"/>
  <c r="AE663" i="4"/>
  <c r="AI663" i="4"/>
  <c r="AM663" i="4"/>
  <c r="AQ663" i="4"/>
  <c r="P663" i="4"/>
  <c r="X663" i="4"/>
  <c r="AF663" i="4"/>
  <c r="AN663" i="4"/>
  <c r="Q663" i="4"/>
  <c r="Y663" i="4"/>
  <c r="AG663" i="4"/>
  <c r="AO663" i="4"/>
  <c r="T663" i="4"/>
  <c r="AJ663" i="4"/>
  <c r="U663" i="4"/>
  <c r="AK663" i="4"/>
  <c r="L663" i="4"/>
  <c r="M663" i="4"/>
  <c r="AB663" i="4"/>
  <c r="AC663" i="4"/>
  <c r="AP716" i="4"/>
  <c r="AL716" i="4"/>
  <c r="AH716" i="4"/>
  <c r="AD716" i="4"/>
  <c r="Z716" i="4"/>
  <c r="V716" i="4"/>
  <c r="R716" i="4"/>
  <c r="N716" i="4"/>
  <c r="AO716" i="4"/>
  <c r="AK716" i="4"/>
  <c r="AG716" i="4"/>
  <c r="AC716" i="4"/>
  <c r="Y716" i="4"/>
  <c r="U716" i="4"/>
  <c r="Q716" i="4"/>
  <c r="M716" i="4"/>
  <c r="L716" i="4"/>
  <c r="AJ716" i="4"/>
  <c r="AB716" i="4"/>
  <c r="T716" i="4"/>
  <c r="AQ716" i="4"/>
  <c r="AI716" i="4"/>
  <c r="AA716" i="4"/>
  <c r="S716" i="4"/>
  <c r="AF716" i="4"/>
  <c r="P716" i="4"/>
  <c r="AE716" i="4"/>
  <c r="O716" i="4"/>
  <c r="AN716" i="4"/>
  <c r="AM716" i="4"/>
  <c r="X716" i="4"/>
  <c r="W716" i="4"/>
  <c r="M758" i="4"/>
  <c r="Q758" i="4"/>
  <c r="U758" i="4"/>
  <c r="Y758" i="4"/>
  <c r="AC758" i="4"/>
  <c r="AG758" i="4"/>
  <c r="AK758" i="4"/>
  <c r="AO758" i="4"/>
  <c r="N758" i="4"/>
  <c r="R758" i="4"/>
  <c r="V758" i="4"/>
  <c r="Z758" i="4"/>
  <c r="AD758" i="4"/>
  <c r="AH758" i="4"/>
  <c r="AL758" i="4"/>
  <c r="AP758" i="4"/>
  <c r="O758" i="4"/>
  <c r="W758" i="4"/>
  <c r="AE758" i="4"/>
  <c r="AM758" i="4"/>
  <c r="P758" i="4"/>
  <c r="X758" i="4"/>
  <c r="AF758" i="4"/>
  <c r="AN758" i="4"/>
  <c r="S758" i="4"/>
  <c r="AI758" i="4"/>
  <c r="T758" i="4"/>
  <c r="AJ758" i="4"/>
  <c r="AA758" i="4"/>
  <c r="AB758" i="4"/>
  <c r="L758" i="4"/>
  <c r="AQ758" i="4"/>
  <c r="L755" i="4"/>
  <c r="P755" i="4"/>
  <c r="T755" i="4"/>
  <c r="X755" i="4"/>
  <c r="AB755" i="4"/>
  <c r="AF755" i="4"/>
  <c r="AJ755" i="4"/>
  <c r="AN755" i="4"/>
  <c r="M755" i="4"/>
  <c r="Q755" i="4"/>
  <c r="U755" i="4"/>
  <c r="Y755" i="4"/>
  <c r="AC755" i="4"/>
  <c r="AG755" i="4"/>
  <c r="AK755" i="4"/>
  <c r="AO755" i="4"/>
  <c r="R755" i="4"/>
  <c r="Z755" i="4"/>
  <c r="AH755" i="4"/>
  <c r="AP755" i="4"/>
  <c r="S755" i="4"/>
  <c r="AA755" i="4"/>
  <c r="AI755" i="4"/>
  <c r="AQ755" i="4"/>
  <c r="N755" i="4"/>
  <c r="AD755" i="4"/>
  <c r="O755" i="4"/>
  <c r="AE755" i="4"/>
  <c r="V755" i="4"/>
  <c r="W755" i="4"/>
  <c r="AL755" i="4"/>
  <c r="AM755" i="4"/>
  <c r="M753" i="4"/>
  <c r="Q753" i="4"/>
  <c r="U753" i="4"/>
  <c r="Y753" i="4"/>
  <c r="AC753" i="4"/>
  <c r="AG753" i="4"/>
  <c r="AK753" i="4"/>
  <c r="AO753" i="4"/>
  <c r="N753" i="4"/>
  <c r="R753" i="4"/>
  <c r="V753" i="4"/>
  <c r="Z753" i="4"/>
  <c r="AD753" i="4"/>
  <c r="AH753" i="4"/>
  <c r="AL753" i="4"/>
  <c r="AP753" i="4"/>
  <c r="S753" i="4"/>
  <c r="AA753" i="4"/>
  <c r="AI753" i="4"/>
  <c r="AQ753" i="4"/>
  <c r="T753" i="4"/>
  <c r="AB753" i="4"/>
  <c r="AJ753" i="4"/>
  <c r="L753" i="4"/>
  <c r="O753" i="4"/>
  <c r="AE753" i="4"/>
  <c r="P753" i="4"/>
  <c r="AF753" i="4"/>
  <c r="W753" i="4"/>
  <c r="X753" i="4"/>
  <c r="AM753" i="4"/>
  <c r="AN753" i="4"/>
  <c r="O823" i="4"/>
  <c r="S823" i="4"/>
  <c r="W823" i="4"/>
  <c r="AA823" i="4"/>
  <c r="AE823" i="4"/>
  <c r="AI823" i="4"/>
  <c r="AM823" i="4"/>
  <c r="AQ823" i="4"/>
  <c r="P823" i="4"/>
  <c r="T823" i="4"/>
  <c r="X823" i="4"/>
  <c r="AB823" i="4"/>
  <c r="AF823" i="4"/>
  <c r="M823" i="4"/>
  <c r="Q823" i="4"/>
  <c r="V823" i="4"/>
  <c r="AD823" i="4"/>
  <c r="AK823" i="4"/>
  <c r="AP823" i="4"/>
  <c r="N823" i="4"/>
  <c r="Y823" i="4"/>
  <c r="AG823" i="4"/>
  <c r="AL823" i="4"/>
  <c r="L823" i="4"/>
  <c r="Z823" i="4"/>
  <c r="AN823" i="4"/>
  <c r="AC823" i="4"/>
  <c r="AO823" i="4"/>
  <c r="AH823" i="4"/>
  <c r="AJ823" i="4"/>
  <c r="R823" i="4"/>
  <c r="U823" i="4"/>
  <c r="N242" i="4"/>
  <c r="R242" i="4"/>
  <c r="V242" i="4"/>
  <c r="Z242" i="4"/>
  <c r="AD242" i="4"/>
  <c r="AH242" i="4"/>
  <c r="AL242" i="4"/>
  <c r="AP242" i="4"/>
  <c r="O242" i="4"/>
  <c r="S242" i="4"/>
  <c r="W242" i="4"/>
  <c r="AA242" i="4"/>
  <c r="AE242" i="4"/>
  <c r="AI242" i="4"/>
  <c r="AM242" i="4"/>
  <c r="AQ242" i="4"/>
  <c r="L242" i="4"/>
  <c r="P242" i="4"/>
  <c r="X242" i="4"/>
  <c r="AF242" i="4"/>
  <c r="AN242" i="4"/>
  <c r="T242" i="4"/>
  <c r="AB242" i="4"/>
  <c r="AJ242" i="4"/>
  <c r="Q242" i="4"/>
  <c r="AG242" i="4"/>
  <c r="U242" i="4"/>
  <c r="AK242" i="4"/>
  <c r="Y242" i="4"/>
  <c r="M242" i="4"/>
  <c r="AO242" i="4"/>
  <c r="AC242" i="4"/>
  <c r="N374" i="4"/>
  <c r="R374" i="4"/>
  <c r="V374" i="4"/>
  <c r="Z374" i="4"/>
  <c r="AD374" i="4"/>
  <c r="AH374" i="4"/>
  <c r="AL374" i="4"/>
  <c r="AP374" i="4"/>
  <c r="O374" i="4"/>
  <c r="S374" i="4"/>
  <c r="W374" i="4"/>
  <c r="AA374" i="4"/>
  <c r="AE374" i="4"/>
  <c r="AI374" i="4"/>
  <c r="AM374" i="4"/>
  <c r="AQ374" i="4"/>
  <c r="L374" i="4"/>
  <c r="T374" i="4"/>
  <c r="AB374" i="4"/>
  <c r="AJ374" i="4"/>
  <c r="M374" i="4"/>
  <c r="U374" i="4"/>
  <c r="AC374" i="4"/>
  <c r="AK374" i="4"/>
  <c r="Y374" i="4"/>
  <c r="AO374" i="4"/>
  <c r="Q374" i="4"/>
  <c r="AG374" i="4"/>
  <c r="AF374" i="4"/>
  <c r="AN374" i="4"/>
  <c r="P374" i="4"/>
  <c r="X374" i="4"/>
  <c r="P334" i="4"/>
  <c r="T334" i="4"/>
  <c r="X334" i="4"/>
  <c r="AB334" i="4"/>
  <c r="AF334" i="4"/>
  <c r="AJ334" i="4"/>
  <c r="AN334" i="4"/>
  <c r="M334" i="4"/>
  <c r="Q334" i="4"/>
  <c r="U334" i="4"/>
  <c r="Y334" i="4"/>
  <c r="AC334" i="4"/>
  <c r="AG334" i="4"/>
  <c r="AK334" i="4"/>
  <c r="AO334" i="4"/>
  <c r="L334" i="4"/>
  <c r="O334" i="4"/>
  <c r="W334" i="4"/>
  <c r="AE334" i="4"/>
  <c r="AM334" i="4"/>
  <c r="S334" i="4"/>
  <c r="AA334" i="4"/>
  <c r="AI334" i="4"/>
  <c r="AQ334" i="4"/>
  <c r="Z334" i="4"/>
  <c r="AP334" i="4"/>
  <c r="R334" i="4"/>
  <c r="AH334" i="4"/>
  <c r="V334" i="4"/>
  <c r="AL334" i="4"/>
  <c r="N334" i="4"/>
  <c r="AD334" i="4"/>
  <c r="N255" i="4"/>
  <c r="R255" i="4"/>
  <c r="V255" i="4"/>
  <c r="Z255" i="4"/>
  <c r="AD255" i="4"/>
  <c r="AH255" i="4"/>
  <c r="AL255" i="4"/>
  <c r="AP255" i="4"/>
  <c r="O255" i="4"/>
  <c r="S255" i="4"/>
  <c r="W255" i="4"/>
  <c r="AA255" i="4"/>
  <c r="AE255" i="4"/>
  <c r="AI255" i="4"/>
  <c r="AM255" i="4"/>
  <c r="AQ255" i="4"/>
  <c r="L255" i="4"/>
  <c r="P255" i="4"/>
  <c r="X255" i="4"/>
  <c r="AF255" i="4"/>
  <c r="AN255" i="4"/>
  <c r="T255" i="4"/>
  <c r="AB255" i="4"/>
  <c r="AJ255" i="4"/>
  <c r="Q255" i="4"/>
  <c r="AG255" i="4"/>
  <c r="U255" i="4"/>
  <c r="AK255" i="4"/>
  <c r="Y255" i="4"/>
  <c r="M255" i="4"/>
  <c r="AO255" i="4"/>
  <c r="AC255" i="4"/>
  <c r="P240" i="4"/>
  <c r="T240" i="4"/>
  <c r="X240" i="4"/>
  <c r="AB240" i="4"/>
  <c r="AF240" i="4"/>
  <c r="AJ240" i="4"/>
  <c r="AN240" i="4"/>
  <c r="M240" i="4"/>
  <c r="Q240" i="4"/>
  <c r="U240" i="4"/>
  <c r="Y240" i="4"/>
  <c r="AC240" i="4"/>
  <c r="AG240" i="4"/>
  <c r="AK240" i="4"/>
  <c r="AO240" i="4"/>
  <c r="N240" i="4"/>
  <c r="V240" i="4"/>
  <c r="AD240" i="4"/>
  <c r="AL240" i="4"/>
  <c r="R240" i="4"/>
  <c r="Z240" i="4"/>
  <c r="AH240" i="4"/>
  <c r="AP240" i="4"/>
  <c r="O240" i="4"/>
  <c r="AE240" i="4"/>
  <c r="S240" i="4"/>
  <c r="AI240" i="4"/>
  <c r="W240" i="4"/>
  <c r="AQ240" i="4"/>
  <c r="AM240" i="4"/>
  <c r="L240" i="4"/>
  <c r="AA240" i="4"/>
  <c r="P284" i="4"/>
  <c r="T284" i="4"/>
  <c r="X284" i="4"/>
  <c r="AB284" i="4"/>
  <c r="AF284" i="4"/>
  <c r="AJ284" i="4"/>
  <c r="AN284" i="4"/>
  <c r="M284" i="4"/>
  <c r="Q284" i="4"/>
  <c r="U284" i="4"/>
  <c r="Y284" i="4"/>
  <c r="AC284" i="4"/>
  <c r="AG284" i="4"/>
  <c r="AK284" i="4"/>
  <c r="AO284" i="4"/>
  <c r="N284" i="4"/>
  <c r="V284" i="4"/>
  <c r="AD284" i="4"/>
  <c r="AL284" i="4"/>
  <c r="R284" i="4"/>
  <c r="Z284" i="4"/>
  <c r="AH284" i="4"/>
  <c r="AP284" i="4"/>
  <c r="O284" i="4"/>
  <c r="AE284" i="4"/>
  <c r="S284" i="4"/>
  <c r="AI284" i="4"/>
  <c r="W284" i="4"/>
  <c r="AQ284" i="4"/>
  <c r="L284" i="4"/>
  <c r="AM284" i="4"/>
  <c r="AA284" i="4"/>
  <c r="O239" i="4"/>
  <c r="S239" i="4"/>
  <c r="W239" i="4"/>
  <c r="AA239" i="4"/>
  <c r="AE239" i="4"/>
  <c r="AI239" i="4"/>
  <c r="AM239" i="4"/>
  <c r="AQ239" i="4"/>
  <c r="P239" i="4"/>
  <c r="T239" i="4"/>
  <c r="X239" i="4"/>
  <c r="AB239" i="4"/>
  <c r="AF239" i="4"/>
  <c r="AJ239" i="4"/>
  <c r="AN239" i="4"/>
  <c r="L239" i="4"/>
  <c r="M239" i="4"/>
  <c r="U239" i="4"/>
  <c r="AC239" i="4"/>
  <c r="AK239" i="4"/>
  <c r="Q239" i="4"/>
  <c r="Y239" i="4"/>
  <c r="AG239" i="4"/>
  <c r="AO239" i="4"/>
  <c r="N239" i="4"/>
  <c r="AD239" i="4"/>
  <c r="R239" i="4"/>
  <c r="AH239" i="4"/>
  <c r="V239" i="4"/>
  <c r="AP239" i="4"/>
  <c r="AL239" i="4"/>
  <c r="Z239" i="4"/>
  <c r="M281" i="4"/>
  <c r="Q281" i="4"/>
  <c r="U281" i="4"/>
  <c r="Y281" i="4"/>
  <c r="AC281" i="4"/>
  <c r="AG281" i="4"/>
  <c r="AK281" i="4"/>
  <c r="AO281" i="4"/>
  <c r="N281" i="4"/>
  <c r="R281" i="4"/>
  <c r="V281" i="4"/>
  <c r="Z281" i="4"/>
  <c r="AD281" i="4"/>
  <c r="AH281" i="4"/>
  <c r="AL281" i="4"/>
  <c r="AP281" i="4"/>
  <c r="S281" i="4"/>
  <c r="AA281" i="4"/>
  <c r="AI281" i="4"/>
  <c r="AQ281" i="4"/>
  <c r="O281" i="4"/>
  <c r="W281" i="4"/>
  <c r="AE281" i="4"/>
  <c r="AM281" i="4"/>
  <c r="L281" i="4"/>
  <c r="AB281" i="4"/>
  <c r="P281" i="4"/>
  <c r="AF281" i="4"/>
  <c r="T281" i="4"/>
  <c r="AN281" i="4"/>
  <c r="AJ281" i="4"/>
  <c r="X281" i="4"/>
  <c r="M335" i="4"/>
  <c r="Q335" i="4"/>
  <c r="U335" i="4"/>
  <c r="Y335" i="4"/>
  <c r="AC335" i="4"/>
  <c r="AG335" i="4"/>
  <c r="AK335" i="4"/>
  <c r="AO335" i="4"/>
  <c r="N335" i="4"/>
  <c r="R335" i="4"/>
  <c r="V335" i="4"/>
  <c r="Z335" i="4"/>
  <c r="AD335" i="4"/>
  <c r="AH335" i="4"/>
  <c r="AL335" i="4"/>
  <c r="AP335" i="4"/>
  <c r="P335" i="4"/>
  <c r="X335" i="4"/>
  <c r="AF335" i="4"/>
  <c r="AN335" i="4"/>
  <c r="T335" i="4"/>
  <c r="AB335" i="4"/>
  <c r="AJ335" i="4"/>
  <c r="AA335" i="4"/>
  <c r="AQ335" i="4"/>
  <c r="L335" i="4"/>
  <c r="S335" i="4"/>
  <c r="AI335" i="4"/>
  <c r="W335" i="4"/>
  <c r="AM335" i="4"/>
  <c r="O335" i="4"/>
  <c r="AE335" i="4"/>
  <c r="N286" i="4"/>
  <c r="R286" i="4"/>
  <c r="V286" i="4"/>
  <c r="Z286" i="4"/>
  <c r="AD286" i="4"/>
  <c r="AH286" i="4"/>
  <c r="AL286" i="4"/>
  <c r="AP286" i="4"/>
  <c r="O286" i="4"/>
  <c r="S286" i="4"/>
  <c r="W286" i="4"/>
  <c r="AA286" i="4"/>
  <c r="AE286" i="4"/>
  <c r="AI286" i="4"/>
  <c r="AM286" i="4"/>
  <c r="AQ286" i="4"/>
  <c r="L286" i="4"/>
  <c r="P286" i="4"/>
  <c r="X286" i="4"/>
  <c r="AF286" i="4"/>
  <c r="AN286" i="4"/>
  <c r="T286" i="4"/>
  <c r="AB286" i="4"/>
  <c r="AJ286" i="4"/>
  <c r="Q286" i="4"/>
  <c r="AG286" i="4"/>
  <c r="U286" i="4"/>
  <c r="AK286" i="4"/>
  <c r="Y286" i="4"/>
  <c r="M286" i="4"/>
  <c r="AO286" i="4"/>
  <c r="AC286" i="4"/>
  <c r="N322" i="4"/>
  <c r="R322" i="4"/>
  <c r="V322" i="4"/>
  <c r="Z322" i="4"/>
  <c r="AD322" i="4"/>
  <c r="AH322" i="4"/>
  <c r="AL322" i="4"/>
  <c r="AP322" i="4"/>
  <c r="O322" i="4"/>
  <c r="S322" i="4"/>
  <c r="W322" i="4"/>
  <c r="AA322" i="4"/>
  <c r="AE322" i="4"/>
  <c r="AI322" i="4"/>
  <c r="AM322" i="4"/>
  <c r="AQ322" i="4"/>
  <c r="L322" i="4"/>
  <c r="M322" i="4"/>
  <c r="U322" i="4"/>
  <c r="AC322" i="4"/>
  <c r="AK322" i="4"/>
  <c r="X322" i="4"/>
  <c r="AG322" i="4"/>
  <c r="Q322" i="4"/>
  <c r="AB322" i="4"/>
  <c r="AN322" i="4"/>
  <c r="Y322" i="4"/>
  <c r="AF322" i="4"/>
  <c r="P322" i="4"/>
  <c r="AJ322" i="4"/>
  <c r="T322" i="4"/>
  <c r="AO322" i="4"/>
  <c r="M364" i="4"/>
  <c r="Q364" i="4"/>
  <c r="U364" i="4"/>
  <c r="Y364" i="4"/>
  <c r="AC364" i="4"/>
  <c r="AG364" i="4"/>
  <c r="AK364" i="4"/>
  <c r="AO364" i="4"/>
  <c r="L364" i="4"/>
  <c r="N364" i="4"/>
  <c r="R364" i="4"/>
  <c r="V364" i="4"/>
  <c r="Z364" i="4"/>
  <c r="AD364" i="4"/>
  <c r="AH364" i="4"/>
  <c r="AL364" i="4"/>
  <c r="AP364" i="4"/>
  <c r="O364" i="4"/>
  <c r="W364" i="4"/>
  <c r="AE364" i="4"/>
  <c r="AM364" i="4"/>
  <c r="P364" i="4"/>
  <c r="X364" i="4"/>
  <c r="AF364" i="4"/>
  <c r="AN364" i="4"/>
  <c r="AB364" i="4"/>
  <c r="T364" i="4"/>
  <c r="AJ364" i="4"/>
  <c r="AI364" i="4"/>
  <c r="AQ364" i="4"/>
  <c r="S364" i="4"/>
  <c r="AA364" i="4"/>
  <c r="M456" i="4"/>
  <c r="Q456" i="4"/>
  <c r="U456" i="4"/>
  <c r="Y456" i="4"/>
  <c r="AC456" i="4"/>
  <c r="AG456" i="4"/>
  <c r="AK456" i="4"/>
  <c r="AO456" i="4"/>
  <c r="L456" i="4"/>
  <c r="N456" i="4"/>
  <c r="R456" i="4"/>
  <c r="V456" i="4"/>
  <c r="Z456" i="4"/>
  <c r="AD456" i="4"/>
  <c r="AH456" i="4"/>
  <c r="AL456" i="4"/>
  <c r="AP456" i="4"/>
  <c r="O456" i="4"/>
  <c r="W456" i="4"/>
  <c r="AE456" i="4"/>
  <c r="AM456" i="4"/>
  <c r="P456" i="4"/>
  <c r="X456" i="4"/>
  <c r="AF456" i="4"/>
  <c r="AN456" i="4"/>
  <c r="AB456" i="4"/>
  <c r="T456" i="4"/>
  <c r="AJ456" i="4"/>
  <c r="AI456" i="4"/>
  <c r="AQ456" i="4"/>
  <c r="S456" i="4"/>
  <c r="AA456" i="4"/>
  <c r="O283" i="4"/>
  <c r="S283" i="4"/>
  <c r="W283" i="4"/>
  <c r="AA283" i="4"/>
  <c r="AE283" i="4"/>
  <c r="AI283" i="4"/>
  <c r="AM283" i="4"/>
  <c r="AQ283" i="4"/>
  <c r="P283" i="4"/>
  <c r="T283" i="4"/>
  <c r="X283" i="4"/>
  <c r="AB283" i="4"/>
  <c r="AF283" i="4"/>
  <c r="AJ283" i="4"/>
  <c r="AN283" i="4"/>
  <c r="M283" i="4"/>
  <c r="U283" i="4"/>
  <c r="AC283" i="4"/>
  <c r="AK283" i="4"/>
  <c r="Q283" i="4"/>
  <c r="Y283" i="4"/>
  <c r="AG283" i="4"/>
  <c r="AO283" i="4"/>
  <c r="L283" i="4"/>
  <c r="N283" i="4"/>
  <c r="AD283" i="4"/>
  <c r="R283" i="4"/>
  <c r="AH283" i="4"/>
  <c r="V283" i="4"/>
  <c r="AP283" i="4"/>
  <c r="AL283" i="4"/>
  <c r="Z283" i="4"/>
  <c r="O337" i="4"/>
  <c r="S337" i="4"/>
  <c r="W337" i="4"/>
  <c r="AA337" i="4"/>
  <c r="AE337" i="4"/>
  <c r="AI337" i="4"/>
  <c r="AM337" i="4"/>
  <c r="AQ337" i="4"/>
  <c r="L337" i="4"/>
  <c r="P337" i="4"/>
  <c r="T337" i="4"/>
  <c r="X337" i="4"/>
  <c r="AB337" i="4"/>
  <c r="AF337" i="4"/>
  <c r="AJ337" i="4"/>
  <c r="AN337" i="4"/>
  <c r="R337" i="4"/>
  <c r="Z337" i="4"/>
  <c r="AH337" i="4"/>
  <c r="AP337" i="4"/>
  <c r="N337" i="4"/>
  <c r="V337" i="4"/>
  <c r="AD337" i="4"/>
  <c r="AL337" i="4"/>
  <c r="M337" i="4"/>
  <c r="AC337" i="4"/>
  <c r="U337" i="4"/>
  <c r="AK337" i="4"/>
  <c r="Y337" i="4"/>
  <c r="AO337" i="4"/>
  <c r="Q337" i="4"/>
  <c r="AG337" i="4"/>
  <c r="O431" i="4"/>
  <c r="S431" i="4"/>
  <c r="W431" i="4"/>
  <c r="AA431" i="4"/>
  <c r="AE431" i="4"/>
  <c r="AI431" i="4"/>
  <c r="AM431" i="4"/>
  <c r="AQ431" i="4"/>
  <c r="L431" i="4"/>
  <c r="P431" i="4"/>
  <c r="T431" i="4"/>
  <c r="X431" i="4"/>
  <c r="AB431" i="4"/>
  <c r="AF431" i="4"/>
  <c r="AJ431" i="4"/>
  <c r="AN431" i="4"/>
  <c r="Q431" i="4"/>
  <c r="Y431" i="4"/>
  <c r="AG431" i="4"/>
  <c r="AO431" i="4"/>
  <c r="R431" i="4"/>
  <c r="Z431" i="4"/>
  <c r="AH431" i="4"/>
  <c r="AP431" i="4"/>
  <c r="N431" i="4"/>
  <c r="AD431" i="4"/>
  <c r="V431" i="4"/>
  <c r="AL431" i="4"/>
  <c r="AK431" i="4"/>
  <c r="M431" i="4"/>
  <c r="U431" i="4"/>
  <c r="AC431" i="4"/>
  <c r="N493" i="4"/>
  <c r="R493" i="4"/>
  <c r="V493" i="4"/>
  <c r="Z493" i="4"/>
  <c r="AD493" i="4"/>
  <c r="AH493" i="4"/>
  <c r="AL493" i="4"/>
  <c r="AP493" i="4"/>
  <c r="O493" i="4"/>
  <c r="S493" i="4"/>
  <c r="W493" i="4"/>
  <c r="AA493" i="4"/>
  <c r="AE493" i="4"/>
  <c r="AI493" i="4"/>
  <c r="AM493" i="4"/>
  <c r="AQ493" i="4"/>
  <c r="T493" i="4"/>
  <c r="AB493" i="4"/>
  <c r="AJ493" i="4"/>
  <c r="M493" i="4"/>
  <c r="U493" i="4"/>
  <c r="AC493" i="4"/>
  <c r="AK493" i="4"/>
  <c r="Y493" i="4"/>
  <c r="AO493" i="4"/>
  <c r="L493" i="4"/>
  <c r="Q493" i="4"/>
  <c r="AG493" i="4"/>
  <c r="AF493" i="4"/>
  <c r="AN493" i="4"/>
  <c r="P493" i="4"/>
  <c r="X493" i="4"/>
  <c r="O375" i="4"/>
  <c r="S375" i="4"/>
  <c r="W375" i="4"/>
  <c r="AA375" i="4"/>
  <c r="AE375" i="4"/>
  <c r="AI375" i="4"/>
  <c r="AM375" i="4"/>
  <c r="AQ375" i="4"/>
  <c r="P375" i="4"/>
  <c r="T375" i="4"/>
  <c r="X375" i="4"/>
  <c r="AB375" i="4"/>
  <c r="AF375" i="4"/>
  <c r="AJ375" i="4"/>
  <c r="AN375" i="4"/>
  <c r="M375" i="4"/>
  <c r="U375" i="4"/>
  <c r="AC375" i="4"/>
  <c r="AK375" i="4"/>
  <c r="L375" i="4"/>
  <c r="N375" i="4"/>
  <c r="V375" i="4"/>
  <c r="AD375" i="4"/>
  <c r="AL375" i="4"/>
  <c r="Z375" i="4"/>
  <c r="AP375" i="4"/>
  <c r="R375" i="4"/>
  <c r="AH375" i="4"/>
  <c r="AG375" i="4"/>
  <c r="AO375" i="4"/>
  <c r="Q375" i="4"/>
  <c r="Y375" i="4"/>
  <c r="M452" i="4"/>
  <c r="Q452" i="4"/>
  <c r="U452" i="4"/>
  <c r="Y452" i="4"/>
  <c r="AC452" i="4"/>
  <c r="AG452" i="4"/>
  <c r="AK452" i="4"/>
  <c r="AO452" i="4"/>
  <c r="N452" i="4"/>
  <c r="R452" i="4"/>
  <c r="V452" i="4"/>
  <c r="Z452" i="4"/>
  <c r="AD452" i="4"/>
  <c r="AH452" i="4"/>
  <c r="AL452" i="4"/>
  <c r="AP452" i="4"/>
  <c r="S452" i="4"/>
  <c r="AA452" i="4"/>
  <c r="AI452" i="4"/>
  <c r="AQ452" i="4"/>
  <c r="T452" i="4"/>
  <c r="AB452" i="4"/>
  <c r="AJ452" i="4"/>
  <c r="L452" i="4"/>
  <c r="X452" i="4"/>
  <c r="AN452" i="4"/>
  <c r="P452" i="4"/>
  <c r="AF452" i="4"/>
  <c r="AE452" i="4"/>
  <c r="AM452" i="4"/>
  <c r="O452" i="4"/>
  <c r="W452" i="4"/>
  <c r="P338" i="4"/>
  <c r="T338" i="4"/>
  <c r="X338" i="4"/>
  <c r="AB338" i="4"/>
  <c r="AF338" i="4"/>
  <c r="AJ338" i="4"/>
  <c r="AN338" i="4"/>
  <c r="M338" i="4"/>
  <c r="Q338" i="4"/>
  <c r="U338" i="4"/>
  <c r="Y338" i="4"/>
  <c r="AC338" i="4"/>
  <c r="AG338" i="4"/>
  <c r="AK338" i="4"/>
  <c r="AO338" i="4"/>
  <c r="L338" i="4"/>
  <c r="S338" i="4"/>
  <c r="AA338" i="4"/>
  <c r="AI338" i="4"/>
  <c r="AQ338" i="4"/>
  <c r="O338" i="4"/>
  <c r="W338" i="4"/>
  <c r="AE338" i="4"/>
  <c r="AM338" i="4"/>
  <c r="N338" i="4"/>
  <c r="AD338" i="4"/>
  <c r="V338" i="4"/>
  <c r="AL338" i="4"/>
  <c r="Z338" i="4"/>
  <c r="AP338" i="4"/>
  <c r="R338" i="4"/>
  <c r="AH338" i="4"/>
  <c r="P372" i="4"/>
  <c r="T372" i="4"/>
  <c r="X372" i="4"/>
  <c r="AB372" i="4"/>
  <c r="AF372" i="4"/>
  <c r="AJ372" i="4"/>
  <c r="AN372" i="4"/>
  <c r="M372" i="4"/>
  <c r="Q372" i="4"/>
  <c r="U372" i="4"/>
  <c r="Y372" i="4"/>
  <c r="AC372" i="4"/>
  <c r="AG372" i="4"/>
  <c r="AK372" i="4"/>
  <c r="AO372" i="4"/>
  <c r="R372" i="4"/>
  <c r="Z372" i="4"/>
  <c r="AH372" i="4"/>
  <c r="AP372" i="4"/>
  <c r="S372" i="4"/>
  <c r="AA372" i="4"/>
  <c r="AI372" i="4"/>
  <c r="AQ372" i="4"/>
  <c r="W372" i="4"/>
  <c r="AM372" i="4"/>
  <c r="L372" i="4"/>
  <c r="O372" i="4"/>
  <c r="AE372" i="4"/>
  <c r="AD372" i="4"/>
  <c r="AL372" i="4"/>
  <c r="N372" i="4"/>
  <c r="V372" i="4"/>
  <c r="M441" i="4"/>
  <c r="Q441" i="4"/>
  <c r="U441" i="4"/>
  <c r="Y441" i="4"/>
  <c r="AC441" i="4"/>
  <c r="AG441" i="4"/>
  <c r="AK441" i="4"/>
  <c r="AO441" i="4"/>
  <c r="O441" i="4"/>
  <c r="T441" i="4"/>
  <c r="Z441" i="4"/>
  <c r="AE441" i="4"/>
  <c r="AJ441" i="4"/>
  <c r="AP441" i="4"/>
  <c r="P441" i="4"/>
  <c r="V441" i="4"/>
  <c r="AA441" i="4"/>
  <c r="AF441" i="4"/>
  <c r="AL441" i="4"/>
  <c r="AQ441" i="4"/>
  <c r="R441" i="4"/>
  <c r="AB441" i="4"/>
  <c r="AM441" i="4"/>
  <c r="S441" i="4"/>
  <c r="AD441" i="4"/>
  <c r="AN441" i="4"/>
  <c r="AH441" i="4"/>
  <c r="N441" i="4"/>
  <c r="AI441" i="4"/>
  <c r="L441" i="4"/>
  <c r="W441" i="4"/>
  <c r="X441" i="4"/>
  <c r="O443" i="4"/>
  <c r="S443" i="4"/>
  <c r="W443" i="4"/>
  <c r="AA443" i="4"/>
  <c r="AE443" i="4"/>
  <c r="AI443" i="4"/>
  <c r="AM443" i="4"/>
  <c r="AQ443" i="4"/>
  <c r="L443" i="4"/>
  <c r="Q443" i="4"/>
  <c r="V443" i="4"/>
  <c r="AB443" i="4"/>
  <c r="AG443" i="4"/>
  <c r="AL443" i="4"/>
  <c r="M443" i="4"/>
  <c r="R443" i="4"/>
  <c r="X443" i="4"/>
  <c r="AC443" i="4"/>
  <c r="AH443" i="4"/>
  <c r="AN443" i="4"/>
  <c r="T443" i="4"/>
  <c r="AD443" i="4"/>
  <c r="AO443" i="4"/>
  <c r="U443" i="4"/>
  <c r="AF443" i="4"/>
  <c r="AP443" i="4"/>
  <c r="N443" i="4"/>
  <c r="AJ443" i="4"/>
  <c r="P443" i="4"/>
  <c r="AK443" i="4"/>
  <c r="Y443" i="4"/>
  <c r="Z443" i="4"/>
  <c r="N497" i="4"/>
  <c r="R497" i="4"/>
  <c r="V497" i="4"/>
  <c r="Z497" i="4"/>
  <c r="AD497" i="4"/>
  <c r="AH497" i="4"/>
  <c r="AL497" i="4"/>
  <c r="AP497" i="4"/>
  <c r="O497" i="4"/>
  <c r="S497" i="4"/>
  <c r="W497" i="4"/>
  <c r="AA497" i="4"/>
  <c r="AE497" i="4"/>
  <c r="AI497" i="4"/>
  <c r="AM497" i="4"/>
  <c r="AQ497" i="4"/>
  <c r="P497" i="4"/>
  <c r="X497" i="4"/>
  <c r="AF497" i="4"/>
  <c r="AN497" i="4"/>
  <c r="Q497" i="4"/>
  <c r="Y497" i="4"/>
  <c r="AG497" i="4"/>
  <c r="AO497" i="4"/>
  <c r="L497" i="4"/>
  <c r="M497" i="4"/>
  <c r="AC497" i="4"/>
  <c r="U497" i="4"/>
  <c r="AK497" i="4"/>
  <c r="AJ497" i="4"/>
  <c r="T497" i="4"/>
  <c r="AB497" i="4"/>
  <c r="P559" i="4"/>
  <c r="T559" i="4"/>
  <c r="X559" i="4"/>
  <c r="AB559" i="4"/>
  <c r="AF559" i="4"/>
  <c r="AJ559" i="4"/>
  <c r="AN559" i="4"/>
  <c r="M559" i="4"/>
  <c r="Q559" i="4"/>
  <c r="U559" i="4"/>
  <c r="Y559" i="4"/>
  <c r="AC559" i="4"/>
  <c r="AG559" i="4"/>
  <c r="AK559" i="4"/>
  <c r="AO559" i="4"/>
  <c r="N559" i="4"/>
  <c r="V559" i="4"/>
  <c r="AD559" i="4"/>
  <c r="AL559" i="4"/>
  <c r="O559" i="4"/>
  <c r="W559" i="4"/>
  <c r="AE559" i="4"/>
  <c r="AM559" i="4"/>
  <c r="Z559" i="4"/>
  <c r="AP559" i="4"/>
  <c r="R559" i="4"/>
  <c r="AH559" i="4"/>
  <c r="AA559" i="4"/>
  <c r="AQ559" i="4"/>
  <c r="L559" i="4"/>
  <c r="S559" i="4"/>
  <c r="AI559" i="4"/>
  <c r="L440" i="4"/>
  <c r="M440" i="4"/>
  <c r="Q440" i="4"/>
  <c r="U440" i="4"/>
  <c r="Y440" i="4"/>
  <c r="AC440" i="4"/>
  <c r="AG440" i="4"/>
  <c r="AK440" i="4"/>
  <c r="AO440" i="4"/>
  <c r="N440" i="4"/>
  <c r="R440" i="4"/>
  <c r="V440" i="4"/>
  <c r="Z440" i="4"/>
  <c r="AD440" i="4"/>
  <c r="AH440" i="4"/>
  <c r="AL440" i="4"/>
  <c r="AP440" i="4"/>
  <c r="S440" i="4"/>
  <c r="AA440" i="4"/>
  <c r="AI440" i="4"/>
  <c r="AQ440" i="4"/>
  <c r="T440" i="4"/>
  <c r="AB440" i="4"/>
  <c r="AJ440" i="4"/>
  <c r="X440" i="4"/>
  <c r="AN440" i="4"/>
  <c r="P440" i="4"/>
  <c r="AF440" i="4"/>
  <c r="AE440" i="4"/>
  <c r="AM440" i="4"/>
  <c r="O440" i="4"/>
  <c r="W440" i="4"/>
  <c r="M560" i="4"/>
  <c r="Q560" i="4"/>
  <c r="U560" i="4"/>
  <c r="Y560" i="4"/>
  <c r="AC560" i="4"/>
  <c r="AG560" i="4"/>
  <c r="AK560" i="4"/>
  <c r="AO560" i="4"/>
  <c r="L560" i="4"/>
  <c r="N560" i="4"/>
  <c r="R560" i="4"/>
  <c r="V560" i="4"/>
  <c r="Z560" i="4"/>
  <c r="AD560" i="4"/>
  <c r="AH560" i="4"/>
  <c r="AL560" i="4"/>
  <c r="AP560" i="4"/>
  <c r="O560" i="4"/>
  <c r="W560" i="4"/>
  <c r="AE560" i="4"/>
  <c r="AM560" i="4"/>
  <c r="P560" i="4"/>
  <c r="X560" i="4"/>
  <c r="AF560" i="4"/>
  <c r="AN560" i="4"/>
  <c r="AA560" i="4"/>
  <c r="AQ560" i="4"/>
  <c r="S560" i="4"/>
  <c r="AI560" i="4"/>
  <c r="AB560" i="4"/>
  <c r="AJ560" i="4"/>
  <c r="T560" i="4"/>
  <c r="M547" i="4"/>
  <c r="Q547" i="4"/>
  <c r="U547" i="4"/>
  <c r="Y547" i="4"/>
  <c r="AC547" i="4"/>
  <c r="AG547" i="4"/>
  <c r="AK547" i="4"/>
  <c r="AO547" i="4"/>
  <c r="L547" i="4"/>
  <c r="N547" i="4"/>
  <c r="R547" i="4"/>
  <c r="V547" i="4"/>
  <c r="Z547" i="4"/>
  <c r="Z521" i="4" s="1"/>
  <c r="Z508" i="4" s="1"/>
  <c r="AD547" i="4"/>
  <c r="AH547" i="4"/>
  <c r="AL547" i="4"/>
  <c r="AP547" i="4"/>
  <c r="AP521" i="4" s="1"/>
  <c r="AP508" i="4" s="1"/>
  <c r="O547" i="4"/>
  <c r="W547" i="4"/>
  <c r="AE547" i="4"/>
  <c r="AM547" i="4"/>
  <c r="P547" i="4"/>
  <c r="X547" i="4"/>
  <c r="AF547" i="4"/>
  <c r="AN547" i="4"/>
  <c r="AN521" i="4" s="1"/>
  <c r="AN508" i="4" s="1"/>
  <c r="AA547" i="4"/>
  <c r="AQ547" i="4"/>
  <c r="S547" i="4"/>
  <c r="AI547" i="4"/>
  <c r="AB547" i="4"/>
  <c r="T547" i="4"/>
  <c r="AJ547" i="4"/>
  <c r="P575" i="4"/>
  <c r="T575" i="4"/>
  <c r="X575" i="4"/>
  <c r="AB575" i="4"/>
  <c r="AF575" i="4"/>
  <c r="AJ575" i="4"/>
  <c r="AN575" i="4"/>
  <c r="M575" i="4"/>
  <c r="Q575" i="4"/>
  <c r="U575" i="4"/>
  <c r="Y575" i="4"/>
  <c r="AC575" i="4"/>
  <c r="AG575" i="4"/>
  <c r="AK575" i="4"/>
  <c r="AO575" i="4"/>
  <c r="L575" i="4"/>
  <c r="N575" i="4"/>
  <c r="V575" i="4"/>
  <c r="AD575" i="4"/>
  <c r="AL575" i="4"/>
  <c r="O575" i="4"/>
  <c r="W575" i="4"/>
  <c r="AE575" i="4"/>
  <c r="AM575" i="4"/>
  <c r="R575" i="4"/>
  <c r="AH575" i="4"/>
  <c r="S575" i="4"/>
  <c r="AI575" i="4"/>
  <c r="Z575" i="4"/>
  <c r="AP575" i="4"/>
  <c r="AA575" i="4"/>
  <c r="AQ575" i="4"/>
  <c r="N643" i="4"/>
  <c r="R643" i="4"/>
  <c r="V643" i="4"/>
  <c r="Z643" i="4"/>
  <c r="AD643" i="4"/>
  <c r="AH643" i="4"/>
  <c r="AL643" i="4"/>
  <c r="AP643" i="4"/>
  <c r="O643" i="4"/>
  <c r="S643" i="4"/>
  <c r="W643" i="4"/>
  <c r="AA643" i="4"/>
  <c r="AE643" i="4"/>
  <c r="AI643" i="4"/>
  <c r="AM643" i="4"/>
  <c r="AQ643" i="4"/>
  <c r="T643" i="4"/>
  <c r="AB643" i="4"/>
  <c r="AJ643" i="4"/>
  <c r="M643" i="4"/>
  <c r="U643" i="4"/>
  <c r="AC643" i="4"/>
  <c r="AK643" i="4"/>
  <c r="X643" i="4"/>
  <c r="AN643" i="4"/>
  <c r="Y643" i="4"/>
  <c r="AO643" i="4"/>
  <c r="P643" i="4"/>
  <c r="Q643" i="4"/>
  <c r="L643" i="4"/>
  <c r="AF643" i="4"/>
  <c r="AG643" i="4"/>
  <c r="N548" i="4"/>
  <c r="R548" i="4"/>
  <c r="V548" i="4"/>
  <c r="Z548" i="4"/>
  <c r="AD548" i="4"/>
  <c r="AH548" i="4"/>
  <c r="AL548" i="4"/>
  <c r="AP548" i="4"/>
  <c r="O548" i="4"/>
  <c r="S548" i="4"/>
  <c r="W548" i="4"/>
  <c r="AA548" i="4"/>
  <c r="AE548" i="4"/>
  <c r="AI548" i="4"/>
  <c r="AM548" i="4"/>
  <c r="AQ548" i="4"/>
  <c r="L548" i="4"/>
  <c r="P548" i="4"/>
  <c r="X548" i="4"/>
  <c r="AF548" i="4"/>
  <c r="AN548" i="4"/>
  <c r="Q548" i="4"/>
  <c r="Y548" i="4"/>
  <c r="AG548" i="4"/>
  <c r="AO548" i="4"/>
  <c r="AB548" i="4"/>
  <c r="T548" i="4"/>
  <c r="AJ548" i="4"/>
  <c r="AC548" i="4"/>
  <c r="M548" i="4"/>
  <c r="AK548" i="4"/>
  <c r="U548" i="4"/>
  <c r="N582" i="4"/>
  <c r="R582" i="4"/>
  <c r="V582" i="4"/>
  <c r="Z582" i="4"/>
  <c r="AD582" i="4"/>
  <c r="AH582" i="4"/>
  <c r="AL582" i="4"/>
  <c r="AP582" i="4"/>
  <c r="O582" i="4"/>
  <c r="S582" i="4"/>
  <c r="W582" i="4"/>
  <c r="AA582" i="4"/>
  <c r="AE582" i="4"/>
  <c r="AI582" i="4"/>
  <c r="AM582" i="4"/>
  <c r="AQ582" i="4"/>
  <c r="P582" i="4"/>
  <c r="X582" i="4"/>
  <c r="AF582" i="4"/>
  <c r="AN582" i="4"/>
  <c r="Q582" i="4"/>
  <c r="Y582" i="4"/>
  <c r="AG582" i="4"/>
  <c r="AO582" i="4"/>
  <c r="AB582" i="4"/>
  <c r="L582" i="4"/>
  <c r="M582" i="4"/>
  <c r="AC582" i="4"/>
  <c r="T582" i="4"/>
  <c r="AJ582" i="4"/>
  <c r="U582" i="4"/>
  <c r="AK582" i="4"/>
  <c r="O640" i="4"/>
  <c r="S640" i="4"/>
  <c r="W640" i="4"/>
  <c r="AA640" i="4"/>
  <c r="AE640" i="4"/>
  <c r="AI640" i="4"/>
  <c r="AM640" i="4"/>
  <c r="AQ640" i="4"/>
  <c r="L640" i="4"/>
  <c r="P640" i="4"/>
  <c r="T640" i="4"/>
  <c r="X640" i="4"/>
  <c r="AB640" i="4"/>
  <c r="AF640" i="4"/>
  <c r="AJ640" i="4"/>
  <c r="AN640" i="4"/>
  <c r="Q640" i="4"/>
  <c r="Y640" i="4"/>
  <c r="AG640" i="4"/>
  <c r="AO640" i="4"/>
  <c r="R640" i="4"/>
  <c r="Z640" i="4"/>
  <c r="AH640" i="4"/>
  <c r="AP640" i="4"/>
  <c r="U640" i="4"/>
  <c r="AK640" i="4"/>
  <c r="V640" i="4"/>
  <c r="AL640" i="4"/>
  <c r="M640" i="4"/>
  <c r="N640" i="4"/>
  <c r="AC640" i="4"/>
  <c r="AD640" i="4"/>
  <c r="P637" i="4"/>
  <c r="T637" i="4"/>
  <c r="X637" i="4"/>
  <c r="AB637" i="4"/>
  <c r="AF637" i="4"/>
  <c r="AJ637" i="4"/>
  <c r="AN637" i="4"/>
  <c r="L637" i="4"/>
  <c r="M637" i="4"/>
  <c r="Q637" i="4"/>
  <c r="U637" i="4"/>
  <c r="Y637" i="4"/>
  <c r="AC637" i="4"/>
  <c r="AG637" i="4"/>
  <c r="AK637" i="4"/>
  <c r="AO637" i="4"/>
  <c r="N637" i="4"/>
  <c r="V637" i="4"/>
  <c r="AD637" i="4"/>
  <c r="AL637" i="4"/>
  <c r="O637" i="4"/>
  <c r="W637" i="4"/>
  <c r="AE637" i="4"/>
  <c r="AM637" i="4"/>
  <c r="R637" i="4"/>
  <c r="AH637" i="4"/>
  <c r="S637" i="4"/>
  <c r="AI637" i="4"/>
  <c r="AP637" i="4"/>
  <c r="AQ637" i="4"/>
  <c r="Z637" i="4"/>
  <c r="AA637" i="4"/>
  <c r="M638" i="4"/>
  <c r="Q638" i="4"/>
  <c r="U638" i="4"/>
  <c r="Y638" i="4"/>
  <c r="AC638" i="4"/>
  <c r="AG638" i="4"/>
  <c r="AK638" i="4"/>
  <c r="AO638" i="4"/>
  <c r="N638" i="4"/>
  <c r="R638" i="4"/>
  <c r="V638" i="4"/>
  <c r="Z638" i="4"/>
  <c r="AD638" i="4"/>
  <c r="AH638" i="4"/>
  <c r="AL638" i="4"/>
  <c r="AP638" i="4"/>
  <c r="O638" i="4"/>
  <c r="W638" i="4"/>
  <c r="AE638" i="4"/>
  <c r="AM638" i="4"/>
  <c r="L638" i="4"/>
  <c r="P638" i="4"/>
  <c r="X638" i="4"/>
  <c r="AF638" i="4"/>
  <c r="AN638" i="4"/>
  <c r="S638" i="4"/>
  <c r="AI638" i="4"/>
  <c r="T638" i="4"/>
  <c r="AJ638" i="4"/>
  <c r="AQ638" i="4"/>
  <c r="AA638" i="4"/>
  <c r="AB638" i="4"/>
  <c r="O680" i="4"/>
  <c r="S680" i="4"/>
  <c r="W680" i="4"/>
  <c r="AA680" i="4"/>
  <c r="AE680" i="4"/>
  <c r="AI680" i="4"/>
  <c r="AM680" i="4"/>
  <c r="AQ680" i="4"/>
  <c r="L680" i="4"/>
  <c r="Q680" i="4"/>
  <c r="V680" i="4"/>
  <c r="AB680" i="4"/>
  <c r="AG680" i="4"/>
  <c r="AL680" i="4"/>
  <c r="M680" i="4"/>
  <c r="R680" i="4"/>
  <c r="X680" i="4"/>
  <c r="AC680" i="4"/>
  <c r="AH680" i="4"/>
  <c r="AN680" i="4"/>
  <c r="T680" i="4"/>
  <c r="AD680" i="4"/>
  <c r="AO680" i="4"/>
  <c r="U680" i="4"/>
  <c r="AF680" i="4"/>
  <c r="AP680" i="4"/>
  <c r="Y680" i="4"/>
  <c r="Z680" i="4"/>
  <c r="N680" i="4"/>
  <c r="P680" i="4"/>
  <c r="AJ680" i="4"/>
  <c r="AK680" i="4"/>
  <c r="AO719" i="4"/>
  <c r="AK719" i="4"/>
  <c r="AG719" i="4"/>
  <c r="AC719" i="4"/>
  <c r="Y719" i="4"/>
  <c r="U719" i="4"/>
  <c r="Q719" i="4"/>
  <c r="M719" i="4"/>
  <c r="AN719" i="4"/>
  <c r="AJ719" i="4"/>
  <c r="AF719" i="4"/>
  <c r="AB719" i="4"/>
  <c r="X719" i="4"/>
  <c r="T719" i="4"/>
  <c r="P719" i="4"/>
  <c r="L719" i="4"/>
  <c r="AM719" i="4"/>
  <c r="AE719" i="4"/>
  <c r="W719" i="4"/>
  <c r="O719" i="4"/>
  <c r="AL719" i="4"/>
  <c r="AD719" i="4"/>
  <c r="V719" i="4"/>
  <c r="N719" i="4"/>
  <c r="AI719" i="4"/>
  <c r="S719" i="4"/>
  <c r="AH719" i="4"/>
  <c r="R719" i="4"/>
  <c r="AQ719" i="4"/>
  <c r="AP719" i="4"/>
  <c r="AA719" i="4"/>
  <c r="Z719" i="4"/>
  <c r="P677" i="4"/>
  <c r="T677" i="4"/>
  <c r="X677" i="4"/>
  <c r="AB677" i="4"/>
  <c r="AF677" i="4"/>
  <c r="AJ677" i="4"/>
  <c r="AN677" i="4"/>
  <c r="N677" i="4"/>
  <c r="S677" i="4"/>
  <c r="Y677" i="4"/>
  <c r="AD677" i="4"/>
  <c r="AI677" i="4"/>
  <c r="AO677" i="4"/>
  <c r="O677" i="4"/>
  <c r="U677" i="4"/>
  <c r="Z677" i="4"/>
  <c r="AE677" i="4"/>
  <c r="AK677" i="4"/>
  <c r="AP677" i="4"/>
  <c r="Q677" i="4"/>
  <c r="AA677" i="4"/>
  <c r="AL677" i="4"/>
  <c r="R677" i="4"/>
  <c r="AC677" i="4"/>
  <c r="AM677" i="4"/>
  <c r="AG677" i="4"/>
  <c r="M677" i="4"/>
  <c r="AH677" i="4"/>
  <c r="V677" i="4"/>
  <c r="L677" i="4"/>
  <c r="W677" i="4"/>
  <c r="AQ677" i="4"/>
  <c r="M705" i="4"/>
  <c r="Q705" i="4"/>
  <c r="U705" i="4"/>
  <c r="Y705" i="4"/>
  <c r="AC705" i="4"/>
  <c r="AG705" i="4"/>
  <c r="AK705" i="4"/>
  <c r="AO705" i="4"/>
  <c r="N705" i="4"/>
  <c r="R705" i="4"/>
  <c r="V705" i="4"/>
  <c r="Z705" i="4"/>
  <c r="AD705" i="4"/>
  <c r="AH705" i="4"/>
  <c r="AL705" i="4"/>
  <c r="AP705" i="4"/>
  <c r="S705" i="4"/>
  <c r="AA705" i="4"/>
  <c r="AI705" i="4"/>
  <c r="AQ705" i="4"/>
  <c r="T705" i="4"/>
  <c r="AB705" i="4"/>
  <c r="AJ705" i="4"/>
  <c r="W705" i="4"/>
  <c r="AM705" i="4"/>
  <c r="X705" i="4"/>
  <c r="AN705" i="4"/>
  <c r="O705" i="4"/>
  <c r="L705" i="4"/>
  <c r="P705" i="4"/>
  <c r="AE705" i="4"/>
  <c r="AF705" i="4"/>
  <c r="O668" i="4"/>
  <c r="S668" i="4"/>
  <c r="W668" i="4"/>
  <c r="AA668" i="4"/>
  <c r="AE668" i="4"/>
  <c r="AI668" i="4"/>
  <c r="AM668" i="4"/>
  <c r="AQ668" i="4"/>
  <c r="P668" i="4"/>
  <c r="T668" i="4"/>
  <c r="X668" i="4"/>
  <c r="AB668" i="4"/>
  <c r="AF668" i="4"/>
  <c r="AJ668" i="4"/>
  <c r="AN668" i="4"/>
  <c r="M668" i="4"/>
  <c r="U668" i="4"/>
  <c r="AC668" i="4"/>
  <c r="AK668" i="4"/>
  <c r="L668" i="4"/>
  <c r="N668" i="4"/>
  <c r="V668" i="4"/>
  <c r="AD668" i="4"/>
  <c r="AL668" i="4"/>
  <c r="Y668" i="4"/>
  <c r="AO668" i="4"/>
  <c r="Z668" i="4"/>
  <c r="AP668" i="4"/>
  <c r="Q668" i="4"/>
  <c r="R668" i="4"/>
  <c r="AG668" i="4"/>
  <c r="AH668" i="4"/>
  <c r="N702" i="4"/>
  <c r="R702" i="4"/>
  <c r="V702" i="4"/>
  <c r="Z702" i="4"/>
  <c r="AD702" i="4"/>
  <c r="AH702" i="4"/>
  <c r="AL702" i="4"/>
  <c r="AP702" i="4"/>
  <c r="O702" i="4"/>
  <c r="S702" i="4"/>
  <c r="W702" i="4"/>
  <c r="AA702" i="4"/>
  <c r="AE702" i="4"/>
  <c r="AI702" i="4"/>
  <c r="AM702" i="4"/>
  <c r="AQ702" i="4"/>
  <c r="P702" i="4"/>
  <c r="X702" i="4"/>
  <c r="AF702" i="4"/>
  <c r="AN702" i="4"/>
  <c r="Q702" i="4"/>
  <c r="Y702" i="4"/>
  <c r="AG702" i="4"/>
  <c r="AO702" i="4"/>
  <c r="T702" i="4"/>
  <c r="AJ702" i="4"/>
  <c r="U702" i="4"/>
  <c r="AK702" i="4"/>
  <c r="M702" i="4"/>
  <c r="L702" i="4"/>
  <c r="AB702" i="4"/>
  <c r="AC702" i="4"/>
  <c r="AQ721" i="4"/>
  <c r="AM721" i="4"/>
  <c r="AI721" i="4"/>
  <c r="AE721" i="4"/>
  <c r="AA721" i="4"/>
  <c r="W721" i="4"/>
  <c r="S721" i="4"/>
  <c r="O721" i="4"/>
  <c r="AP721" i="4"/>
  <c r="AL721" i="4"/>
  <c r="AH721" i="4"/>
  <c r="AD721" i="4"/>
  <c r="Z721" i="4"/>
  <c r="V721" i="4"/>
  <c r="R721" i="4"/>
  <c r="N721" i="4"/>
  <c r="AK721" i="4"/>
  <c r="AC721" i="4"/>
  <c r="U721" i="4"/>
  <c r="M721" i="4"/>
  <c r="AJ721" i="4"/>
  <c r="AB721" i="4"/>
  <c r="T721" i="4"/>
  <c r="AO721" i="4"/>
  <c r="Y721" i="4"/>
  <c r="AN721" i="4"/>
  <c r="X721" i="4"/>
  <c r="L721" i="4"/>
  <c r="AG721" i="4"/>
  <c r="AF721" i="4"/>
  <c r="Q721" i="4"/>
  <c r="P721" i="4"/>
  <c r="P708" i="4"/>
  <c r="T708" i="4"/>
  <c r="X708" i="4"/>
  <c r="AB708" i="4"/>
  <c r="AF708" i="4"/>
  <c r="AJ708" i="4"/>
  <c r="AN708" i="4"/>
  <c r="M708" i="4"/>
  <c r="R708" i="4"/>
  <c r="W708" i="4"/>
  <c r="AC708" i="4"/>
  <c r="AH708" i="4"/>
  <c r="AM708" i="4"/>
  <c r="N708" i="4"/>
  <c r="S708" i="4"/>
  <c r="Y708" i="4"/>
  <c r="AD708" i="4"/>
  <c r="AD656" i="4" s="1"/>
  <c r="AI708" i="4"/>
  <c r="AO708" i="4"/>
  <c r="L708" i="4"/>
  <c r="U708" i="4"/>
  <c r="AE708" i="4"/>
  <c r="AP708" i="4"/>
  <c r="V708" i="4"/>
  <c r="AG708" i="4"/>
  <c r="AQ708" i="4"/>
  <c r="Z708" i="4"/>
  <c r="AA708" i="4"/>
  <c r="O708" i="4"/>
  <c r="Q708" i="4"/>
  <c r="AK708" i="4"/>
  <c r="AL708" i="4"/>
  <c r="O769" i="4"/>
  <c r="S769" i="4"/>
  <c r="W769" i="4"/>
  <c r="AA769" i="4"/>
  <c r="AE769" i="4"/>
  <c r="AI769" i="4"/>
  <c r="AM769" i="4"/>
  <c r="AQ769" i="4"/>
  <c r="P769" i="4"/>
  <c r="T769" i="4"/>
  <c r="X769" i="4"/>
  <c r="AB769" i="4"/>
  <c r="AF769" i="4"/>
  <c r="AJ769" i="4"/>
  <c r="AN769" i="4"/>
  <c r="L769" i="4"/>
  <c r="M769" i="4"/>
  <c r="U769" i="4"/>
  <c r="AC769" i="4"/>
  <c r="AK769" i="4"/>
  <c r="N769" i="4"/>
  <c r="V769" i="4"/>
  <c r="AD769" i="4"/>
  <c r="AL769" i="4"/>
  <c r="Q769" i="4"/>
  <c r="AG769" i="4"/>
  <c r="R769" i="4"/>
  <c r="AH769" i="4"/>
  <c r="Y769" i="4"/>
  <c r="Z769" i="4"/>
  <c r="AO769" i="4"/>
  <c r="AP769" i="4"/>
  <c r="N766" i="4"/>
  <c r="R766" i="4"/>
  <c r="P766" i="4"/>
  <c r="U766" i="4"/>
  <c r="Y766" i="4"/>
  <c r="AC766" i="4"/>
  <c r="AG766" i="4"/>
  <c r="AK766" i="4"/>
  <c r="AO766" i="4"/>
  <c r="Q766" i="4"/>
  <c r="V766" i="4"/>
  <c r="Z766" i="4"/>
  <c r="AD766" i="4"/>
  <c r="AH766" i="4"/>
  <c r="AL766" i="4"/>
  <c r="AP766" i="4"/>
  <c r="S766" i="4"/>
  <c r="AA766" i="4"/>
  <c r="AI766" i="4"/>
  <c r="AQ766" i="4"/>
  <c r="T766" i="4"/>
  <c r="AB766" i="4"/>
  <c r="AJ766" i="4"/>
  <c r="L766" i="4"/>
  <c r="M766" i="4"/>
  <c r="AE766" i="4"/>
  <c r="O766" i="4"/>
  <c r="AF766" i="4"/>
  <c r="W766" i="4"/>
  <c r="X766" i="4"/>
  <c r="AM766" i="4"/>
  <c r="AN766" i="4"/>
  <c r="N767" i="4"/>
  <c r="R767" i="4"/>
  <c r="V767" i="4"/>
  <c r="Z767" i="4"/>
  <c r="AD767" i="4"/>
  <c r="AH767" i="4"/>
  <c r="AL767" i="4"/>
  <c r="AP767" i="4"/>
  <c r="O767" i="4"/>
  <c r="S767" i="4"/>
  <c r="W767" i="4"/>
  <c r="AA767" i="4"/>
  <c r="AE767" i="4"/>
  <c r="AI767" i="4"/>
  <c r="AM767" i="4"/>
  <c r="AQ767" i="4"/>
  <c r="T767" i="4"/>
  <c r="AB767" i="4"/>
  <c r="AJ767" i="4"/>
  <c r="L767" i="4"/>
  <c r="M767" i="4"/>
  <c r="U767" i="4"/>
  <c r="AC767" i="4"/>
  <c r="AK767" i="4"/>
  <c r="P767" i="4"/>
  <c r="AF767" i="4"/>
  <c r="Q767" i="4"/>
  <c r="AG767" i="4"/>
  <c r="X767" i="4"/>
  <c r="Y767" i="4"/>
  <c r="AN767" i="4"/>
  <c r="AO767" i="4"/>
  <c r="N772" i="4"/>
  <c r="R772" i="4"/>
  <c r="V772" i="4"/>
  <c r="Z772" i="4"/>
  <c r="AD772" i="4"/>
  <c r="AH772" i="4"/>
  <c r="AL772" i="4"/>
  <c r="AP772" i="4"/>
  <c r="L772" i="4"/>
  <c r="O772" i="4"/>
  <c r="S772" i="4"/>
  <c r="W772" i="4"/>
  <c r="AA772" i="4"/>
  <c r="AE772" i="4"/>
  <c r="AI772" i="4"/>
  <c r="AM772" i="4"/>
  <c r="AQ772" i="4"/>
  <c r="P772" i="4"/>
  <c r="X772" i="4"/>
  <c r="AF772" i="4"/>
  <c r="AN772" i="4"/>
  <c r="Q772" i="4"/>
  <c r="Y772" i="4"/>
  <c r="AG772" i="4"/>
  <c r="AO772" i="4"/>
  <c r="T772" i="4"/>
  <c r="AJ772" i="4"/>
  <c r="U772" i="4"/>
  <c r="AK772" i="4"/>
  <c r="AB772" i="4"/>
  <c r="AC772" i="4"/>
  <c r="M772" i="4"/>
  <c r="M779" i="4"/>
  <c r="Q779" i="4"/>
  <c r="U779" i="4"/>
  <c r="Y779" i="4"/>
  <c r="AC779" i="4"/>
  <c r="AG779" i="4"/>
  <c r="AK779" i="4"/>
  <c r="AO779" i="4"/>
  <c r="N779" i="4"/>
  <c r="R779" i="4"/>
  <c r="V779" i="4"/>
  <c r="Z779" i="4"/>
  <c r="AD779" i="4"/>
  <c r="AH779" i="4"/>
  <c r="AL779" i="4"/>
  <c r="AP779" i="4"/>
  <c r="S779" i="4"/>
  <c r="AA779" i="4"/>
  <c r="AI779" i="4"/>
  <c r="AQ779" i="4"/>
  <c r="T779" i="4"/>
  <c r="AB779" i="4"/>
  <c r="AJ779" i="4"/>
  <c r="L779" i="4"/>
  <c r="O779" i="4"/>
  <c r="AE779" i="4"/>
  <c r="P779" i="4"/>
  <c r="AF779" i="4"/>
  <c r="W779" i="4"/>
  <c r="X779" i="4"/>
  <c r="AM779" i="4"/>
  <c r="AN779" i="4"/>
  <c r="N806" i="4"/>
  <c r="R806" i="4"/>
  <c r="V806" i="4"/>
  <c r="Z806" i="4"/>
  <c r="AD806" i="4"/>
  <c r="AH806" i="4"/>
  <c r="AL806" i="4"/>
  <c r="AP806" i="4"/>
  <c r="O806" i="4"/>
  <c r="S806" i="4"/>
  <c r="W806" i="4"/>
  <c r="AA806" i="4"/>
  <c r="AE806" i="4"/>
  <c r="AI806" i="4"/>
  <c r="AM806" i="4"/>
  <c r="AQ806" i="4"/>
  <c r="P806" i="4"/>
  <c r="X806" i="4"/>
  <c r="AF806" i="4"/>
  <c r="AN806" i="4"/>
  <c r="L806" i="4"/>
  <c r="Q806" i="4"/>
  <c r="Y806" i="4"/>
  <c r="AG806" i="4"/>
  <c r="AO806" i="4"/>
  <c r="T806" i="4"/>
  <c r="AJ806" i="4"/>
  <c r="U806" i="4"/>
  <c r="AK806" i="4"/>
  <c r="AB806" i="4"/>
  <c r="AC806" i="4"/>
  <c r="M806" i="4"/>
  <c r="N822" i="4"/>
  <c r="R822" i="4"/>
  <c r="V822" i="4"/>
  <c r="Z822" i="4"/>
  <c r="AD822" i="4"/>
  <c r="AH822" i="4"/>
  <c r="AL822" i="4"/>
  <c r="AP822" i="4"/>
  <c r="L822" i="4"/>
  <c r="O822" i="4"/>
  <c r="S822" i="4"/>
  <c r="W822" i="4"/>
  <c r="AA822" i="4"/>
  <c r="AE822" i="4"/>
  <c r="AI822" i="4"/>
  <c r="AM822" i="4"/>
  <c r="AQ822" i="4"/>
  <c r="P822" i="4"/>
  <c r="T822" i="4"/>
  <c r="X822" i="4"/>
  <c r="AB822" i="4"/>
  <c r="AF822" i="4"/>
  <c r="AJ822" i="4"/>
  <c r="AN822" i="4"/>
  <c r="Y822" i="4"/>
  <c r="AO822" i="4"/>
  <c r="M822" i="4"/>
  <c r="AC822" i="4"/>
  <c r="AG822" i="4"/>
  <c r="AK822" i="4"/>
  <c r="Q822" i="4"/>
  <c r="U822" i="4"/>
  <c r="P824" i="4"/>
  <c r="T824" i="4"/>
  <c r="X824" i="4"/>
  <c r="AB824" i="4"/>
  <c r="AF824" i="4"/>
  <c r="AJ824" i="4"/>
  <c r="AN824" i="4"/>
  <c r="Q824" i="4"/>
  <c r="V824" i="4"/>
  <c r="AA824" i="4"/>
  <c r="AG824" i="4"/>
  <c r="AL824" i="4"/>
  <c r="AQ824" i="4"/>
  <c r="M824" i="4"/>
  <c r="R824" i="4"/>
  <c r="W824" i="4"/>
  <c r="AC824" i="4"/>
  <c r="AH824" i="4"/>
  <c r="AM824" i="4"/>
  <c r="S824" i="4"/>
  <c r="AD824" i="4"/>
  <c r="AO824" i="4"/>
  <c r="U824" i="4"/>
  <c r="AE824" i="4"/>
  <c r="AP824" i="4"/>
  <c r="Y824" i="4"/>
  <c r="L824" i="4"/>
  <c r="Z824" i="4"/>
  <c r="N824" i="4"/>
  <c r="O824" i="4"/>
  <c r="AI824" i="4"/>
  <c r="AK824" i="4"/>
  <c r="O256" i="4"/>
  <c r="S256" i="4"/>
  <c r="W256" i="4"/>
  <c r="AA256" i="4"/>
  <c r="AE256" i="4"/>
  <c r="AI256" i="4"/>
  <c r="AM256" i="4"/>
  <c r="AQ256" i="4"/>
  <c r="P256" i="4"/>
  <c r="T256" i="4"/>
  <c r="X256" i="4"/>
  <c r="AB256" i="4"/>
  <c r="AF256" i="4"/>
  <c r="AJ256" i="4"/>
  <c r="AN256" i="4"/>
  <c r="Q256" i="4"/>
  <c r="Y256" i="4"/>
  <c r="AG256" i="4"/>
  <c r="AO256" i="4"/>
  <c r="M256" i="4"/>
  <c r="U256" i="4"/>
  <c r="AC256" i="4"/>
  <c r="AK256" i="4"/>
  <c r="L256" i="4"/>
  <c r="R256" i="4"/>
  <c r="AH256" i="4"/>
  <c r="V256" i="4"/>
  <c r="AL256" i="4"/>
  <c r="Z256" i="4"/>
  <c r="N256" i="4"/>
  <c r="AP256" i="4"/>
  <c r="AD256" i="4"/>
  <c r="N227" i="4"/>
  <c r="AP227" i="4"/>
  <c r="O227" i="4"/>
  <c r="AQ227" i="4"/>
  <c r="M227" i="4"/>
  <c r="AO227" i="4"/>
  <c r="L227" i="4"/>
  <c r="P227" i="4"/>
  <c r="M226" i="4"/>
  <c r="AO226" i="4"/>
  <c r="N226" i="4"/>
  <c r="AP226" i="4"/>
  <c r="T226" i="4"/>
  <c r="S226" i="4"/>
  <c r="AI226" i="4"/>
  <c r="O226" i="4"/>
  <c r="P428" i="4"/>
  <c r="P415" i="4" s="1"/>
  <c r="T428" i="4"/>
  <c r="X428" i="4"/>
  <c r="AB428" i="4"/>
  <c r="AF428" i="4"/>
  <c r="AF415" i="4" s="1"/>
  <c r="AJ428" i="4"/>
  <c r="AN428" i="4"/>
  <c r="M428" i="4"/>
  <c r="Q428" i="4"/>
  <c r="Q415" i="4" s="1"/>
  <c r="U428" i="4"/>
  <c r="Y428" i="4"/>
  <c r="AC428" i="4"/>
  <c r="AC415" i="4" s="1"/>
  <c r="AG428" i="4"/>
  <c r="AK428" i="4"/>
  <c r="AO428" i="4"/>
  <c r="L428" i="4"/>
  <c r="L415" i="4" s="1"/>
  <c r="N428" i="4"/>
  <c r="N415" i="4" s="1"/>
  <c r="V428" i="4"/>
  <c r="AD428" i="4"/>
  <c r="AL428" i="4"/>
  <c r="AL415" i="4" s="1"/>
  <c r="O428" i="4"/>
  <c r="O415" i="4" s="1"/>
  <c r="W428" i="4"/>
  <c r="AE428" i="4"/>
  <c r="AM428" i="4"/>
  <c r="AM415" i="4" s="1"/>
  <c r="AA428" i="4"/>
  <c r="AQ428" i="4"/>
  <c r="S428" i="4"/>
  <c r="AI428" i="4"/>
  <c r="AH428" i="4"/>
  <c r="AH415" i="4" s="1"/>
  <c r="AP428" i="4"/>
  <c r="R428" i="4"/>
  <c r="Z428" i="4"/>
  <c r="M245" i="4"/>
  <c r="Q245" i="4"/>
  <c r="U245" i="4"/>
  <c r="Y245" i="4"/>
  <c r="AC245" i="4"/>
  <c r="AG245" i="4"/>
  <c r="AK245" i="4"/>
  <c r="AO245" i="4"/>
  <c r="L245" i="4"/>
  <c r="N245" i="4"/>
  <c r="R245" i="4"/>
  <c r="V245" i="4"/>
  <c r="Z245" i="4"/>
  <c r="AD245" i="4"/>
  <c r="AH245" i="4"/>
  <c r="AL245" i="4"/>
  <c r="AP245" i="4"/>
  <c r="S245" i="4"/>
  <c r="AA245" i="4"/>
  <c r="AI245" i="4"/>
  <c r="AQ245" i="4"/>
  <c r="O245" i="4"/>
  <c r="W245" i="4"/>
  <c r="AE245" i="4"/>
  <c r="AM245" i="4"/>
  <c r="T245" i="4"/>
  <c r="AJ245" i="4"/>
  <c r="X245" i="4"/>
  <c r="AN245" i="4"/>
  <c r="AB245" i="4"/>
  <c r="P245" i="4"/>
  <c r="AF245" i="4"/>
  <c r="I49" i="4"/>
  <c r="N132" i="4"/>
  <c r="R132" i="4"/>
  <c r="V132" i="4"/>
  <c r="Z132" i="4"/>
  <c r="AD132" i="4"/>
  <c r="AH132" i="4"/>
  <c r="AL132" i="4"/>
  <c r="AP132" i="4"/>
  <c r="O132" i="4"/>
  <c r="S132" i="4"/>
  <c r="W132" i="4"/>
  <c r="W138" i="4" s="1"/>
  <c r="AA132" i="4"/>
  <c r="AA138" i="4" s="1"/>
  <c r="AE132" i="4"/>
  <c r="AI132" i="4"/>
  <c r="AM132" i="4"/>
  <c r="AQ132" i="4"/>
  <c r="L132" i="4"/>
  <c r="P132" i="4"/>
  <c r="T132" i="4"/>
  <c r="X132" i="4"/>
  <c r="AB132" i="4"/>
  <c r="AF132" i="4"/>
  <c r="AJ132" i="4"/>
  <c r="AN132" i="4"/>
  <c r="Y132" i="4"/>
  <c r="AO132" i="4"/>
  <c r="M132" i="4"/>
  <c r="AC132" i="4"/>
  <c r="Q132" i="4"/>
  <c r="AG132" i="4"/>
  <c r="AK132" i="4"/>
  <c r="U132" i="4"/>
  <c r="P134" i="4"/>
  <c r="T134" i="4"/>
  <c r="X134" i="4"/>
  <c r="AB134" i="4"/>
  <c r="AF134" i="4"/>
  <c r="AJ134" i="4"/>
  <c r="AN134" i="4"/>
  <c r="M134" i="4"/>
  <c r="Q134" i="4"/>
  <c r="U134" i="4"/>
  <c r="Y134" i="4"/>
  <c r="AC134" i="4"/>
  <c r="AG134" i="4"/>
  <c r="AK134" i="4"/>
  <c r="AO134" i="4"/>
  <c r="L134" i="4"/>
  <c r="N134" i="4"/>
  <c r="R134" i="4"/>
  <c r="V134" i="4"/>
  <c r="Z134" i="4"/>
  <c r="AD134" i="4"/>
  <c r="AH134" i="4"/>
  <c r="AL134" i="4"/>
  <c r="AP134" i="4"/>
  <c r="AA134" i="4"/>
  <c r="AQ134" i="4"/>
  <c r="O134" i="4"/>
  <c r="AE134" i="4"/>
  <c r="AE138" i="4" s="1"/>
  <c r="S134" i="4"/>
  <c r="AI134" i="4"/>
  <c r="AM134" i="4"/>
  <c r="W134" i="4"/>
  <c r="O133" i="4"/>
  <c r="S133" i="4"/>
  <c r="W133" i="4"/>
  <c r="AA133" i="4"/>
  <c r="AE133" i="4"/>
  <c r="AI133" i="4"/>
  <c r="AM133" i="4"/>
  <c r="AQ133" i="4"/>
  <c r="L133" i="4"/>
  <c r="P133" i="4"/>
  <c r="T133" i="4"/>
  <c r="X133" i="4"/>
  <c r="AB133" i="4"/>
  <c r="AF133" i="4"/>
  <c r="AJ133" i="4"/>
  <c r="AN133" i="4"/>
  <c r="M133" i="4"/>
  <c r="Q133" i="4"/>
  <c r="U133" i="4"/>
  <c r="Y133" i="4"/>
  <c r="AC133" i="4"/>
  <c r="AG133" i="4"/>
  <c r="AK133" i="4"/>
  <c r="AO133" i="4"/>
  <c r="Z133" i="4"/>
  <c r="AP133" i="4"/>
  <c r="N133" i="4"/>
  <c r="AD133" i="4"/>
  <c r="AD138" i="4" s="1"/>
  <c r="R133" i="4"/>
  <c r="AH133" i="4"/>
  <c r="V133" i="4"/>
  <c r="AL133" i="4"/>
  <c r="AH176" i="4"/>
  <c r="W92" i="4"/>
  <c r="X92" i="4"/>
  <c r="T187" i="4"/>
  <c r="AJ187" i="4"/>
  <c r="AL187" i="4"/>
  <c r="W187" i="4"/>
  <c r="AF84" i="4"/>
  <c r="P174" i="4"/>
  <c r="S83" i="4"/>
  <c r="AD172" i="4"/>
  <c r="AO81" i="4"/>
  <c r="Q175" i="4"/>
  <c r="O137" i="4"/>
  <c r="S137" i="4"/>
  <c r="W137" i="4"/>
  <c r="AA137" i="4"/>
  <c r="AE137" i="4"/>
  <c r="AI137" i="4"/>
  <c r="AM137" i="4"/>
  <c r="AQ137" i="4"/>
  <c r="L137" i="4"/>
  <c r="P137" i="4"/>
  <c r="T137" i="4"/>
  <c r="X137" i="4"/>
  <c r="AB137" i="4"/>
  <c r="AF137" i="4"/>
  <c r="AJ137" i="4"/>
  <c r="AN137" i="4"/>
  <c r="M137" i="4"/>
  <c r="Q137" i="4"/>
  <c r="U137" i="4"/>
  <c r="Y137" i="4"/>
  <c r="AC137" i="4"/>
  <c r="AG137" i="4"/>
  <c r="AK137" i="4"/>
  <c r="AO137" i="4"/>
  <c r="N137" i="4"/>
  <c r="AD137" i="4"/>
  <c r="R137" i="4"/>
  <c r="AH137" i="4"/>
  <c r="V137" i="4"/>
  <c r="AL137" i="4"/>
  <c r="Z137" i="4"/>
  <c r="AP137" i="4"/>
  <c r="AA80" i="4"/>
  <c r="AG164" i="4"/>
  <c r="N136" i="4"/>
  <c r="R136" i="4"/>
  <c r="V136" i="4"/>
  <c r="Z136" i="4"/>
  <c r="AD136" i="4"/>
  <c r="AH136" i="4"/>
  <c r="AL136" i="4"/>
  <c r="AP136" i="4"/>
  <c r="O136" i="4"/>
  <c r="S136" i="4"/>
  <c r="W136" i="4"/>
  <c r="AA136" i="4"/>
  <c r="AE136" i="4"/>
  <c r="AI136" i="4"/>
  <c r="AM136" i="4"/>
  <c r="AQ136" i="4"/>
  <c r="P136" i="4"/>
  <c r="T136" i="4"/>
  <c r="X136" i="4"/>
  <c r="AB136" i="4"/>
  <c r="AF136" i="4"/>
  <c r="AJ136" i="4"/>
  <c r="AN136" i="4"/>
  <c r="M136" i="4"/>
  <c r="AC136" i="4"/>
  <c r="L136" i="4"/>
  <c r="Q136" i="4"/>
  <c r="AG136" i="4"/>
  <c r="U136" i="4"/>
  <c r="AK136" i="4"/>
  <c r="AO136" i="4"/>
  <c r="Y136" i="4"/>
  <c r="Z79" i="4"/>
  <c r="S93" i="4"/>
  <c r="T93" i="4"/>
  <c r="U93" i="4"/>
  <c r="AK93" i="4"/>
  <c r="M131" i="4"/>
  <c r="Q131" i="4"/>
  <c r="U131" i="4"/>
  <c r="Y131" i="4"/>
  <c r="AC131" i="4"/>
  <c r="AG131" i="4"/>
  <c r="AG138" i="4" s="1"/>
  <c r="AK131" i="4"/>
  <c r="AO131" i="4"/>
  <c r="N131" i="4"/>
  <c r="N138" i="4" s="1"/>
  <c r="R131" i="4"/>
  <c r="V131" i="4"/>
  <c r="Z131" i="4"/>
  <c r="AD131" i="4"/>
  <c r="AH131" i="4"/>
  <c r="AL131" i="4"/>
  <c r="AP131" i="4"/>
  <c r="O131" i="4"/>
  <c r="S131" i="4"/>
  <c r="W131" i="4"/>
  <c r="AA131" i="4"/>
  <c r="AE131" i="4"/>
  <c r="AI131" i="4"/>
  <c r="AM131" i="4"/>
  <c r="AQ131" i="4"/>
  <c r="X131" i="4"/>
  <c r="AN131" i="4"/>
  <c r="AN138" i="4" s="1"/>
  <c r="L131" i="4"/>
  <c r="AB131" i="4"/>
  <c r="P131" i="4"/>
  <c r="P138" i="4" s="1"/>
  <c r="AF131" i="4"/>
  <c r="AF138" i="4" s="1"/>
  <c r="T131" i="4"/>
  <c r="AJ131" i="4"/>
  <c r="M135" i="4"/>
  <c r="Q135" i="4"/>
  <c r="U135" i="4"/>
  <c r="Y135" i="4"/>
  <c r="AC135" i="4"/>
  <c r="AG135" i="4"/>
  <c r="AK135" i="4"/>
  <c r="AO135" i="4"/>
  <c r="N135" i="4"/>
  <c r="R135" i="4"/>
  <c r="V135" i="4"/>
  <c r="Z135" i="4"/>
  <c r="AD135" i="4"/>
  <c r="AH135" i="4"/>
  <c r="AL135" i="4"/>
  <c r="AP135" i="4"/>
  <c r="O135" i="4"/>
  <c r="S135" i="4"/>
  <c r="W135" i="4"/>
  <c r="AA135" i="4"/>
  <c r="AE135" i="4"/>
  <c r="AI135" i="4"/>
  <c r="AM135" i="4"/>
  <c r="AQ135" i="4"/>
  <c r="L135" i="4"/>
  <c r="AB135" i="4"/>
  <c r="P135" i="4"/>
  <c r="AF135" i="4"/>
  <c r="T135" i="4"/>
  <c r="AJ135" i="4"/>
  <c r="X135" i="4"/>
  <c r="AN135" i="4"/>
  <c r="I155" i="4"/>
  <c r="U162" i="4" s="1"/>
  <c r="I102" i="4"/>
  <c r="I142" i="4"/>
  <c r="I89" i="4"/>
  <c r="X94" i="4" s="1"/>
  <c r="I168" i="4"/>
  <c r="V177" i="4" s="1"/>
  <c r="I115" i="4"/>
  <c r="I62" i="4"/>
  <c r="AM69" i="4" s="1"/>
  <c r="AH45" i="4"/>
  <c r="I209" i="4"/>
  <c r="I183" i="4"/>
  <c r="V187" i="4" s="1"/>
  <c r="I75" i="4"/>
  <c r="W82" i="4" s="1"/>
  <c r="I23" i="4"/>
  <c r="L26" i="4" s="1"/>
  <c r="I196" i="4"/>
  <c r="I222" i="4"/>
  <c r="V227" i="4" s="1"/>
  <c r="I36" i="4"/>
  <c r="AP39" i="4" s="1"/>
  <c r="AQ310" i="4"/>
  <c r="AM310" i="4"/>
  <c r="AI310" i="4"/>
  <c r="AE310" i="4"/>
  <c r="AA310" i="4"/>
  <c r="W310" i="4"/>
  <c r="S310" i="4"/>
  <c r="O310" i="4"/>
  <c r="AP310" i="4"/>
  <c r="AL310" i="4"/>
  <c r="AH310" i="4"/>
  <c r="AD310" i="4"/>
  <c r="Z310" i="4"/>
  <c r="V310" i="4"/>
  <c r="R310" i="4"/>
  <c r="N310" i="4"/>
  <c r="AG310" i="4"/>
  <c r="U310" i="4"/>
  <c r="AB310" i="4"/>
  <c r="L310" i="4"/>
  <c r="AJ310" i="4"/>
  <c r="T310" i="4"/>
  <c r="AF310" i="4"/>
  <c r="L704" i="4"/>
  <c r="L717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O820" i="4"/>
  <c r="AK820" i="4"/>
  <c r="AG820" i="4"/>
  <c r="AC820" i="4"/>
  <c r="Y820" i="4"/>
  <c r="U820" i="4"/>
  <c r="Q820" i="4"/>
  <c r="M820" i="4"/>
  <c r="AB820" i="4"/>
  <c r="L820" i="4"/>
  <c r="AN820" i="4"/>
  <c r="X820" i="4"/>
  <c r="AJ820" i="4"/>
  <c r="T820" i="4"/>
  <c r="AF820" i="4"/>
  <c r="P820" i="4"/>
  <c r="AN309" i="4"/>
  <c r="AJ309" i="4"/>
  <c r="AF309" i="4"/>
  <c r="AB309" i="4"/>
  <c r="X309" i="4"/>
  <c r="T309" i="4"/>
  <c r="P309" i="4"/>
  <c r="L309" i="4"/>
  <c r="AQ309" i="4"/>
  <c r="AM309" i="4"/>
  <c r="AI309" i="4"/>
  <c r="AE309" i="4"/>
  <c r="AA309" i="4"/>
  <c r="W309" i="4"/>
  <c r="S309" i="4"/>
  <c r="O309" i="4"/>
  <c r="AH309" i="4"/>
  <c r="V309" i="4"/>
  <c r="R309" i="4"/>
  <c r="M309" i="4"/>
  <c r="U309" i="4"/>
  <c r="Q309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N768" i="4"/>
  <c r="AJ768" i="4"/>
  <c r="AF768" i="4"/>
  <c r="AB768" i="4"/>
  <c r="X768" i="4"/>
  <c r="T768" i="4"/>
  <c r="P768" i="4"/>
  <c r="L768" i="4"/>
  <c r="AQ768" i="4"/>
  <c r="AA768" i="4"/>
  <c r="AM768" i="4"/>
  <c r="W768" i="4"/>
  <c r="AI768" i="4"/>
  <c r="S768" i="4"/>
  <c r="AE768" i="4"/>
  <c r="O768" i="4"/>
  <c r="AO781" i="4"/>
  <c r="AK781" i="4"/>
  <c r="AG781" i="4"/>
  <c r="AC781" i="4"/>
  <c r="Y781" i="4"/>
  <c r="U781" i="4"/>
  <c r="Q781" i="4"/>
  <c r="M781" i="4"/>
  <c r="AN781" i="4"/>
  <c r="AJ781" i="4"/>
  <c r="AF781" i="4"/>
  <c r="AB781" i="4"/>
  <c r="X781" i="4"/>
  <c r="T781" i="4"/>
  <c r="P781" i="4"/>
  <c r="L781" i="4"/>
  <c r="AQ781" i="4"/>
  <c r="AM781" i="4"/>
  <c r="AI781" i="4"/>
  <c r="AE781" i="4"/>
  <c r="AA781" i="4"/>
  <c r="W781" i="4"/>
  <c r="S781" i="4"/>
  <c r="O781" i="4"/>
  <c r="AH781" i="4"/>
  <c r="R781" i="4"/>
  <c r="AD781" i="4"/>
  <c r="N781" i="4"/>
  <c r="AP781" i="4"/>
  <c r="Z781" i="4"/>
  <c r="V781" i="4"/>
  <c r="AL781" i="4"/>
  <c r="AP307" i="4"/>
  <c r="AL307" i="4"/>
  <c r="AH307" i="4"/>
  <c r="AH268" i="4" s="1"/>
  <c r="AD307" i="4"/>
  <c r="Z307" i="4"/>
  <c r="V307" i="4"/>
  <c r="R307" i="4"/>
  <c r="N307" i="4"/>
  <c r="AO307" i="4"/>
  <c r="AK307" i="4"/>
  <c r="AK268" i="4" s="1"/>
  <c r="AG307" i="4"/>
  <c r="AC307" i="4"/>
  <c r="Y307" i="4"/>
  <c r="U307" i="4"/>
  <c r="Q307" i="4"/>
  <c r="M307" i="4"/>
  <c r="AN307" i="4"/>
  <c r="AJ307" i="4"/>
  <c r="AJ268" i="4" s="1"/>
  <c r="AF307" i="4"/>
  <c r="AB307" i="4"/>
  <c r="X307" i="4"/>
  <c r="X268" i="4" s="1"/>
  <c r="T307" i="4"/>
  <c r="P307" i="4"/>
  <c r="L307" i="4"/>
  <c r="AE307" i="4"/>
  <c r="O307" i="4"/>
  <c r="AQ307" i="4"/>
  <c r="AA307" i="4"/>
  <c r="AM307" i="4"/>
  <c r="W307" i="4"/>
  <c r="S307" i="4"/>
  <c r="AI307" i="4"/>
  <c r="AO308" i="4"/>
  <c r="AK308" i="4"/>
  <c r="AG308" i="4"/>
  <c r="AC308" i="4"/>
  <c r="Y308" i="4"/>
  <c r="U308" i="4"/>
  <c r="Q308" i="4"/>
  <c r="M308" i="4"/>
  <c r="AN308" i="4"/>
  <c r="AJ308" i="4"/>
  <c r="AF308" i="4"/>
  <c r="AB308" i="4"/>
  <c r="X308" i="4"/>
  <c r="T308" i="4"/>
  <c r="P308" i="4"/>
  <c r="L308" i="4"/>
  <c r="AQ308" i="4"/>
  <c r="AM308" i="4"/>
  <c r="AI308" i="4"/>
  <c r="AE308" i="4"/>
  <c r="AA308" i="4"/>
  <c r="W308" i="4"/>
  <c r="S308" i="4"/>
  <c r="O308" i="4"/>
  <c r="AD308" i="4"/>
  <c r="N308" i="4"/>
  <c r="AP308" i="4"/>
  <c r="Z308" i="4"/>
  <c r="AL308" i="4"/>
  <c r="V308" i="4"/>
  <c r="AH308" i="4"/>
  <c r="R308" i="4"/>
  <c r="AP346" i="4"/>
  <c r="AL346" i="4"/>
  <c r="AH346" i="4"/>
  <c r="AD346" i="4"/>
  <c r="Z346" i="4"/>
  <c r="V346" i="4"/>
  <c r="R346" i="4"/>
  <c r="N346" i="4"/>
  <c r="AO346" i="4"/>
  <c r="AK346" i="4"/>
  <c r="AG346" i="4"/>
  <c r="AC346" i="4"/>
  <c r="Q346" i="4"/>
  <c r="M346" i="4"/>
  <c r="AQ346" i="4"/>
  <c r="AA346" i="4"/>
  <c r="AN346" i="4"/>
  <c r="AF346" i="4"/>
  <c r="X346" i="4"/>
  <c r="P346" i="4"/>
  <c r="AM346" i="4"/>
  <c r="AE346" i="4"/>
  <c r="W346" i="4"/>
  <c r="O346" i="4"/>
  <c r="L346" i="4"/>
  <c r="AJ346" i="4"/>
  <c r="AB346" i="4"/>
  <c r="AN348" i="4"/>
  <c r="AJ348" i="4"/>
  <c r="AF348" i="4"/>
  <c r="AB348" i="4"/>
  <c r="X348" i="4"/>
  <c r="T348" i="4"/>
  <c r="P348" i="4"/>
  <c r="L348" i="4"/>
  <c r="AQ348" i="4"/>
  <c r="AM348" i="4"/>
  <c r="AI348" i="4"/>
  <c r="AE348" i="4"/>
  <c r="AA348" i="4"/>
  <c r="W348" i="4"/>
  <c r="S348" i="4"/>
  <c r="O348" i="4"/>
  <c r="AO348" i="4"/>
  <c r="AG348" i="4"/>
  <c r="Y348" i="4"/>
  <c r="Q348" i="4"/>
  <c r="AL348" i="4"/>
  <c r="AD348" i="4"/>
  <c r="V348" i="4"/>
  <c r="N348" i="4"/>
  <c r="AK348" i="4"/>
  <c r="AC348" i="4"/>
  <c r="U348" i="4"/>
  <c r="M348" i="4"/>
  <c r="AP348" i="4"/>
  <c r="AH348" i="4"/>
  <c r="Z348" i="4"/>
  <c r="R348" i="4"/>
  <c r="AQ268" i="4"/>
  <c r="AA268" i="4"/>
  <c r="AO351" i="4"/>
  <c r="AK351" i="4"/>
  <c r="AG351" i="4"/>
  <c r="AC351" i="4"/>
  <c r="Y351" i="4"/>
  <c r="U351" i="4"/>
  <c r="Q351" i="4"/>
  <c r="M351" i="4"/>
  <c r="AN351" i="4"/>
  <c r="AJ351" i="4"/>
  <c r="AF351" i="4"/>
  <c r="AB351" i="4"/>
  <c r="X351" i="4"/>
  <c r="T351" i="4"/>
  <c r="P351" i="4"/>
  <c r="L351" i="4"/>
  <c r="AL351" i="4"/>
  <c r="AD351" i="4"/>
  <c r="V351" i="4"/>
  <c r="N351" i="4"/>
  <c r="AQ351" i="4"/>
  <c r="AI351" i="4"/>
  <c r="AA351" i="4"/>
  <c r="S351" i="4"/>
  <c r="AP351" i="4"/>
  <c r="AH351" i="4"/>
  <c r="Z351" i="4"/>
  <c r="R351" i="4"/>
  <c r="AM351" i="4"/>
  <c r="AE351" i="4"/>
  <c r="W351" i="4"/>
  <c r="O351" i="4"/>
  <c r="AO347" i="4"/>
  <c r="AK347" i="4"/>
  <c r="AG347" i="4"/>
  <c r="AC347" i="4"/>
  <c r="Y347" i="4"/>
  <c r="U347" i="4"/>
  <c r="Q347" i="4"/>
  <c r="M347" i="4"/>
  <c r="AN347" i="4"/>
  <c r="AJ347" i="4"/>
  <c r="AF347" i="4"/>
  <c r="AB347" i="4"/>
  <c r="X347" i="4"/>
  <c r="T347" i="4"/>
  <c r="P347" i="4"/>
  <c r="L347" i="4"/>
  <c r="AP347" i="4"/>
  <c r="AH347" i="4"/>
  <c r="Z347" i="4"/>
  <c r="R347" i="4"/>
  <c r="AM347" i="4"/>
  <c r="AE347" i="4"/>
  <c r="W347" i="4"/>
  <c r="O347" i="4"/>
  <c r="AL347" i="4"/>
  <c r="AD347" i="4"/>
  <c r="V347" i="4"/>
  <c r="N347" i="4"/>
  <c r="AQ347" i="4"/>
  <c r="AI347" i="4"/>
  <c r="AA347" i="4"/>
  <c r="S347" i="4"/>
  <c r="AL339" i="4"/>
  <c r="AD339" i="4"/>
  <c r="V339" i="4"/>
  <c r="AN468" i="4"/>
  <c r="AJ468" i="4"/>
  <c r="AF468" i="4"/>
  <c r="AB468" i="4"/>
  <c r="X468" i="4"/>
  <c r="T468" i="4"/>
  <c r="P468" i="4"/>
  <c r="L468" i="4"/>
  <c r="AQ468" i="4"/>
  <c r="AM468" i="4"/>
  <c r="AI468" i="4"/>
  <c r="AE468" i="4"/>
  <c r="AA468" i="4"/>
  <c r="W468" i="4"/>
  <c r="S468" i="4"/>
  <c r="O468" i="4"/>
  <c r="AK468" i="4"/>
  <c r="AC468" i="4"/>
  <c r="U468" i="4"/>
  <c r="M468" i="4"/>
  <c r="AP468" i="4"/>
  <c r="AH468" i="4"/>
  <c r="Z468" i="4"/>
  <c r="R468" i="4"/>
  <c r="AO468" i="4"/>
  <c r="AG468" i="4"/>
  <c r="Y468" i="4"/>
  <c r="Q468" i="4"/>
  <c r="AL468" i="4"/>
  <c r="AD468" i="4"/>
  <c r="V468" i="4"/>
  <c r="N468" i="4"/>
  <c r="AC138" i="4"/>
  <c r="AJ138" i="4"/>
  <c r="O138" i="4"/>
  <c r="AH138" i="4"/>
  <c r="AP311" i="4"/>
  <c r="AL311" i="4"/>
  <c r="AH311" i="4"/>
  <c r="AD311" i="4"/>
  <c r="Z311" i="4"/>
  <c r="V311" i="4"/>
  <c r="R311" i="4"/>
  <c r="N311" i="4"/>
  <c r="AO311" i="4"/>
  <c r="AK311" i="4"/>
  <c r="AG311" i="4"/>
  <c r="AC311" i="4"/>
  <c r="Y311" i="4"/>
  <c r="U311" i="4"/>
  <c r="Q311" i="4"/>
  <c r="M311" i="4"/>
  <c r="AN311" i="4"/>
  <c r="AJ311" i="4"/>
  <c r="AF311" i="4"/>
  <c r="AB311" i="4"/>
  <c r="X311" i="4"/>
  <c r="T311" i="4"/>
  <c r="P311" i="4"/>
  <c r="L311" i="4"/>
  <c r="AQ311" i="4"/>
  <c r="AA311" i="4"/>
  <c r="AM311" i="4"/>
  <c r="AI311" i="4"/>
  <c r="S311" i="4"/>
  <c r="O311" i="4"/>
  <c r="AE311" i="4"/>
  <c r="AN416" i="4"/>
  <c r="AJ416" i="4"/>
  <c r="AF416" i="4"/>
  <c r="AB416" i="4"/>
  <c r="AB403" i="4" s="1"/>
  <c r="X416" i="4"/>
  <c r="T416" i="4"/>
  <c r="P416" i="4"/>
  <c r="L416" i="4"/>
  <c r="L403" i="4" s="1"/>
  <c r="AI416" i="4"/>
  <c r="AA416" i="4"/>
  <c r="AA403" i="4" s="1"/>
  <c r="S416" i="4"/>
  <c r="O416" i="4"/>
  <c r="O403" i="4" s="1"/>
  <c r="AO416" i="4"/>
  <c r="AL416" i="4"/>
  <c r="AL403" i="4" s="1"/>
  <c r="AD416" i="4"/>
  <c r="AD403" i="4" s="1"/>
  <c r="V416" i="4"/>
  <c r="V403" i="4" s="1"/>
  <c r="N416" i="4"/>
  <c r="N403" i="4" s="1"/>
  <c r="AK416" i="4"/>
  <c r="AK403" i="4" s="1"/>
  <c r="AC416" i="4"/>
  <c r="AC403" i="4" s="1"/>
  <c r="U416" i="4"/>
  <c r="U403" i="4" s="1"/>
  <c r="M416" i="4"/>
  <c r="M403" i="4" s="1"/>
  <c r="AH416" i="4"/>
  <c r="R416" i="4"/>
  <c r="R403" i="4" s="1"/>
  <c r="AN498" i="4"/>
  <c r="AJ498" i="4"/>
  <c r="AF498" i="4"/>
  <c r="AB498" i="4"/>
  <c r="X498" i="4"/>
  <c r="P498" i="4"/>
  <c r="L498" i="4"/>
  <c r="AQ498" i="4"/>
  <c r="AM498" i="4"/>
  <c r="AI498" i="4"/>
  <c r="AE498" i="4"/>
  <c r="AA498" i="4"/>
  <c r="W498" i="4"/>
  <c r="S498" i="4"/>
  <c r="O498" i="4"/>
  <c r="AO498" i="4"/>
  <c r="Y498" i="4"/>
  <c r="Q498" i="4"/>
  <c r="AL498" i="4"/>
  <c r="AD498" i="4"/>
  <c r="V498" i="4"/>
  <c r="N498" i="4"/>
  <c r="AK498" i="4"/>
  <c r="AC498" i="4"/>
  <c r="U498" i="4"/>
  <c r="M498" i="4"/>
  <c r="AH498" i="4"/>
  <c r="Z498" i="4"/>
  <c r="R498" i="4"/>
  <c r="AP498" i="4"/>
  <c r="AQ415" i="4"/>
  <c r="AI415" i="4"/>
  <c r="AA415" i="4"/>
  <c r="W415" i="4"/>
  <c r="S415" i="4"/>
  <c r="AP415" i="4"/>
  <c r="AD415" i="4"/>
  <c r="V415" i="4"/>
  <c r="R415" i="4"/>
  <c r="AJ415" i="4"/>
  <c r="AB415" i="4"/>
  <c r="T415" i="4"/>
  <c r="AO415" i="4"/>
  <c r="AG415" i="4"/>
  <c r="AN415" i="4"/>
  <c r="U415" i="4"/>
  <c r="M415" i="4"/>
  <c r="AK415" i="4"/>
  <c r="AO510" i="4"/>
  <c r="AK510" i="4"/>
  <c r="AG510" i="4"/>
  <c r="AC510" i="4"/>
  <c r="Y510" i="4"/>
  <c r="U510" i="4"/>
  <c r="Q510" i="4"/>
  <c r="M510" i="4"/>
  <c r="AN510" i="4"/>
  <c r="AJ510" i="4"/>
  <c r="AF510" i="4"/>
  <c r="AB510" i="4"/>
  <c r="X510" i="4"/>
  <c r="T510" i="4"/>
  <c r="P510" i="4"/>
  <c r="L510" i="4"/>
  <c r="AQ510" i="4"/>
  <c r="AI510" i="4"/>
  <c r="AA510" i="4"/>
  <c r="S510" i="4"/>
  <c r="AP510" i="4"/>
  <c r="AH510" i="4"/>
  <c r="Z510" i="4"/>
  <c r="R510" i="4"/>
  <c r="AM510" i="4"/>
  <c r="AE510" i="4"/>
  <c r="W510" i="4"/>
  <c r="O510" i="4"/>
  <c r="AL510" i="4"/>
  <c r="AD510" i="4"/>
  <c r="V510" i="4"/>
  <c r="N510" i="4"/>
  <c r="AQ521" i="4"/>
  <c r="AQ508" i="4" s="1"/>
  <c r="AM521" i="4"/>
  <c r="AM508" i="4" s="1"/>
  <c r="AI521" i="4"/>
  <c r="AI508" i="4" s="1"/>
  <c r="AE521" i="4"/>
  <c r="AE508" i="4" s="1"/>
  <c r="AA521" i="4"/>
  <c r="AA508" i="4" s="1"/>
  <c r="W521" i="4"/>
  <c r="W508" i="4" s="1"/>
  <c r="S521" i="4"/>
  <c r="S508" i="4" s="1"/>
  <c r="O521" i="4"/>
  <c r="O508" i="4" s="1"/>
  <c r="AL521" i="4"/>
  <c r="AL508" i="4" s="1"/>
  <c r="AH521" i="4"/>
  <c r="AH508" i="4" s="1"/>
  <c r="AD521" i="4"/>
  <c r="AD508" i="4" s="1"/>
  <c r="V521" i="4"/>
  <c r="V508" i="4" s="1"/>
  <c r="R521" i="4"/>
  <c r="R508" i="4" s="1"/>
  <c r="N521" i="4"/>
  <c r="N508" i="4" s="1"/>
  <c r="AO521" i="4"/>
  <c r="AO508" i="4" s="1"/>
  <c r="AG521" i="4"/>
  <c r="AG508" i="4" s="1"/>
  <c r="Y521" i="4"/>
  <c r="Y508" i="4" s="1"/>
  <c r="Q521" i="4"/>
  <c r="Q508" i="4" s="1"/>
  <c r="AF521" i="4"/>
  <c r="AF508" i="4" s="1"/>
  <c r="X521" i="4"/>
  <c r="X508" i="4" s="1"/>
  <c r="P521" i="4"/>
  <c r="P508" i="4" s="1"/>
  <c r="AB521" i="4"/>
  <c r="AB508" i="4" s="1"/>
  <c r="L521" i="4"/>
  <c r="L508" i="4" s="1"/>
  <c r="AK521" i="4"/>
  <c r="AK508" i="4" s="1"/>
  <c r="U521" i="4"/>
  <c r="AJ521" i="4"/>
  <c r="AJ508" i="4" s="1"/>
  <c r="T521" i="4"/>
  <c r="AC521" i="4"/>
  <c r="AC508" i="4" s="1"/>
  <c r="M521" i="4"/>
  <c r="M508" i="4" s="1"/>
  <c r="AP652" i="4"/>
  <c r="AL652" i="4"/>
  <c r="AH652" i="4"/>
  <c r="AD652" i="4"/>
  <c r="Z652" i="4"/>
  <c r="V652" i="4"/>
  <c r="R652" i="4"/>
  <c r="N652" i="4"/>
  <c r="AO652" i="4"/>
  <c r="AK652" i="4"/>
  <c r="AG652" i="4"/>
  <c r="AC652" i="4"/>
  <c r="Y652" i="4"/>
  <c r="U652" i="4"/>
  <c r="Q652" i="4"/>
  <c r="M652" i="4"/>
  <c r="AN652" i="4"/>
  <c r="AF652" i="4"/>
  <c r="AB652" i="4"/>
  <c r="X652" i="4"/>
  <c r="T652" i="4"/>
  <c r="P652" i="4"/>
  <c r="AE652" i="4"/>
  <c r="O652" i="4"/>
  <c r="AQ652" i="4"/>
  <c r="AA652" i="4"/>
  <c r="AM652" i="4"/>
  <c r="W652" i="4"/>
  <c r="S652" i="4"/>
  <c r="AP656" i="4"/>
  <c r="AL656" i="4"/>
  <c r="AH656" i="4"/>
  <c r="Z656" i="4"/>
  <c r="V656" i="4"/>
  <c r="R656" i="4"/>
  <c r="N656" i="4"/>
  <c r="AO656" i="4"/>
  <c r="AK656" i="4"/>
  <c r="AG656" i="4"/>
  <c r="AC656" i="4"/>
  <c r="Y656" i="4"/>
  <c r="U656" i="4"/>
  <c r="Q656" i="4"/>
  <c r="M656" i="4"/>
  <c r="AN656" i="4"/>
  <c r="AJ656" i="4"/>
  <c r="AF656" i="4"/>
  <c r="AB656" i="4"/>
  <c r="X656" i="4"/>
  <c r="T656" i="4"/>
  <c r="P656" i="4"/>
  <c r="L656" i="4"/>
  <c r="AQ656" i="4"/>
  <c r="AA656" i="4"/>
  <c r="AM656" i="4"/>
  <c r="W656" i="4"/>
  <c r="AI656" i="4"/>
  <c r="S656" i="4"/>
  <c r="O656" i="4"/>
  <c r="AE656" i="4"/>
  <c r="AP745" i="4"/>
  <c r="AL745" i="4"/>
  <c r="AH745" i="4"/>
  <c r="AD745" i="4"/>
  <c r="Z745" i="4"/>
  <c r="V745" i="4"/>
  <c r="R745" i="4"/>
  <c r="N745" i="4"/>
  <c r="AO745" i="4"/>
  <c r="AK745" i="4"/>
  <c r="AG745" i="4"/>
  <c r="AC745" i="4"/>
  <c r="Y745" i="4"/>
  <c r="U745" i="4"/>
  <c r="Q745" i="4"/>
  <c r="M745" i="4"/>
  <c r="AN745" i="4"/>
  <c r="AJ745" i="4"/>
  <c r="AF745" i="4"/>
  <c r="AB745" i="4"/>
  <c r="X745" i="4"/>
  <c r="T745" i="4"/>
  <c r="P745" i="4"/>
  <c r="L745" i="4"/>
  <c r="AE745" i="4"/>
  <c r="O745" i="4"/>
  <c r="AQ745" i="4"/>
  <c r="AA745" i="4"/>
  <c r="AM745" i="4"/>
  <c r="W745" i="4"/>
  <c r="AI745" i="4"/>
  <c r="S745" i="4"/>
  <c r="AN807" i="4"/>
  <c r="AN794" i="4" s="1"/>
  <c r="AJ807" i="4"/>
  <c r="AF807" i="4"/>
  <c r="AB807" i="4"/>
  <c r="X807" i="4"/>
  <c r="T807" i="4"/>
  <c r="T794" i="4" s="1"/>
  <c r="P807" i="4"/>
  <c r="L807" i="4"/>
  <c r="L794" i="4" s="1"/>
  <c r="AQ807" i="4"/>
  <c r="AM807" i="4"/>
  <c r="AM794" i="4" s="1"/>
  <c r="AI807" i="4"/>
  <c r="AE807" i="4"/>
  <c r="AA807" i="4"/>
  <c r="W807" i="4"/>
  <c r="W794" i="4" s="1"/>
  <c r="S807" i="4"/>
  <c r="O807" i="4"/>
  <c r="AP807" i="4"/>
  <c r="AL807" i="4"/>
  <c r="AL794" i="4" s="1"/>
  <c r="AH807" i="4"/>
  <c r="AD807" i="4"/>
  <c r="Z807" i="4"/>
  <c r="V807" i="4"/>
  <c r="V794" i="4" s="1"/>
  <c r="R807" i="4"/>
  <c r="N807" i="4"/>
  <c r="AK807" i="4"/>
  <c r="AK794" i="4" s="1"/>
  <c r="U807" i="4"/>
  <c r="U794" i="4" s="1"/>
  <c r="AG807" i="4"/>
  <c r="Q807" i="4"/>
  <c r="AC807" i="4"/>
  <c r="M807" i="4"/>
  <c r="AO807" i="4"/>
  <c r="AO794" i="4" s="1"/>
  <c r="Y807" i="4"/>
  <c r="AE415" i="4"/>
  <c r="X415" i="4"/>
  <c r="Y415" i="4"/>
  <c r="Z415" i="4"/>
  <c r="AP138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AN268" i="4" l="1"/>
  <c r="AO268" i="4"/>
  <c r="AP268" i="4"/>
  <c r="AN80" i="4"/>
  <c r="AJ175" i="4"/>
  <c r="AL83" i="4"/>
  <c r="M794" i="4"/>
  <c r="T138" i="4"/>
  <c r="L138" i="4"/>
  <c r="AM138" i="4"/>
  <c r="AL138" i="4"/>
  <c r="V138" i="4"/>
  <c r="AK138" i="4"/>
  <c r="U138" i="4"/>
  <c r="AF79" i="4"/>
  <c r="AI164" i="4"/>
  <c r="AC80" i="4"/>
  <c r="AH175" i="4"/>
  <c r="AH81" i="4"/>
  <c r="AM172" i="4"/>
  <c r="AN83" i="4"/>
  <c r="AK174" i="4"/>
  <c r="AK84" i="4"/>
  <c r="U187" i="4"/>
  <c r="AN92" i="4"/>
  <c r="V92" i="4"/>
  <c r="X176" i="4"/>
  <c r="L226" i="4"/>
  <c r="P226" i="4"/>
  <c r="Z226" i="4"/>
  <c r="Y226" i="4"/>
  <c r="X227" i="4"/>
  <c r="AK227" i="4"/>
  <c r="AA227" i="4"/>
  <c r="Z227" i="4"/>
  <c r="AI138" i="4"/>
  <c r="S138" i="4"/>
  <c r="R138" i="4"/>
  <c r="Q138" i="4"/>
  <c r="AO138" i="4"/>
  <c r="Y138" i="4"/>
  <c r="M138" i="4"/>
  <c r="AB138" i="4"/>
  <c r="X138" i="4"/>
  <c r="AQ138" i="4"/>
  <c r="Z138" i="4"/>
  <c r="AA45" i="4"/>
  <c r="AQ79" i="4"/>
  <c r="AJ81" i="4"/>
  <c r="AM174" i="4"/>
  <c r="AE176" i="4"/>
  <c r="AD164" i="4"/>
  <c r="AO172" i="4"/>
  <c r="AI84" i="4"/>
  <c r="AG794" i="4"/>
  <c r="R794" i="4"/>
  <c r="AH794" i="4"/>
  <c r="S794" i="4"/>
  <c r="AI794" i="4"/>
  <c r="P794" i="4"/>
  <c r="AF794" i="4"/>
  <c r="M268" i="4"/>
  <c r="AC268" i="4"/>
  <c r="N268" i="4"/>
  <c r="AC40" i="4"/>
  <c r="Z93" i="4"/>
  <c r="AI93" i="4"/>
  <c r="AA79" i="4"/>
  <c r="T164" i="4"/>
  <c r="T80" i="4"/>
  <c r="S175" i="4"/>
  <c r="S81" i="4"/>
  <c r="X172" i="4"/>
  <c r="U83" i="4"/>
  <c r="V174" i="4"/>
  <c r="V84" i="4"/>
  <c r="Q92" i="4"/>
  <c r="AL92" i="4"/>
  <c r="Q176" i="4"/>
  <c r="AQ226" i="4"/>
  <c r="X226" i="4"/>
  <c r="AD226" i="4"/>
  <c r="AC226" i="4"/>
  <c r="AN227" i="4"/>
  <c r="Q227" i="4"/>
  <c r="AE227" i="4"/>
  <c r="AD227" i="4"/>
  <c r="L216" i="4"/>
  <c r="AB216" i="4"/>
  <c r="N216" i="4"/>
  <c r="AD216" i="4"/>
  <c r="S216" i="4"/>
  <c r="M216" i="4"/>
  <c r="O216" i="4"/>
  <c r="W216" i="4"/>
  <c r="AJ216" i="4"/>
  <c r="V216" i="4"/>
  <c r="AL216" i="4"/>
  <c r="AI216" i="4"/>
  <c r="Q216" i="4"/>
  <c r="Y216" i="4"/>
  <c r="X216" i="4"/>
  <c r="Z216" i="4"/>
  <c r="AK216" i="4"/>
  <c r="AO216" i="4"/>
  <c r="P216" i="4"/>
  <c r="AF216" i="4"/>
  <c r="R216" i="4"/>
  <c r="AH216" i="4"/>
  <c r="AA216" i="4"/>
  <c r="U216" i="4"/>
  <c r="AE216" i="4"/>
  <c r="AM216" i="4"/>
  <c r="T216" i="4"/>
  <c r="AC216" i="4"/>
  <c r="AN216" i="4"/>
  <c r="AP216" i="4"/>
  <c r="AQ216" i="4"/>
  <c r="AG216" i="4"/>
  <c r="L217" i="4"/>
  <c r="Y217" i="4"/>
  <c r="AO217" i="4"/>
  <c r="AA217" i="4"/>
  <c r="AQ217" i="4"/>
  <c r="N217" i="4"/>
  <c r="P217" i="4"/>
  <c r="X217" i="4"/>
  <c r="N218" i="4"/>
  <c r="AD218" i="4"/>
  <c r="P218" i="4"/>
  <c r="AF218" i="4"/>
  <c r="U218" i="4"/>
  <c r="W218" i="4"/>
  <c r="Q218" i="4"/>
  <c r="Y218" i="4"/>
  <c r="AA215" i="4"/>
  <c r="AQ215" i="4"/>
  <c r="U215" i="4"/>
  <c r="AK215" i="4"/>
  <c r="AH215" i="4"/>
  <c r="AJ215" i="4"/>
  <c r="AF215" i="4"/>
  <c r="AN215" i="4"/>
  <c r="Z214" i="4"/>
  <c r="AP214" i="4"/>
  <c r="AB214" i="4"/>
  <c r="Q214" i="4"/>
  <c r="L214" i="4"/>
  <c r="AQ214" i="4"/>
  <c r="AE214" i="4"/>
  <c r="AM214" i="4"/>
  <c r="R212" i="4"/>
  <c r="AH212" i="4"/>
  <c r="O212" i="4"/>
  <c r="AE212" i="4"/>
  <c r="M212" i="4"/>
  <c r="Q212" i="4"/>
  <c r="T212" i="4"/>
  <c r="AB212" i="4"/>
  <c r="S213" i="4"/>
  <c r="S200" i="4" s="1"/>
  <c r="AI213" i="4"/>
  <c r="Y213" i="4"/>
  <c r="Q213" i="4"/>
  <c r="AL213" i="4"/>
  <c r="AC213" i="4"/>
  <c r="AC200" i="4" s="1"/>
  <c r="X213" i="4"/>
  <c r="AH213" i="4"/>
  <c r="M217" i="4"/>
  <c r="AC217" i="4"/>
  <c r="O217" i="4"/>
  <c r="AE217" i="4"/>
  <c r="T217" i="4"/>
  <c r="V217" i="4"/>
  <c r="AF217" i="4"/>
  <c r="AN217" i="4"/>
  <c r="R218" i="4"/>
  <c r="AH218" i="4"/>
  <c r="T218" i="4"/>
  <c r="AJ218" i="4"/>
  <c r="AC218" i="4"/>
  <c r="AE218" i="4"/>
  <c r="AG218" i="4"/>
  <c r="AO218" i="4"/>
  <c r="O215" i="4"/>
  <c r="AE215" i="4"/>
  <c r="L215" i="4"/>
  <c r="Y215" i="4"/>
  <c r="AO215" i="4"/>
  <c r="AP215" i="4"/>
  <c r="N215" i="4"/>
  <c r="V215" i="4"/>
  <c r="N214" i="4"/>
  <c r="AD214" i="4"/>
  <c r="P214" i="4"/>
  <c r="AF214" i="4"/>
  <c r="Y214" i="4"/>
  <c r="S214" i="4"/>
  <c r="M214" i="4"/>
  <c r="U214" i="4"/>
  <c r="V212" i="4"/>
  <c r="AL212" i="4"/>
  <c r="S212" i="4"/>
  <c r="AI212" i="4"/>
  <c r="U212" i="4"/>
  <c r="Y212" i="4"/>
  <c r="AJ212" i="4"/>
  <c r="AF212" i="4"/>
  <c r="W213" i="4"/>
  <c r="AM213" i="4"/>
  <c r="AD213" i="4"/>
  <c r="AD200" i="4" s="1"/>
  <c r="V213" i="4"/>
  <c r="AQ213" i="4"/>
  <c r="AQ200" i="4" s="1"/>
  <c r="AN213" i="4"/>
  <c r="Z213" i="4"/>
  <c r="P213" i="4"/>
  <c r="P200" i="4" s="1"/>
  <c r="Q217" i="4"/>
  <c r="AG217" i="4"/>
  <c r="S217" i="4"/>
  <c r="AI217" i="4"/>
  <c r="AB217" i="4"/>
  <c r="AD217" i="4"/>
  <c r="R217" i="4"/>
  <c r="Z217" i="4"/>
  <c r="V218" i="4"/>
  <c r="AL218" i="4"/>
  <c r="X218" i="4"/>
  <c r="AN218" i="4"/>
  <c r="AK218" i="4"/>
  <c r="AM218" i="4"/>
  <c r="S218" i="4"/>
  <c r="AA218" i="4"/>
  <c r="S215" i="4"/>
  <c r="AI215" i="4"/>
  <c r="M215" i="4"/>
  <c r="AC215" i="4"/>
  <c r="R215" i="4"/>
  <c r="T215" i="4"/>
  <c r="AD215" i="4"/>
  <c r="AL215" i="4"/>
  <c r="R214" i="4"/>
  <c r="AH214" i="4"/>
  <c r="T214" i="4"/>
  <c r="AJ214" i="4"/>
  <c r="AG214" i="4"/>
  <c r="AA214" i="4"/>
  <c r="AC214" i="4"/>
  <c r="AK214" i="4"/>
  <c r="Z212" i="4"/>
  <c r="AP212" i="4"/>
  <c r="W212" i="4"/>
  <c r="AM212" i="4"/>
  <c r="AC212" i="4"/>
  <c r="AG212" i="4"/>
  <c r="X212" i="4"/>
  <c r="P212" i="4"/>
  <c r="AA213" i="4"/>
  <c r="N213" i="4"/>
  <c r="N200" i="4" s="1"/>
  <c r="AJ213" i="4"/>
  <c r="AB213" i="4"/>
  <c r="L213" i="4"/>
  <c r="L200" i="4" s="1"/>
  <c r="AF213" i="4"/>
  <c r="U213" i="4"/>
  <c r="AK213" i="4"/>
  <c r="U217" i="4"/>
  <c r="AK217" i="4"/>
  <c r="W217" i="4"/>
  <c r="AM217" i="4"/>
  <c r="AJ217" i="4"/>
  <c r="AL217" i="4"/>
  <c r="AH217" i="4"/>
  <c r="AP217" i="4"/>
  <c r="Z218" i="4"/>
  <c r="AP218" i="4"/>
  <c r="AB218" i="4"/>
  <c r="M218" i="4"/>
  <c r="O218" i="4"/>
  <c r="L218" i="4"/>
  <c r="AI218" i="4"/>
  <c r="AQ218" i="4"/>
  <c r="W215" i="4"/>
  <c r="AM215" i="4"/>
  <c r="Q215" i="4"/>
  <c r="AG215" i="4"/>
  <c r="Z215" i="4"/>
  <c r="AB215" i="4"/>
  <c r="P215" i="4"/>
  <c r="X215" i="4"/>
  <c r="V214" i="4"/>
  <c r="AL214" i="4"/>
  <c r="X214" i="4"/>
  <c r="AN214" i="4"/>
  <c r="AO214" i="4"/>
  <c r="AI214" i="4"/>
  <c r="O214" i="4"/>
  <c r="W214" i="4"/>
  <c r="N212" i="4"/>
  <c r="AD212" i="4"/>
  <c r="L212" i="4"/>
  <c r="AA212" i="4"/>
  <c r="AQ212" i="4"/>
  <c r="AK212" i="4"/>
  <c r="AO212" i="4"/>
  <c r="AN212" i="4"/>
  <c r="O213" i="4"/>
  <c r="O200" i="4" s="1"/>
  <c r="AE213" i="4"/>
  <c r="T213" i="4"/>
  <c r="T200" i="4" s="1"/>
  <c r="AG213" i="4"/>
  <c r="AD66" i="4"/>
  <c r="T66" i="4"/>
  <c r="AJ794" i="4"/>
  <c r="P403" i="4"/>
  <c r="AL67" i="4"/>
  <c r="AN67" i="4"/>
  <c r="M213" i="4"/>
  <c r="M200" i="4" s="1"/>
  <c r="AO213" i="4"/>
  <c r="AO200" i="4" s="1"/>
  <c r="S403" i="4"/>
  <c r="AF403" i="4"/>
  <c r="AG66" i="4"/>
  <c r="AI66" i="4"/>
  <c r="AP794" i="4"/>
  <c r="AQ794" i="4"/>
  <c r="AH403" i="4"/>
  <c r="T403" i="4"/>
  <c r="AJ403" i="4"/>
  <c r="AC45" i="4"/>
  <c r="L40" i="4"/>
  <c r="Q66" i="4"/>
  <c r="S66" i="4"/>
  <c r="AK79" i="4"/>
  <c r="P79" i="4"/>
  <c r="AC164" i="4"/>
  <c r="S164" i="4"/>
  <c r="AH80" i="4"/>
  <c r="M80" i="4"/>
  <c r="T175" i="4"/>
  <c r="R175" i="4"/>
  <c r="T81" i="4"/>
  <c r="R81" i="4"/>
  <c r="Y172" i="4"/>
  <c r="W172" i="4"/>
  <c r="V83" i="4"/>
  <c r="X83" i="4"/>
  <c r="W174" i="4"/>
  <c r="U174" i="4"/>
  <c r="V67" i="4"/>
  <c r="X67" i="4"/>
  <c r="S84" i="4"/>
  <c r="U84" i="4"/>
  <c r="AD176" i="4"/>
  <c r="W176" i="4"/>
  <c r="AA226" i="4"/>
  <c r="AM226" i="4"/>
  <c r="AN226" i="4"/>
  <c r="AJ226" i="4"/>
  <c r="AL226" i="4"/>
  <c r="V226" i="4"/>
  <c r="AK226" i="4"/>
  <c r="U226" i="4"/>
  <c r="AF227" i="4"/>
  <c r="AJ227" i="4"/>
  <c r="AG227" i="4"/>
  <c r="AC227" i="4"/>
  <c r="AM227" i="4"/>
  <c r="W227" i="4"/>
  <c r="AL227" i="4"/>
  <c r="AP213" i="4"/>
  <c r="AP200" i="4" s="1"/>
  <c r="S67" i="4"/>
  <c r="U67" i="4"/>
  <c r="AC794" i="4"/>
  <c r="Z794" i="4"/>
  <c r="AA794" i="4"/>
  <c r="X794" i="4"/>
  <c r="Y794" i="4"/>
  <c r="Q794" i="4"/>
  <c r="N794" i="4"/>
  <c r="AD794" i="4"/>
  <c r="O794" i="4"/>
  <c r="AE794" i="4"/>
  <c r="AB794" i="4"/>
  <c r="AO403" i="4"/>
  <c r="AI403" i="4"/>
  <c r="X403" i="4"/>
  <c r="AN403" i="4"/>
  <c r="P225" i="4"/>
  <c r="AF225" i="4"/>
  <c r="Q225" i="4"/>
  <c r="AG225" i="4"/>
  <c r="S225" i="4"/>
  <c r="O225" i="4"/>
  <c r="R225" i="4"/>
  <c r="AP225" i="4"/>
  <c r="R231" i="4"/>
  <c r="AH231" i="4"/>
  <c r="S231" i="4"/>
  <c r="AI231" i="4"/>
  <c r="Y231" i="4"/>
  <c r="U231" i="4"/>
  <c r="AN231" i="4"/>
  <c r="AJ231" i="4"/>
  <c r="Q230" i="4"/>
  <c r="AG230" i="4"/>
  <c r="R230" i="4"/>
  <c r="AH230" i="4"/>
  <c r="X230" i="4"/>
  <c r="AB230" i="4"/>
  <c r="AA230" i="4"/>
  <c r="O230" i="4"/>
  <c r="T229" i="4"/>
  <c r="AJ229" i="4"/>
  <c r="U229" i="4"/>
  <c r="AK229" i="4"/>
  <c r="W229" i="4"/>
  <c r="AA229" i="4"/>
  <c r="AL229" i="4"/>
  <c r="AH229" i="4"/>
  <c r="S228" i="4"/>
  <c r="AI228" i="4"/>
  <c r="P228" i="4"/>
  <c r="AF228" i="4"/>
  <c r="V228" i="4"/>
  <c r="Z228" i="4"/>
  <c r="AK228" i="4"/>
  <c r="AG228" i="4"/>
  <c r="T225" i="4"/>
  <c r="AJ225" i="4"/>
  <c r="U225" i="4"/>
  <c r="AK225" i="4"/>
  <c r="AA225" i="4"/>
  <c r="W225" i="4"/>
  <c r="AH225" i="4"/>
  <c r="AD225" i="4"/>
  <c r="V231" i="4"/>
  <c r="AL231" i="4"/>
  <c r="W231" i="4"/>
  <c r="AM231" i="4"/>
  <c r="AG231" i="4"/>
  <c r="AC231" i="4"/>
  <c r="AB231" i="4"/>
  <c r="P231" i="4"/>
  <c r="U230" i="4"/>
  <c r="AK230" i="4"/>
  <c r="V230" i="4"/>
  <c r="AL230" i="4"/>
  <c r="AF230" i="4"/>
  <c r="AJ230" i="4"/>
  <c r="AQ230" i="4"/>
  <c r="L230" i="4"/>
  <c r="X229" i="4"/>
  <c r="AN229" i="4"/>
  <c r="Y229" i="4"/>
  <c r="AO229" i="4"/>
  <c r="AE229" i="4"/>
  <c r="AI229" i="4"/>
  <c r="Z229" i="4"/>
  <c r="N229" i="4"/>
  <c r="W228" i="4"/>
  <c r="AM228" i="4"/>
  <c r="T228" i="4"/>
  <c r="AJ228" i="4"/>
  <c r="AD228" i="4"/>
  <c r="AH228" i="4"/>
  <c r="Y228" i="4"/>
  <c r="M228" i="4"/>
  <c r="X225" i="4"/>
  <c r="AN225" i="4"/>
  <c r="Y225" i="4"/>
  <c r="AO225" i="4"/>
  <c r="AI225" i="4"/>
  <c r="AE225" i="4"/>
  <c r="V225" i="4"/>
  <c r="Z225" i="4"/>
  <c r="Z231" i="4"/>
  <c r="AP231" i="4"/>
  <c r="AA231" i="4"/>
  <c r="AQ231" i="4"/>
  <c r="AO231" i="4"/>
  <c r="AK231" i="4"/>
  <c r="L231" i="4"/>
  <c r="T231" i="4"/>
  <c r="Y230" i="4"/>
  <c r="AO230" i="4"/>
  <c r="Z230" i="4"/>
  <c r="AP230" i="4"/>
  <c r="AN230" i="4"/>
  <c r="W230" i="4"/>
  <c r="AE230" i="4"/>
  <c r="S230" i="4"/>
  <c r="AB229" i="4"/>
  <c r="M229" i="4"/>
  <c r="AC229" i="4"/>
  <c r="L229" i="4"/>
  <c r="AM229" i="4"/>
  <c r="AQ229" i="4"/>
  <c r="AP229" i="4"/>
  <c r="R229" i="4"/>
  <c r="AA228" i="4"/>
  <c r="AQ228" i="4"/>
  <c r="X228" i="4"/>
  <c r="AN228" i="4"/>
  <c r="AL228" i="4"/>
  <c r="AP228" i="4"/>
  <c r="AO228" i="4"/>
  <c r="Q228" i="4"/>
  <c r="AB225" i="4"/>
  <c r="M225" i="4"/>
  <c r="AC225" i="4"/>
  <c r="L225" i="4"/>
  <c r="AQ225" i="4"/>
  <c r="AM225" i="4"/>
  <c r="AL225" i="4"/>
  <c r="N225" i="4"/>
  <c r="N231" i="4"/>
  <c r="AD231" i="4"/>
  <c r="O231" i="4"/>
  <c r="AE231" i="4"/>
  <c r="Q231" i="4"/>
  <c r="M231" i="4"/>
  <c r="X231" i="4"/>
  <c r="AF231" i="4"/>
  <c r="M230" i="4"/>
  <c r="AC230" i="4"/>
  <c r="N230" i="4"/>
  <c r="AD230" i="4"/>
  <c r="P230" i="4"/>
  <c r="T230" i="4"/>
  <c r="AM230" i="4"/>
  <c r="AI230" i="4"/>
  <c r="P229" i="4"/>
  <c r="AF229" i="4"/>
  <c r="Q229" i="4"/>
  <c r="AG229" i="4"/>
  <c r="O229" i="4"/>
  <c r="S229" i="4"/>
  <c r="V229" i="4"/>
  <c r="AD229" i="4"/>
  <c r="O228" i="4"/>
  <c r="AE228" i="4"/>
  <c r="L228" i="4"/>
  <c r="AB228" i="4"/>
  <c r="N228" i="4"/>
  <c r="R228" i="4"/>
  <c r="U228" i="4"/>
  <c r="AC228" i="4"/>
  <c r="S186" i="4"/>
  <c r="L186" i="4"/>
  <c r="AB45" i="4"/>
  <c r="M43" i="4"/>
  <c r="V66" i="4"/>
  <c r="AJ66" i="4"/>
  <c r="V93" i="4"/>
  <c r="AJ93" i="4"/>
  <c r="AP79" i="4"/>
  <c r="U79" i="4"/>
  <c r="Z164" i="4"/>
  <c r="AJ164" i="4"/>
  <c r="AQ80" i="4"/>
  <c r="R80" i="4"/>
  <c r="AK175" i="4"/>
  <c r="AI175" i="4"/>
  <c r="U81" i="4"/>
  <c r="AI81" i="4"/>
  <c r="V172" i="4"/>
  <c r="AN172" i="4"/>
  <c r="AM83" i="4"/>
  <c r="AK83" i="4"/>
  <c r="X174" i="4"/>
  <c r="AL174" i="4"/>
  <c r="AM67" i="4"/>
  <c r="AK67" i="4"/>
  <c r="X84" i="4"/>
  <c r="AL84" i="4"/>
  <c r="AM187" i="4"/>
  <c r="AK187" i="4"/>
  <c r="AK92" i="4"/>
  <c r="AM92" i="4"/>
  <c r="AI176" i="4"/>
  <c r="AG176" i="4"/>
  <c r="X68" i="4"/>
  <c r="AE226" i="4"/>
  <c r="W226" i="4"/>
  <c r="AF226" i="4"/>
  <c r="AB226" i="4"/>
  <c r="AH226" i="4"/>
  <c r="R226" i="4"/>
  <c r="AG226" i="4"/>
  <c r="Q226" i="4"/>
  <c r="AB227" i="4"/>
  <c r="T227" i="4"/>
  <c r="Y227" i="4"/>
  <c r="U227" i="4"/>
  <c r="AI227" i="4"/>
  <c r="S227" i="4"/>
  <c r="AH227" i="4"/>
  <c r="R227" i="4"/>
  <c r="R213" i="4"/>
  <c r="R200" i="4" s="1"/>
  <c r="L650" i="4"/>
  <c r="L609" i="4" s="1"/>
  <c r="L683" i="4"/>
  <c r="L740" i="4"/>
  <c r="L293" i="4"/>
  <c r="L465" i="4"/>
  <c r="AL219" i="4"/>
  <c r="AJ652" i="4"/>
  <c r="T508" i="4"/>
  <c r="AG498" i="4"/>
  <c r="T498" i="4"/>
  <c r="U339" i="4"/>
  <c r="O339" i="4"/>
  <c r="Z268" i="4"/>
  <c r="R268" i="4"/>
  <c r="W268" i="4"/>
  <c r="AM268" i="4"/>
  <c r="T346" i="4"/>
  <c r="T268" i="4" s="1"/>
  <c r="S346" i="4"/>
  <c r="AA294" i="4"/>
  <c r="AB294" i="4"/>
  <c r="T219" i="4"/>
  <c r="AI652" i="4"/>
  <c r="L652" i="4"/>
  <c r="U508" i="4"/>
  <c r="AE416" i="4"/>
  <c r="AE403" i="4" s="1"/>
  <c r="W311" i="4"/>
  <c r="V259" i="4"/>
  <c r="N259" i="4"/>
  <c r="W259" i="4"/>
  <c r="AM259" i="4"/>
  <c r="T259" i="4"/>
  <c r="AJ259" i="4"/>
  <c r="U259" i="4"/>
  <c r="Q339" i="4"/>
  <c r="Y339" i="4"/>
  <c r="W339" i="4"/>
  <c r="AM339" i="4"/>
  <c r="T339" i="4"/>
  <c r="AJ339" i="4"/>
  <c r="AB268" i="4"/>
  <c r="AI346" i="4"/>
  <c r="U346" i="4"/>
  <c r="U268" i="4" s="1"/>
  <c r="Z339" i="4"/>
  <c r="AA339" i="4"/>
  <c r="AQ339" i="4"/>
  <c r="AN339" i="4"/>
  <c r="Q268" i="4"/>
  <c r="AG268" i="4"/>
  <c r="Y346" i="4"/>
  <c r="Y268" i="4" s="1"/>
  <c r="S124" i="4"/>
  <c r="AI124" i="4"/>
  <c r="T124" i="4"/>
  <c r="AJ124" i="4"/>
  <c r="Q124" i="4"/>
  <c r="AG124" i="4"/>
  <c r="AH124" i="4"/>
  <c r="Z124" i="4"/>
  <c r="R123" i="4"/>
  <c r="AH123" i="4"/>
  <c r="O123" i="4"/>
  <c r="AE123" i="4"/>
  <c r="P123" i="4"/>
  <c r="AF123" i="4"/>
  <c r="AG123" i="4"/>
  <c r="AC123" i="4"/>
  <c r="Q122" i="4"/>
  <c r="AG122" i="4"/>
  <c r="R122" i="4"/>
  <c r="AH122" i="4"/>
  <c r="S122" i="4"/>
  <c r="AI122" i="4"/>
  <c r="AF122" i="4"/>
  <c r="X122" i="4"/>
  <c r="W124" i="4"/>
  <c r="AM124" i="4"/>
  <c r="X124" i="4"/>
  <c r="AN124" i="4"/>
  <c r="U124" i="4"/>
  <c r="AK124" i="4"/>
  <c r="AD124" i="4"/>
  <c r="AP124" i="4"/>
  <c r="V123" i="4"/>
  <c r="AL123" i="4"/>
  <c r="S123" i="4"/>
  <c r="AA124" i="4"/>
  <c r="AQ124" i="4"/>
  <c r="AB124" i="4"/>
  <c r="L124" i="4"/>
  <c r="Y124" i="4"/>
  <c r="AO124" i="4"/>
  <c r="V124" i="4"/>
  <c r="N124" i="4"/>
  <c r="Z123" i="4"/>
  <c r="AP123" i="4"/>
  <c r="W123" i="4"/>
  <c r="AM123" i="4"/>
  <c r="X123" i="4"/>
  <c r="AN123" i="4"/>
  <c r="U123" i="4"/>
  <c r="AO123" i="4"/>
  <c r="Y122" i="4"/>
  <c r="AO122" i="4"/>
  <c r="Z122" i="4"/>
  <c r="AP122" i="4"/>
  <c r="AA122" i="4"/>
  <c r="AQ122" i="4"/>
  <c r="AJ122" i="4"/>
  <c r="AB122" i="4"/>
  <c r="O124" i="4"/>
  <c r="AE124" i="4"/>
  <c r="P124" i="4"/>
  <c r="AF124" i="4"/>
  <c r="M124" i="4"/>
  <c r="AC124" i="4"/>
  <c r="R124" i="4"/>
  <c r="AL124" i="4"/>
  <c r="N123" i="4"/>
  <c r="AD123" i="4"/>
  <c r="L123" i="4"/>
  <c r="AA123" i="4"/>
  <c r="AQ123" i="4"/>
  <c r="AB123" i="4"/>
  <c r="Q123" i="4"/>
  <c r="AK123" i="4"/>
  <c r="X107" i="4"/>
  <c r="AN107" i="4"/>
  <c r="Y107" i="4"/>
  <c r="AO107" i="4"/>
  <c r="V107" i="4"/>
  <c r="AL107" i="4"/>
  <c r="AA107" i="4"/>
  <c r="W107" i="4"/>
  <c r="T111" i="4"/>
  <c r="AJ111" i="4"/>
  <c r="U111" i="4"/>
  <c r="AK111" i="4"/>
  <c r="R111" i="4"/>
  <c r="AH111" i="4"/>
  <c r="AI111" i="4"/>
  <c r="AA111" i="4"/>
  <c r="AB107" i="4"/>
  <c r="M107" i="4"/>
  <c r="AC107" i="4"/>
  <c r="L107" i="4"/>
  <c r="Z107" i="4"/>
  <c r="AP107" i="4"/>
  <c r="S107" i="4"/>
  <c r="AM107" i="4"/>
  <c r="X111" i="4"/>
  <c r="AN111" i="4"/>
  <c r="Y111" i="4"/>
  <c r="AO111" i="4"/>
  <c r="V111" i="4"/>
  <c r="AL111" i="4"/>
  <c r="W111" i="4"/>
  <c r="AQ111" i="4"/>
  <c r="P107" i="4"/>
  <c r="AF107" i="4"/>
  <c r="Q107" i="4"/>
  <c r="AG107" i="4"/>
  <c r="N107" i="4"/>
  <c r="AD107" i="4"/>
  <c r="O107" i="4"/>
  <c r="AI107" i="4"/>
  <c r="AB111" i="4"/>
  <c r="M111" i="4"/>
  <c r="AC111" i="4"/>
  <c r="L111" i="4"/>
  <c r="Z111" i="4"/>
  <c r="AP111" i="4"/>
  <c r="AM111" i="4"/>
  <c r="AE111" i="4"/>
  <c r="T107" i="4"/>
  <c r="AJ107" i="4"/>
  <c r="U107" i="4"/>
  <c r="AK107" i="4"/>
  <c r="R107" i="4"/>
  <c r="AH107" i="4"/>
  <c r="AE107" i="4"/>
  <c r="AQ107" i="4"/>
  <c r="P111" i="4"/>
  <c r="AF111" i="4"/>
  <c r="Q111" i="4"/>
  <c r="AG111" i="4"/>
  <c r="N111" i="4"/>
  <c r="AD111" i="4"/>
  <c r="S111" i="4"/>
  <c r="O111" i="4"/>
  <c r="X108" i="4"/>
  <c r="P108" i="4"/>
  <c r="AI108" i="4"/>
  <c r="S108" i="4"/>
  <c r="AH108" i="4"/>
  <c r="R108" i="4"/>
  <c r="AG108" i="4"/>
  <c r="Q108" i="4"/>
  <c r="AC109" i="4"/>
  <c r="M109" i="4"/>
  <c r="AJ109" i="4"/>
  <c r="T109" i="4"/>
  <c r="AI109" i="4"/>
  <c r="S109" i="4"/>
  <c r="AH109" i="4"/>
  <c r="R109" i="4"/>
  <c r="AP110" i="4"/>
  <c r="AD110" i="4"/>
  <c r="AK110" i="4"/>
  <c r="U110" i="4"/>
  <c r="AJ110" i="4"/>
  <c r="T110" i="4"/>
  <c r="AM110" i="4"/>
  <c r="W110" i="4"/>
  <c r="AN118" i="4"/>
  <c r="L118" i="4"/>
  <c r="AE118" i="4"/>
  <c r="AL118" i="4"/>
  <c r="O118" i="4"/>
  <c r="AC118" i="4"/>
  <c r="N118" i="4"/>
  <c r="X118" i="4"/>
  <c r="AK119" i="4"/>
  <c r="AO119" i="4"/>
  <c r="AJ119" i="4"/>
  <c r="T119" i="4"/>
  <c r="AM119" i="4"/>
  <c r="W119" i="4"/>
  <c r="AL119" i="4"/>
  <c r="V119" i="4"/>
  <c r="AL120" i="4"/>
  <c r="R120" i="4"/>
  <c r="AO120" i="4"/>
  <c r="Y120" i="4"/>
  <c r="AN120" i="4"/>
  <c r="X120" i="4"/>
  <c r="AM120" i="4"/>
  <c r="W120" i="4"/>
  <c r="AF68" i="4"/>
  <c r="AI68" i="4"/>
  <c r="S68" i="4"/>
  <c r="AL68" i="4"/>
  <c r="V68" i="4"/>
  <c r="AK68" i="4"/>
  <c r="U68" i="4"/>
  <c r="AQ71" i="4"/>
  <c r="AE71" i="4"/>
  <c r="AL71" i="4"/>
  <c r="V71" i="4"/>
  <c r="AK71" i="4"/>
  <c r="U71" i="4"/>
  <c r="AN71" i="4"/>
  <c r="X71" i="4"/>
  <c r="AK105" i="4"/>
  <c r="AO105" i="4"/>
  <c r="AN105" i="4"/>
  <c r="X105" i="4"/>
  <c r="AM105" i="4"/>
  <c r="W105" i="4"/>
  <c r="AL105" i="4"/>
  <c r="V105" i="4"/>
  <c r="AK171" i="4"/>
  <c r="M171" i="4"/>
  <c r="AJ171" i="4"/>
  <c r="T171" i="4"/>
  <c r="AI171" i="4"/>
  <c r="S171" i="4"/>
  <c r="AH171" i="4"/>
  <c r="R171" i="4"/>
  <c r="U65" i="4"/>
  <c r="Y65" i="4"/>
  <c r="AJ65" i="4"/>
  <c r="T65" i="4"/>
  <c r="AI65" i="4"/>
  <c r="S65" i="4"/>
  <c r="AH65" i="4"/>
  <c r="R65" i="4"/>
  <c r="AL106" i="4"/>
  <c r="R106" i="4"/>
  <c r="AK106" i="4"/>
  <c r="U106" i="4"/>
  <c r="AJ106" i="4"/>
  <c r="T106" i="4"/>
  <c r="AM106" i="4"/>
  <c r="W106" i="4"/>
  <c r="AB162" i="4"/>
  <c r="AJ162" i="4"/>
  <c r="AJ149" i="4" s="1"/>
  <c r="P162" i="4"/>
  <c r="W162" i="4"/>
  <c r="AL162" i="4"/>
  <c r="V162" i="4"/>
  <c r="AK162" i="4"/>
  <c r="AK149" i="4" s="1"/>
  <c r="AH192" i="4"/>
  <c r="AJ192" i="4"/>
  <c r="T192" i="4"/>
  <c r="AM192" i="4"/>
  <c r="W192" i="4"/>
  <c r="V192" i="4"/>
  <c r="AK192" i="4"/>
  <c r="U192" i="4"/>
  <c r="AO177" i="4"/>
  <c r="L177" i="4"/>
  <c r="AJ177" i="4"/>
  <c r="AJ151" i="4" s="1"/>
  <c r="S177" i="4"/>
  <c r="S151" i="4" s="1"/>
  <c r="AI177" i="4"/>
  <c r="AI151" i="4" s="1"/>
  <c r="Q177" i="4"/>
  <c r="AD177" i="4"/>
  <c r="AD151" i="4" s="1"/>
  <c r="Z82" i="4"/>
  <c r="R82" i="4"/>
  <c r="AO82" i="4"/>
  <c r="Y82" i="4"/>
  <c r="AN82" i="4"/>
  <c r="X82" i="4"/>
  <c r="AM82" i="4"/>
  <c r="W121" i="4"/>
  <c r="AA121" i="4"/>
  <c r="AL121" i="4"/>
  <c r="V121" i="4"/>
  <c r="AK121" i="4"/>
  <c r="U121" i="4"/>
  <c r="AJ121" i="4"/>
  <c r="T121" i="4"/>
  <c r="AO189" i="4"/>
  <c r="Y189" i="4"/>
  <c r="AN189" i="4"/>
  <c r="X189" i="4"/>
  <c r="AM189" i="4"/>
  <c r="W189" i="4"/>
  <c r="AL189" i="4"/>
  <c r="V189" i="4"/>
  <c r="AA94" i="4"/>
  <c r="AI94" i="4"/>
  <c r="O94" i="4"/>
  <c r="AD94" i="4"/>
  <c r="N94" i="4"/>
  <c r="AC94" i="4"/>
  <c r="M94" i="4"/>
  <c r="AB94" i="4"/>
  <c r="L122" i="4"/>
  <c r="AE122" i="4"/>
  <c r="AD122" i="4"/>
  <c r="AC122" i="4"/>
  <c r="AD186" i="4"/>
  <c r="AC186" i="4"/>
  <c r="AI186" i="4"/>
  <c r="AN69" i="4"/>
  <c r="AL69" i="4"/>
  <c r="AJ123" i="4"/>
  <c r="W78" i="4"/>
  <c r="AM78" i="4"/>
  <c r="P78" i="4"/>
  <c r="AF78" i="4"/>
  <c r="Z78" i="4"/>
  <c r="U78" i="4"/>
  <c r="AK78" i="4"/>
  <c r="AP78" i="4"/>
  <c r="L78" i="4"/>
  <c r="AA78" i="4"/>
  <c r="AQ78" i="4"/>
  <c r="T78" i="4"/>
  <c r="AJ78" i="4"/>
  <c r="AL78" i="4"/>
  <c r="Y78" i="4"/>
  <c r="AO78" i="4"/>
  <c r="O78" i="4"/>
  <c r="AE78" i="4"/>
  <c r="V78" i="4"/>
  <c r="X78" i="4"/>
  <c r="AN78" i="4"/>
  <c r="M78" i="4"/>
  <c r="AC78" i="4"/>
  <c r="R78" i="4"/>
  <c r="S78" i="4"/>
  <c r="AI78" i="4"/>
  <c r="AH78" i="4"/>
  <c r="AB78" i="4"/>
  <c r="N78" i="4"/>
  <c r="Q78" i="4"/>
  <c r="AG78" i="4"/>
  <c r="AD78" i="4"/>
  <c r="AD45" i="4"/>
  <c r="U45" i="4"/>
  <c r="T45" i="4"/>
  <c r="S45" i="4"/>
  <c r="AO40" i="4"/>
  <c r="O40" i="4"/>
  <c r="Y44" i="4"/>
  <c r="X173" i="4"/>
  <c r="AN173" i="4"/>
  <c r="Y173" i="4"/>
  <c r="AO173" i="4"/>
  <c r="Z173" i="4"/>
  <c r="AP173" i="4"/>
  <c r="AE173" i="4"/>
  <c r="W173" i="4"/>
  <c r="AB173" i="4"/>
  <c r="M173" i="4"/>
  <c r="AC173" i="4"/>
  <c r="N173" i="4"/>
  <c r="AD173" i="4"/>
  <c r="AA173" i="4"/>
  <c r="S173" i="4"/>
  <c r="L173" i="4"/>
  <c r="P173" i="4"/>
  <c r="AF173" i="4"/>
  <c r="Q173" i="4"/>
  <c r="AG173" i="4"/>
  <c r="R173" i="4"/>
  <c r="AH173" i="4"/>
  <c r="AQ173" i="4"/>
  <c r="AI173" i="4"/>
  <c r="T173" i="4"/>
  <c r="AJ173" i="4"/>
  <c r="U173" i="4"/>
  <c r="AK173" i="4"/>
  <c r="V173" i="4"/>
  <c r="AL173" i="4"/>
  <c r="O173" i="4"/>
  <c r="AM173" i="4"/>
  <c r="Z163" i="4"/>
  <c r="AP163" i="4"/>
  <c r="AA163" i="4"/>
  <c r="AQ163" i="4"/>
  <c r="M163" i="4"/>
  <c r="P163" i="4"/>
  <c r="L163" i="4"/>
  <c r="AO163" i="4"/>
  <c r="AM163" i="4"/>
  <c r="AN163" i="4"/>
  <c r="N163" i="4"/>
  <c r="AD163" i="4"/>
  <c r="AD150" i="4" s="1"/>
  <c r="O163" i="4"/>
  <c r="AE163" i="4"/>
  <c r="AE150" i="4" s="1"/>
  <c r="T163" i="4"/>
  <c r="U163" i="4"/>
  <c r="X163" i="4"/>
  <c r="X150" i="4" s="1"/>
  <c r="Q163" i="4"/>
  <c r="Q150" i="4" s="1"/>
  <c r="AL163" i="4"/>
  <c r="AJ163" i="4"/>
  <c r="AG163" i="4"/>
  <c r="AG150" i="4" s="1"/>
  <c r="R163" i="4"/>
  <c r="AH163" i="4"/>
  <c r="AH150" i="4" s="1"/>
  <c r="S163" i="4"/>
  <c r="AI163" i="4"/>
  <c r="AI150" i="4" s="1"/>
  <c r="AB163" i="4"/>
  <c r="AC163" i="4"/>
  <c r="AF163" i="4"/>
  <c r="Y163" i="4"/>
  <c r="W163" i="4"/>
  <c r="W150" i="4" s="1"/>
  <c r="AK163" i="4"/>
  <c r="V163" i="4"/>
  <c r="S160" i="4"/>
  <c r="AI160" i="4"/>
  <c r="T160" i="4"/>
  <c r="T147" i="4" s="1"/>
  <c r="AJ160" i="4"/>
  <c r="AJ147" i="4" s="1"/>
  <c r="Q160" i="4"/>
  <c r="AG160" i="4"/>
  <c r="AD160" i="4"/>
  <c r="AD147" i="4" s="1"/>
  <c r="AL160" i="4"/>
  <c r="AL147" i="4" s="1"/>
  <c r="N159" i="4"/>
  <c r="AD159" i="4"/>
  <c r="AD146" i="4" s="1"/>
  <c r="O159" i="4"/>
  <c r="AE159" i="4"/>
  <c r="P159" i="4"/>
  <c r="AF159" i="4"/>
  <c r="AC159" i="4"/>
  <c r="AK159" i="4"/>
  <c r="M158" i="4"/>
  <c r="M145" i="4" s="1"/>
  <c r="AC158" i="4"/>
  <c r="N158" i="4"/>
  <c r="AD158" i="4"/>
  <c r="O158" i="4"/>
  <c r="AE158" i="4"/>
  <c r="AB158" i="4"/>
  <c r="AJ158" i="4"/>
  <c r="AJ145" i="4" s="1"/>
  <c r="T161" i="4"/>
  <c r="AJ161" i="4"/>
  <c r="U161" i="4"/>
  <c r="U148" i="4" s="1"/>
  <c r="AK161" i="4"/>
  <c r="AK148" i="4" s="1"/>
  <c r="V161" i="4"/>
  <c r="V148" i="4" s="1"/>
  <c r="AL161" i="4"/>
  <c r="AL148" i="4" s="1"/>
  <c r="L161" i="4"/>
  <c r="AM161" i="4"/>
  <c r="AM148" i="4" s="1"/>
  <c r="W160" i="4"/>
  <c r="AM160" i="4"/>
  <c r="X160" i="4"/>
  <c r="X147" i="4" s="1"/>
  <c r="AN160" i="4"/>
  <c r="AN147" i="4" s="1"/>
  <c r="U160" i="4"/>
  <c r="AK160" i="4"/>
  <c r="R160" i="4"/>
  <c r="R147" i="4" s="1"/>
  <c r="Z160" i="4"/>
  <c r="Z147" i="4" s="1"/>
  <c r="R159" i="4"/>
  <c r="AH159" i="4"/>
  <c r="S159" i="4"/>
  <c r="AI159" i="4"/>
  <c r="T159" i="4"/>
  <c r="AJ159" i="4"/>
  <c r="Q159" i="4"/>
  <c r="Y159" i="4"/>
  <c r="Y146" i="4" s="1"/>
  <c r="Q158" i="4"/>
  <c r="AG158" i="4"/>
  <c r="R158" i="4"/>
  <c r="R145" i="4" s="1"/>
  <c r="AH158" i="4"/>
  <c r="S158" i="4"/>
  <c r="S145" i="4" s="1"/>
  <c r="AI158" i="4"/>
  <c r="AI145" i="4" s="1"/>
  <c r="P158" i="4"/>
  <c r="X158" i="4"/>
  <c r="X161" i="4"/>
  <c r="X148" i="4" s="1"/>
  <c r="AN161" i="4"/>
  <c r="Y161" i="4"/>
  <c r="AO161" i="4"/>
  <c r="Z161" i="4"/>
  <c r="AP161" i="4"/>
  <c r="S161" i="4"/>
  <c r="AA161" i="4"/>
  <c r="AA160" i="4"/>
  <c r="AA147" i="4" s="1"/>
  <c r="AQ160" i="4"/>
  <c r="AB160" i="4"/>
  <c r="AB147" i="4" s="1"/>
  <c r="L160" i="4"/>
  <c r="L147" i="4" s="1"/>
  <c r="Y160" i="4"/>
  <c r="AO160" i="4"/>
  <c r="AH160" i="4"/>
  <c r="AH147" i="4" s="1"/>
  <c r="AP160" i="4"/>
  <c r="AP147" i="4" s="1"/>
  <c r="V159" i="4"/>
  <c r="V146" i="4" s="1"/>
  <c r="AL159" i="4"/>
  <c r="W159" i="4"/>
  <c r="W146" i="4" s="1"/>
  <c r="AM159" i="4"/>
  <c r="AM146" i="4" s="1"/>
  <c r="X159" i="4"/>
  <c r="X146" i="4" s="1"/>
  <c r="AN159" i="4"/>
  <c r="AN146" i="4" s="1"/>
  <c r="AG159" i="4"/>
  <c r="AO159" i="4"/>
  <c r="AO146" i="4" s="1"/>
  <c r="U158" i="4"/>
  <c r="AK158" i="4"/>
  <c r="AK145" i="4" s="1"/>
  <c r="V158" i="4"/>
  <c r="AL158" i="4"/>
  <c r="W158" i="4"/>
  <c r="AM158" i="4"/>
  <c r="AF158" i="4"/>
  <c r="AN158" i="4"/>
  <c r="AB161" i="4"/>
  <c r="M161" i="4"/>
  <c r="AC161" i="4"/>
  <c r="N161" i="4"/>
  <c r="AD161" i="4"/>
  <c r="O161" i="4"/>
  <c r="AI161" i="4"/>
  <c r="AQ161" i="4"/>
  <c r="O160" i="4"/>
  <c r="AE160" i="4"/>
  <c r="P160" i="4"/>
  <c r="P147" i="4" s="1"/>
  <c r="AF160" i="4"/>
  <c r="M160" i="4"/>
  <c r="M147" i="4" s="1"/>
  <c r="AC160" i="4"/>
  <c r="N160" i="4"/>
  <c r="V160" i="4"/>
  <c r="V147" i="4" s="1"/>
  <c r="L159" i="4"/>
  <c r="Z159" i="4"/>
  <c r="AP159" i="4"/>
  <c r="AA159" i="4"/>
  <c r="AQ159" i="4"/>
  <c r="AB159" i="4"/>
  <c r="M159" i="4"/>
  <c r="U159" i="4"/>
  <c r="L158" i="4"/>
  <c r="Y158" i="4"/>
  <c r="AO158" i="4"/>
  <c r="Z158" i="4"/>
  <c r="AP158" i="4"/>
  <c r="AA158" i="4"/>
  <c r="AQ158" i="4"/>
  <c r="T158" i="4"/>
  <c r="T145" i="4" s="1"/>
  <c r="P161" i="4"/>
  <c r="P148" i="4" s="1"/>
  <c r="AF161" i="4"/>
  <c r="Q161" i="4"/>
  <c r="AG161" i="4"/>
  <c r="R161" i="4"/>
  <c r="AH161" i="4"/>
  <c r="AE161" i="4"/>
  <c r="W161" i="4"/>
  <c r="AH66" i="4"/>
  <c r="N66" i="4"/>
  <c r="AC66" i="4"/>
  <c r="M66" i="4"/>
  <c r="AF66" i="4"/>
  <c r="P66" i="4"/>
  <c r="AE66" i="4"/>
  <c r="O66" i="4"/>
  <c r="AP93" i="4"/>
  <c r="AD93" i="4"/>
  <c r="AG93" i="4"/>
  <c r="Q93" i="4"/>
  <c r="AF93" i="4"/>
  <c r="P93" i="4"/>
  <c r="AE93" i="4"/>
  <c r="O93" i="4"/>
  <c r="AL79" i="4"/>
  <c r="V79" i="4"/>
  <c r="AE79" i="4"/>
  <c r="AG79" i="4"/>
  <c r="Q79" i="4"/>
  <c r="O79" i="4"/>
  <c r="AB79" i="4"/>
  <c r="L79" i="4"/>
  <c r="AJ108" i="4"/>
  <c r="L108" i="4"/>
  <c r="AE108" i="4"/>
  <c r="O108" i="4"/>
  <c r="AD108" i="4"/>
  <c r="N108" i="4"/>
  <c r="AC108" i="4"/>
  <c r="M108" i="4"/>
  <c r="L164" i="4"/>
  <c r="L151" i="4" s="1"/>
  <c r="Y164" i="4"/>
  <c r="V164" i="4"/>
  <c r="V151" i="4" s="1"/>
  <c r="U164" i="4"/>
  <c r="AF164" i="4"/>
  <c r="P164" i="4"/>
  <c r="AE164" i="4"/>
  <c r="O164" i="4"/>
  <c r="AM80" i="4"/>
  <c r="W80" i="4"/>
  <c r="X80" i="4"/>
  <c r="AD80" i="4"/>
  <c r="N80" i="4"/>
  <c r="AO80" i="4"/>
  <c r="Y80" i="4"/>
  <c r="L80" i="4"/>
  <c r="AK109" i="4"/>
  <c r="AG109" i="4"/>
  <c r="AF109" i="4"/>
  <c r="P109" i="4"/>
  <c r="AE109" i="4"/>
  <c r="O109" i="4"/>
  <c r="AD109" i="4"/>
  <c r="N109" i="4"/>
  <c r="U175" i="4"/>
  <c r="U149" i="4" s="1"/>
  <c r="AC175" i="4"/>
  <c r="AF175" i="4"/>
  <c r="P175" i="4"/>
  <c r="AE175" i="4"/>
  <c r="O175" i="4"/>
  <c r="AD175" i="4"/>
  <c r="N175" i="4"/>
  <c r="Y81" i="4"/>
  <c r="AC81" i="4"/>
  <c r="AF81" i="4"/>
  <c r="P81" i="4"/>
  <c r="AE81" i="4"/>
  <c r="O81" i="4"/>
  <c r="AD81" i="4"/>
  <c r="N81" i="4"/>
  <c r="Z110" i="4"/>
  <c r="AH110" i="4"/>
  <c r="AG110" i="4"/>
  <c r="Q110" i="4"/>
  <c r="AF110" i="4"/>
  <c r="P110" i="4"/>
  <c r="AI110" i="4"/>
  <c r="S110" i="4"/>
  <c r="L172" i="4"/>
  <c r="N172" i="4"/>
  <c r="AK172" i="4"/>
  <c r="U172" i="4"/>
  <c r="AJ172" i="4"/>
  <c r="T172" i="4"/>
  <c r="AI172" i="4"/>
  <c r="S172" i="4"/>
  <c r="W83" i="4"/>
  <c r="AE83" i="4"/>
  <c r="AH83" i="4"/>
  <c r="R83" i="4"/>
  <c r="AG83" i="4"/>
  <c r="Q83" i="4"/>
  <c r="AJ83" i="4"/>
  <c r="T83" i="4"/>
  <c r="AF118" i="4"/>
  <c r="AQ118" i="4"/>
  <c r="AA118" i="4"/>
  <c r="AH118" i="4"/>
  <c r="AO118" i="4"/>
  <c r="Y118" i="4"/>
  <c r="U118" i="4"/>
  <c r="T118" i="4"/>
  <c r="AJ174" i="4"/>
  <c r="L174" i="4"/>
  <c r="AI174" i="4"/>
  <c r="S174" i="4"/>
  <c r="AH174" i="4"/>
  <c r="R174" i="4"/>
  <c r="AG174" i="4"/>
  <c r="Q174" i="4"/>
  <c r="W67" i="4"/>
  <c r="AE67" i="4"/>
  <c r="AH67" i="4"/>
  <c r="R67" i="4"/>
  <c r="AG67" i="4"/>
  <c r="Q67" i="4"/>
  <c r="AJ67" i="4"/>
  <c r="T67" i="4"/>
  <c r="AJ84" i="4"/>
  <c r="P84" i="4"/>
  <c r="AE84" i="4"/>
  <c r="O84" i="4"/>
  <c r="AH84" i="4"/>
  <c r="R84" i="4"/>
  <c r="AG84" i="4"/>
  <c r="Q84" i="4"/>
  <c r="U119" i="4"/>
  <c r="AC119" i="4"/>
  <c r="AF119" i="4"/>
  <c r="P119" i="4"/>
  <c r="AI119" i="4"/>
  <c r="S119" i="4"/>
  <c r="AH119" i="4"/>
  <c r="R119" i="4"/>
  <c r="AI187" i="4"/>
  <c r="S187" i="4"/>
  <c r="AH187" i="4"/>
  <c r="R187" i="4"/>
  <c r="AG187" i="4"/>
  <c r="Q187" i="4"/>
  <c r="AF187" i="4"/>
  <c r="P187" i="4"/>
  <c r="U92" i="4"/>
  <c r="L92" i="4"/>
  <c r="AJ92" i="4"/>
  <c r="T92" i="4"/>
  <c r="AI92" i="4"/>
  <c r="S92" i="4"/>
  <c r="AH92" i="4"/>
  <c r="R92" i="4"/>
  <c r="V120" i="4"/>
  <c r="AD120" i="4"/>
  <c r="AK120" i="4"/>
  <c r="U120" i="4"/>
  <c r="AJ120" i="4"/>
  <c r="T120" i="4"/>
  <c r="AI120" i="4"/>
  <c r="S120" i="4"/>
  <c r="Z176" i="4"/>
  <c r="V176" i="4"/>
  <c r="R176" i="4"/>
  <c r="N176" i="4"/>
  <c r="AC176" i="4"/>
  <c r="M176" i="4"/>
  <c r="T176" i="4"/>
  <c r="S176" i="4"/>
  <c r="AJ68" i="4"/>
  <c r="P68" i="4"/>
  <c r="AE68" i="4"/>
  <c r="O68" i="4"/>
  <c r="AH68" i="4"/>
  <c r="R68" i="4"/>
  <c r="AG68" i="4"/>
  <c r="Q68" i="4"/>
  <c r="AA71" i="4"/>
  <c r="AI71" i="4"/>
  <c r="AH71" i="4"/>
  <c r="R71" i="4"/>
  <c r="AG71" i="4"/>
  <c r="Q71" i="4"/>
  <c r="AJ71" i="4"/>
  <c r="T71" i="4"/>
  <c r="U105" i="4"/>
  <c r="AC105" i="4"/>
  <c r="AJ105" i="4"/>
  <c r="AJ112" i="4" s="1"/>
  <c r="T105" i="4"/>
  <c r="AI105" i="4"/>
  <c r="S105" i="4"/>
  <c r="AH105" i="4"/>
  <c r="R105" i="4"/>
  <c r="AG171" i="4"/>
  <c r="AO171" i="4"/>
  <c r="AF171" i="4"/>
  <c r="P171" i="4"/>
  <c r="AE171" i="4"/>
  <c r="O171" i="4"/>
  <c r="AD171" i="4"/>
  <c r="N171" i="4"/>
  <c r="AO65" i="4"/>
  <c r="AC65" i="4"/>
  <c r="AF65" i="4"/>
  <c r="P65" i="4"/>
  <c r="AE65" i="4"/>
  <c r="O65" i="4"/>
  <c r="AD65" i="4"/>
  <c r="N65" i="4"/>
  <c r="V106" i="4"/>
  <c r="AD106" i="4"/>
  <c r="AG106" i="4"/>
  <c r="Q106" i="4"/>
  <c r="AF106" i="4"/>
  <c r="P106" i="4"/>
  <c r="AI106" i="4"/>
  <c r="S106" i="4"/>
  <c r="AM162" i="4"/>
  <c r="T162" i="4"/>
  <c r="T149" i="4" s="1"/>
  <c r="AI162" i="4"/>
  <c r="AI149" i="4" s="1"/>
  <c r="S162" i="4"/>
  <c r="S149" i="4" s="1"/>
  <c r="AH162" i="4"/>
  <c r="AH149" i="4" s="1"/>
  <c r="R162" i="4"/>
  <c r="R149" i="4" s="1"/>
  <c r="AG162" i="4"/>
  <c r="Q162" i="4"/>
  <c r="Q149" i="4" s="1"/>
  <c r="AD192" i="4"/>
  <c r="AF192" i="4"/>
  <c r="P192" i="4"/>
  <c r="AI192" i="4"/>
  <c r="S192" i="4"/>
  <c r="R192" i="4"/>
  <c r="AG192" i="4"/>
  <c r="Q192" i="4"/>
  <c r="Y177" i="4"/>
  <c r="AG177" i="4"/>
  <c r="AG151" i="4" s="1"/>
  <c r="AF177" i="4"/>
  <c r="M177" i="4"/>
  <c r="AE177" i="4"/>
  <c r="AP177" i="4"/>
  <c r="Z177" i="4"/>
  <c r="Z151" i="4" s="1"/>
  <c r="R177" i="4"/>
  <c r="AL82" i="4"/>
  <c r="AP82" i="4"/>
  <c r="AK82" i="4"/>
  <c r="U82" i="4"/>
  <c r="AJ82" i="4"/>
  <c r="T82" i="4"/>
  <c r="AI82" i="4"/>
  <c r="S82" i="4"/>
  <c r="AQ121" i="4"/>
  <c r="AE121" i="4"/>
  <c r="AH121" i="4"/>
  <c r="R121" i="4"/>
  <c r="AG121" i="4"/>
  <c r="Q121" i="4"/>
  <c r="AF121" i="4"/>
  <c r="P121" i="4"/>
  <c r="AK189" i="4"/>
  <c r="U189" i="4"/>
  <c r="AJ189" i="4"/>
  <c r="T189" i="4"/>
  <c r="AI189" i="4"/>
  <c r="S189" i="4"/>
  <c r="AH189" i="4"/>
  <c r="R189" i="4"/>
  <c r="AM94" i="4"/>
  <c r="S94" i="4"/>
  <c r="AP94" i="4"/>
  <c r="Z94" i="4"/>
  <c r="AO94" i="4"/>
  <c r="Y94" i="4"/>
  <c r="AN94" i="4"/>
  <c r="T122" i="4"/>
  <c r="W122" i="4"/>
  <c r="V122" i="4"/>
  <c r="U122" i="4"/>
  <c r="V186" i="4"/>
  <c r="U186" i="4"/>
  <c r="X69" i="4"/>
  <c r="V69" i="4"/>
  <c r="T123" i="4"/>
  <c r="Y310" i="4"/>
  <c r="AO310" i="4"/>
  <c r="S190" i="4"/>
  <c r="AI190" i="4"/>
  <c r="P190" i="4"/>
  <c r="AF190" i="4"/>
  <c r="Q190" i="4"/>
  <c r="AG190" i="4"/>
  <c r="R190" i="4"/>
  <c r="AH190" i="4"/>
  <c r="M188" i="4"/>
  <c r="AC188" i="4"/>
  <c r="N188" i="4"/>
  <c r="AD188" i="4"/>
  <c r="O188" i="4"/>
  <c r="AE188" i="4"/>
  <c r="P188" i="4"/>
  <c r="AF188" i="4"/>
  <c r="T191" i="4"/>
  <c r="AJ191" i="4"/>
  <c r="U191" i="4"/>
  <c r="AK191" i="4"/>
  <c r="V191" i="4"/>
  <c r="AL191" i="4"/>
  <c r="W191" i="4"/>
  <c r="AM191" i="4"/>
  <c r="O186" i="4"/>
  <c r="AE186" i="4"/>
  <c r="P186" i="4"/>
  <c r="AF186" i="4"/>
  <c r="Q186" i="4"/>
  <c r="AG186" i="4"/>
  <c r="R186" i="4"/>
  <c r="AH186" i="4"/>
  <c r="W190" i="4"/>
  <c r="AM190" i="4"/>
  <c r="T190" i="4"/>
  <c r="AJ190" i="4"/>
  <c r="U190" i="4"/>
  <c r="AK190" i="4"/>
  <c r="V190" i="4"/>
  <c r="AL190" i="4"/>
  <c r="Q188" i="4"/>
  <c r="AG188" i="4"/>
  <c r="R188" i="4"/>
  <c r="AH188" i="4"/>
  <c r="S188" i="4"/>
  <c r="AI188" i="4"/>
  <c r="T188" i="4"/>
  <c r="AJ188" i="4"/>
  <c r="X191" i="4"/>
  <c r="AN191" i="4"/>
  <c r="Y191" i="4"/>
  <c r="AO191" i="4"/>
  <c r="Z191" i="4"/>
  <c r="AP191" i="4"/>
  <c r="AA191" i="4"/>
  <c r="AQ191" i="4"/>
  <c r="AA190" i="4"/>
  <c r="AQ190" i="4"/>
  <c r="X190" i="4"/>
  <c r="AN190" i="4"/>
  <c r="Y190" i="4"/>
  <c r="AO190" i="4"/>
  <c r="Z190" i="4"/>
  <c r="AP190" i="4"/>
  <c r="U188" i="4"/>
  <c r="AK188" i="4"/>
  <c r="V188" i="4"/>
  <c r="AL188" i="4"/>
  <c r="W188" i="4"/>
  <c r="AM188" i="4"/>
  <c r="X188" i="4"/>
  <c r="AN188" i="4"/>
  <c r="AB191" i="4"/>
  <c r="M191" i="4"/>
  <c r="AC191" i="4"/>
  <c r="N191" i="4"/>
  <c r="AD191" i="4"/>
  <c r="O191" i="4"/>
  <c r="AE191" i="4"/>
  <c r="L191" i="4"/>
  <c r="W186" i="4"/>
  <c r="W193" i="4" s="1"/>
  <c r="AM186" i="4"/>
  <c r="AM193" i="4" s="1"/>
  <c r="X186" i="4"/>
  <c r="AN186" i="4"/>
  <c r="Y186" i="4"/>
  <c r="AO186" i="4"/>
  <c r="Z186" i="4"/>
  <c r="AP186" i="4"/>
  <c r="O190" i="4"/>
  <c r="AE190" i="4"/>
  <c r="L190" i="4"/>
  <c r="AB190" i="4"/>
  <c r="M190" i="4"/>
  <c r="AC190" i="4"/>
  <c r="N190" i="4"/>
  <c r="AD190" i="4"/>
  <c r="L188" i="4"/>
  <c r="Y188" i="4"/>
  <c r="AO188" i="4"/>
  <c r="Z188" i="4"/>
  <c r="AP188" i="4"/>
  <c r="AA188" i="4"/>
  <c r="AQ188" i="4"/>
  <c r="AB188" i="4"/>
  <c r="P191" i="4"/>
  <c r="AF191" i="4"/>
  <c r="Q191" i="4"/>
  <c r="AG191" i="4"/>
  <c r="R191" i="4"/>
  <c r="AH191" i="4"/>
  <c r="S191" i="4"/>
  <c r="AI191" i="4"/>
  <c r="AA186" i="4"/>
  <c r="AQ186" i="4"/>
  <c r="AB186" i="4"/>
  <c r="M186" i="4"/>
  <c r="AL45" i="4"/>
  <c r="L45" i="4"/>
  <c r="M45" i="4"/>
  <c r="AQ45" i="4"/>
  <c r="AK40" i="4"/>
  <c r="AN40" i="4"/>
  <c r="N40" i="4"/>
  <c r="AQ44" i="4"/>
  <c r="M97" i="4"/>
  <c r="AC97" i="4"/>
  <c r="X97" i="4"/>
  <c r="Z97" i="4"/>
  <c r="AP97" i="4"/>
  <c r="S97" i="4"/>
  <c r="AI97" i="4"/>
  <c r="T97" i="4"/>
  <c r="R98" i="4"/>
  <c r="AH98" i="4"/>
  <c r="AC98" i="4"/>
  <c r="W98" i="4"/>
  <c r="AM98" i="4"/>
  <c r="P98" i="4"/>
  <c r="AF98" i="4"/>
  <c r="Y98" i="4"/>
  <c r="Q95" i="4"/>
  <c r="AG95" i="4"/>
  <c r="R95" i="4"/>
  <c r="AH95" i="4"/>
  <c r="S95" i="4"/>
  <c r="AI95" i="4"/>
  <c r="AF95" i="4"/>
  <c r="AB95" i="4"/>
  <c r="R96" i="4"/>
  <c r="AH96" i="4"/>
  <c r="S96" i="4"/>
  <c r="AI96" i="4"/>
  <c r="T96" i="4"/>
  <c r="AJ96" i="4"/>
  <c r="AC96" i="4"/>
  <c r="Y96" i="4"/>
  <c r="T94" i="4"/>
  <c r="Q97" i="4"/>
  <c r="AG97" i="4"/>
  <c r="AJ97" i="4"/>
  <c r="AD97" i="4"/>
  <c r="N97" i="4"/>
  <c r="W97" i="4"/>
  <c r="AM97" i="4"/>
  <c r="AF97" i="4"/>
  <c r="V98" i="4"/>
  <c r="AL98" i="4"/>
  <c r="AO98" i="4"/>
  <c r="AA98" i="4"/>
  <c r="AQ98" i="4"/>
  <c r="T98" i="4"/>
  <c r="AJ98" i="4"/>
  <c r="AK98" i="4"/>
  <c r="U95" i="4"/>
  <c r="AK95" i="4"/>
  <c r="V95" i="4"/>
  <c r="AL95" i="4"/>
  <c r="W95" i="4"/>
  <c r="AM95" i="4"/>
  <c r="L95" i="4"/>
  <c r="X95" i="4"/>
  <c r="V96" i="4"/>
  <c r="AL96" i="4"/>
  <c r="W96" i="4"/>
  <c r="AM96" i="4"/>
  <c r="X96" i="4"/>
  <c r="AN96" i="4"/>
  <c r="U96" i="4"/>
  <c r="AO96" i="4"/>
  <c r="O97" i="4"/>
  <c r="U97" i="4"/>
  <c r="AK97" i="4"/>
  <c r="R97" i="4"/>
  <c r="AH97" i="4"/>
  <c r="AB97" i="4"/>
  <c r="AA97" i="4"/>
  <c r="AQ97" i="4"/>
  <c r="Z98" i="4"/>
  <c r="AP98" i="4"/>
  <c r="O98" i="4"/>
  <c r="AE98" i="4"/>
  <c r="U98" i="4"/>
  <c r="X98" i="4"/>
  <c r="AN98" i="4"/>
  <c r="L98" i="4"/>
  <c r="Y95" i="4"/>
  <c r="AO95" i="4"/>
  <c r="Z95" i="4"/>
  <c r="AP95" i="4"/>
  <c r="AA95" i="4"/>
  <c r="AQ95" i="4"/>
  <c r="T95" i="4"/>
  <c r="AN95" i="4"/>
  <c r="Z96" i="4"/>
  <c r="AP96" i="4"/>
  <c r="AA96" i="4"/>
  <c r="AQ96" i="4"/>
  <c r="AB96" i="4"/>
  <c r="Q96" i="4"/>
  <c r="AK96" i="4"/>
  <c r="M96" i="4"/>
  <c r="P97" i="4"/>
  <c r="Y97" i="4"/>
  <c r="AO97" i="4"/>
  <c r="V97" i="4"/>
  <c r="AL97" i="4"/>
  <c r="AN97" i="4"/>
  <c r="AE97" i="4"/>
  <c r="L97" i="4"/>
  <c r="N98" i="4"/>
  <c r="AD98" i="4"/>
  <c r="Q98" i="4"/>
  <c r="S98" i="4"/>
  <c r="AI98" i="4"/>
  <c r="AG98" i="4"/>
  <c r="AB98" i="4"/>
  <c r="M98" i="4"/>
  <c r="M95" i="4"/>
  <c r="AC95" i="4"/>
  <c r="N95" i="4"/>
  <c r="AD95" i="4"/>
  <c r="O95" i="4"/>
  <c r="AE95" i="4"/>
  <c r="P95" i="4"/>
  <c r="AJ95" i="4"/>
  <c r="N96" i="4"/>
  <c r="AD96" i="4"/>
  <c r="O96" i="4"/>
  <c r="AE96" i="4"/>
  <c r="P96" i="4"/>
  <c r="AF96" i="4"/>
  <c r="AG96" i="4"/>
  <c r="L96" i="4"/>
  <c r="Z66" i="4"/>
  <c r="R66" i="4"/>
  <c r="AO66" i="4"/>
  <c r="Y66" i="4"/>
  <c r="L66" i="4"/>
  <c r="AB66" i="4"/>
  <c r="AQ66" i="4"/>
  <c r="AA66" i="4"/>
  <c r="L93" i="4"/>
  <c r="AH93" i="4"/>
  <c r="N93" i="4"/>
  <c r="AC93" i="4"/>
  <c r="M93" i="4"/>
  <c r="AB93" i="4"/>
  <c r="AQ93" i="4"/>
  <c r="AA93" i="4"/>
  <c r="AI79" i="4"/>
  <c r="AH79" i="4"/>
  <c r="R79" i="4"/>
  <c r="S79" i="4"/>
  <c r="AC79" i="4"/>
  <c r="M79" i="4"/>
  <c r="AN79" i="4"/>
  <c r="X79" i="4"/>
  <c r="AB108" i="4"/>
  <c r="T108" i="4"/>
  <c r="AQ108" i="4"/>
  <c r="AA108" i="4"/>
  <c r="AP108" i="4"/>
  <c r="Z108" i="4"/>
  <c r="AO108" i="4"/>
  <c r="Y108" i="4"/>
  <c r="AP164" i="4"/>
  <c r="AP151" i="4" s="1"/>
  <c r="R164" i="4"/>
  <c r="Q164" i="4"/>
  <c r="Q151" i="4" s="1"/>
  <c r="N164" i="4"/>
  <c r="M164" i="4"/>
  <c r="AB164" i="4"/>
  <c r="AQ164" i="4"/>
  <c r="AA164" i="4"/>
  <c r="AF80" i="4"/>
  <c r="AI80" i="4"/>
  <c r="S80" i="4"/>
  <c r="AP80" i="4"/>
  <c r="Z80" i="4"/>
  <c r="AJ80" i="4"/>
  <c r="AK80" i="4"/>
  <c r="U80" i="4"/>
  <c r="U85" i="4" s="1"/>
  <c r="AO109" i="4"/>
  <c r="U109" i="4"/>
  <c r="Q109" i="4"/>
  <c r="AB109" i="4"/>
  <c r="AQ109" i="4"/>
  <c r="AA109" i="4"/>
  <c r="AP109" i="4"/>
  <c r="Z109" i="4"/>
  <c r="Y175" i="4"/>
  <c r="L175" i="4"/>
  <c r="M175" i="4"/>
  <c r="AB175" i="4"/>
  <c r="AQ175" i="4"/>
  <c r="AA175" i="4"/>
  <c r="AP175" i="4"/>
  <c r="Z175" i="4"/>
  <c r="L39" i="4"/>
  <c r="L52" i="4" s="1"/>
  <c r="AG81" i="4"/>
  <c r="M81" i="4"/>
  <c r="AB81" i="4"/>
  <c r="AQ81" i="4"/>
  <c r="AA81" i="4"/>
  <c r="AP81" i="4"/>
  <c r="Z81" i="4"/>
  <c r="L81" i="4"/>
  <c r="AL110" i="4"/>
  <c r="R110" i="4"/>
  <c r="AC110" i="4"/>
  <c r="M110" i="4"/>
  <c r="AB110" i="4"/>
  <c r="L110" i="4"/>
  <c r="AE110" i="4"/>
  <c r="O110" i="4"/>
  <c r="AH172" i="4"/>
  <c r="AP172" i="4"/>
  <c r="AG172" i="4"/>
  <c r="Q172" i="4"/>
  <c r="AF172" i="4"/>
  <c r="P172" i="4"/>
  <c r="AE172" i="4"/>
  <c r="O172" i="4"/>
  <c r="AQ83" i="4"/>
  <c r="O83" i="4"/>
  <c r="AD83" i="4"/>
  <c r="N83" i="4"/>
  <c r="AC83" i="4"/>
  <c r="M83" i="4"/>
  <c r="AF83" i="4"/>
  <c r="P83" i="4"/>
  <c r="W118" i="4"/>
  <c r="AM118" i="4"/>
  <c r="S118" i="4"/>
  <c r="AD118" i="4"/>
  <c r="AK118" i="4"/>
  <c r="V118" i="4"/>
  <c r="Q118" i="4"/>
  <c r="P118" i="4"/>
  <c r="T174" i="4"/>
  <c r="AB174" i="4"/>
  <c r="AE174" i="4"/>
  <c r="O174" i="4"/>
  <c r="AD174" i="4"/>
  <c r="N174" i="4"/>
  <c r="AC174" i="4"/>
  <c r="M174" i="4"/>
  <c r="AA67" i="4"/>
  <c r="O67" i="4"/>
  <c r="AD67" i="4"/>
  <c r="N67" i="4"/>
  <c r="AC67" i="4"/>
  <c r="M67" i="4"/>
  <c r="AF67" i="4"/>
  <c r="P67" i="4"/>
  <c r="T84" i="4"/>
  <c r="AQ84" i="4"/>
  <c r="AA84" i="4"/>
  <c r="L84" i="4"/>
  <c r="AD84" i="4"/>
  <c r="N84" i="4"/>
  <c r="AC84" i="4"/>
  <c r="M84" i="4"/>
  <c r="AG119" i="4"/>
  <c r="M119" i="4"/>
  <c r="AB119" i="4"/>
  <c r="L119" i="4"/>
  <c r="AE119" i="4"/>
  <c r="O119" i="4"/>
  <c r="AD119" i="4"/>
  <c r="N119" i="4"/>
  <c r="AE187" i="4"/>
  <c r="O187" i="4"/>
  <c r="AD187" i="4"/>
  <c r="N187" i="4"/>
  <c r="AC187" i="4"/>
  <c r="M187" i="4"/>
  <c r="AB187" i="4"/>
  <c r="L187" i="4"/>
  <c r="Y92" i="4"/>
  <c r="AC92" i="4"/>
  <c r="AF92" i="4"/>
  <c r="AF99" i="4" s="1"/>
  <c r="P92" i="4"/>
  <c r="AE92" i="4"/>
  <c r="O92" i="4"/>
  <c r="AD92" i="4"/>
  <c r="AD99" i="4" s="1"/>
  <c r="N92" i="4"/>
  <c r="Z120" i="4"/>
  <c r="N120" i="4"/>
  <c r="AG120" i="4"/>
  <c r="Q120" i="4"/>
  <c r="AF120" i="4"/>
  <c r="P120" i="4"/>
  <c r="AE120" i="4"/>
  <c r="O120" i="4"/>
  <c r="L176" i="4"/>
  <c r="AQ176" i="4"/>
  <c r="AP176" i="4"/>
  <c r="AO176" i="4"/>
  <c r="Y176" i="4"/>
  <c r="AF176" i="4"/>
  <c r="P176" i="4"/>
  <c r="O176" i="4"/>
  <c r="T68" i="4"/>
  <c r="AQ68" i="4"/>
  <c r="AA68" i="4"/>
  <c r="L68" i="4"/>
  <c r="AD68" i="4"/>
  <c r="N68" i="4"/>
  <c r="AC68" i="4"/>
  <c r="M68" i="4"/>
  <c r="AM71" i="4"/>
  <c r="S71" i="4"/>
  <c r="AD71" i="4"/>
  <c r="N71" i="4"/>
  <c r="AC71" i="4"/>
  <c r="M71" i="4"/>
  <c r="AF71" i="4"/>
  <c r="P71" i="4"/>
  <c r="AG105" i="4"/>
  <c r="M105" i="4"/>
  <c r="AF105" i="4"/>
  <c r="P105" i="4"/>
  <c r="AE105" i="4"/>
  <c r="O105" i="4"/>
  <c r="AD105" i="4"/>
  <c r="AD112" i="4" s="1"/>
  <c r="N105" i="4"/>
  <c r="Q171" i="4"/>
  <c r="Y171" i="4"/>
  <c r="AB171" i="4"/>
  <c r="AQ171" i="4"/>
  <c r="AA171" i="4"/>
  <c r="AP171" i="4"/>
  <c r="Z171" i="4"/>
  <c r="L171" i="4"/>
  <c r="AG65" i="4"/>
  <c r="M65" i="4"/>
  <c r="AB65" i="4"/>
  <c r="AB72" i="4" s="1"/>
  <c r="AQ65" i="4"/>
  <c r="AA65" i="4"/>
  <c r="AP65" i="4"/>
  <c r="Z65" i="4"/>
  <c r="L65" i="4"/>
  <c r="Z106" i="4"/>
  <c r="N106" i="4"/>
  <c r="AC106" i="4"/>
  <c r="M106" i="4"/>
  <c r="AB106" i="4"/>
  <c r="L106" i="4"/>
  <c r="AE106" i="4"/>
  <c r="O106" i="4"/>
  <c r="X162" i="4"/>
  <c r="AQ162" i="4"/>
  <c r="AQ149" i="4" s="1"/>
  <c r="AE162" i="4"/>
  <c r="AE149" i="4" s="1"/>
  <c r="O162" i="4"/>
  <c r="O149" i="4" s="1"/>
  <c r="AD162" i="4"/>
  <c r="N162" i="4"/>
  <c r="AC162" i="4"/>
  <c r="M162" i="4"/>
  <c r="M149" i="4" s="1"/>
  <c r="AP192" i="4"/>
  <c r="AB192" i="4"/>
  <c r="L192" i="4"/>
  <c r="AE192" i="4"/>
  <c r="O192" i="4"/>
  <c r="N192" i="4"/>
  <c r="AC192" i="4"/>
  <c r="M192" i="4"/>
  <c r="AK177" i="4"/>
  <c r="O177" i="4"/>
  <c r="AB177" i="4"/>
  <c r="AQ177" i="4"/>
  <c r="AA177" i="4"/>
  <c r="AL177" i="4"/>
  <c r="U177" i="4"/>
  <c r="N177" i="4"/>
  <c r="V82" i="4"/>
  <c r="AD82" i="4"/>
  <c r="AG82" i="4"/>
  <c r="Q82" i="4"/>
  <c r="AF82" i="4"/>
  <c r="P82" i="4"/>
  <c r="AE82" i="4"/>
  <c r="O82" i="4"/>
  <c r="AI121" i="4"/>
  <c r="O121" i="4"/>
  <c r="AD121" i="4"/>
  <c r="N121" i="4"/>
  <c r="AC121" i="4"/>
  <c r="M121" i="4"/>
  <c r="AB121" i="4"/>
  <c r="L121" i="4"/>
  <c r="AG189" i="4"/>
  <c r="Q189" i="4"/>
  <c r="AF189" i="4"/>
  <c r="P189" i="4"/>
  <c r="AE189" i="4"/>
  <c r="O189" i="4"/>
  <c r="AD189" i="4"/>
  <c r="N189" i="4"/>
  <c r="W94" i="4"/>
  <c r="AQ94" i="4"/>
  <c r="AL94" i="4"/>
  <c r="V94" i="4"/>
  <c r="AK94" i="4"/>
  <c r="U94" i="4"/>
  <c r="AJ94" i="4"/>
  <c r="AJ99" i="4" s="1"/>
  <c r="P94" i="4"/>
  <c r="P122" i="4"/>
  <c r="O122" i="4"/>
  <c r="N122" i="4"/>
  <c r="M122" i="4"/>
  <c r="N186" i="4"/>
  <c r="AJ186" i="4"/>
  <c r="AO69" i="4"/>
  <c r="Y123" i="4"/>
  <c r="AI123" i="4"/>
  <c r="P310" i="4"/>
  <c r="AP45" i="4"/>
  <c r="AK45" i="4"/>
  <c r="AJ45" i="4"/>
  <c r="AI45" i="4"/>
  <c r="AG40" i="4"/>
  <c r="AF40" i="4"/>
  <c r="AP43" i="4"/>
  <c r="W70" i="4"/>
  <c r="AM70" i="4"/>
  <c r="X70" i="4"/>
  <c r="AN70" i="4"/>
  <c r="Y70" i="4"/>
  <c r="AO70" i="4"/>
  <c r="V70" i="4"/>
  <c r="Z70" i="4"/>
  <c r="R69" i="4"/>
  <c r="AH69" i="4"/>
  <c r="S69" i="4"/>
  <c r="AI69" i="4"/>
  <c r="T69" i="4"/>
  <c r="AJ69" i="4"/>
  <c r="AG69" i="4"/>
  <c r="Y69" i="4"/>
  <c r="AA70" i="4"/>
  <c r="AQ70" i="4"/>
  <c r="AQ72" i="4" s="1"/>
  <c r="AB70" i="4"/>
  <c r="M70" i="4"/>
  <c r="AC70" i="4"/>
  <c r="R70" i="4"/>
  <c r="AL70" i="4"/>
  <c r="AP70" i="4"/>
  <c r="O70" i="4"/>
  <c r="AE70" i="4"/>
  <c r="P70" i="4"/>
  <c r="AF70" i="4"/>
  <c r="Q70" i="4"/>
  <c r="AG70" i="4"/>
  <c r="AG72" i="4" s="1"/>
  <c r="AH70" i="4"/>
  <c r="AD70" i="4"/>
  <c r="Z69" i="4"/>
  <c r="AP69" i="4"/>
  <c r="AA69" i="4"/>
  <c r="AQ69" i="4"/>
  <c r="AB69" i="4"/>
  <c r="L69" i="4"/>
  <c r="AK69" i="4"/>
  <c r="AC69" i="4"/>
  <c r="S70" i="4"/>
  <c r="AI70" i="4"/>
  <c r="T70" i="4"/>
  <c r="AJ70" i="4"/>
  <c r="U70" i="4"/>
  <c r="AK70" i="4"/>
  <c r="N70" i="4"/>
  <c r="L70" i="4"/>
  <c r="N69" i="4"/>
  <c r="AD69" i="4"/>
  <c r="O69" i="4"/>
  <c r="AE69" i="4"/>
  <c r="P69" i="4"/>
  <c r="AF69" i="4"/>
  <c r="Q69" i="4"/>
  <c r="M69" i="4"/>
  <c r="AL66" i="4"/>
  <c r="AP66" i="4"/>
  <c r="AK66" i="4"/>
  <c r="U66" i="4"/>
  <c r="U72" i="4" s="1"/>
  <c r="AN66" i="4"/>
  <c r="X66" i="4"/>
  <c r="AM66" i="4"/>
  <c r="W66" i="4"/>
  <c r="AL93" i="4"/>
  <c r="R93" i="4"/>
  <c r="AO93" i="4"/>
  <c r="Y93" i="4"/>
  <c r="AN93" i="4"/>
  <c r="X93" i="4"/>
  <c r="X99" i="4" s="1"/>
  <c r="AM93" i="4"/>
  <c r="W93" i="4"/>
  <c r="W79" i="4"/>
  <c r="AD79" i="4"/>
  <c r="N79" i="4"/>
  <c r="AO79" i="4"/>
  <c r="Y79" i="4"/>
  <c r="AM79" i="4"/>
  <c r="AJ79" i="4"/>
  <c r="T79" i="4"/>
  <c r="AN108" i="4"/>
  <c r="AF108" i="4"/>
  <c r="AM108" i="4"/>
  <c r="W108" i="4"/>
  <c r="AL108" i="4"/>
  <c r="V108" i="4"/>
  <c r="AK108" i="4"/>
  <c r="U108" i="4"/>
  <c r="AH164" i="4"/>
  <c r="AO164" i="4"/>
  <c r="AO151" i="4" s="1"/>
  <c r="AL164" i="4"/>
  <c r="AL151" i="4" s="1"/>
  <c r="AK164" i="4"/>
  <c r="AK151" i="4" s="1"/>
  <c r="AN164" i="4"/>
  <c r="X164" i="4"/>
  <c r="AM164" i="4"/>
  <c r="W164" i="4"/>
  <c r="P80" i="4"/>
  <c r="AE80" i="4"/>
  <c r="O80" i="4"/>
  <c r="AL80" i="4"/>
  <c r="V80" i="4"/>
  <c r="AB80" i="4"/>
  <c r="AG80" i="4"/>
  <c r="Q80" i="4"/>
  <c r="Y109" i="4"/>
  <c r="L109" i="4"/>
  <c r="AN109" i="4"/>
  <c r="X109" i="4"/>
  <c r="AM109" i="4"/>
  <c r="W109" i="4"/>
  <c r="AL109" i="4"/>
  <c r="V109" i="4"/>
  <c r="AO175" i="4"/>
  <c r="AG175" i="4"/>
  <c r="AN175" i="4"/>
  <c r="X175" i="4"/>
  <c r="AM175" i="4"/>
  <c r="W175" i="4"/>
  <c r="AL175" i="4"/>
  <c r="V175" i="4"/>
  <c r="AK81" i="4"/>
  <c r="Q81" i="4"/>
  <c r="AN81" i="4"/>
  <c r="X81" i="4"/>
  <c r="AM81" i="4"/>
  <c r="W81" i="4"/>
  <c r="AL81" i="4"/>
  <c r="V81" i="4"/>
  <c r="N110" i="4"/>
  <c r="V110" i="4"/>
  <c r="AO110" i="4"/>
  <c r="Y110" i="4"/>
  <c r="AN110" i="4"/>
  <c r="X110" i="4"/>
  <c r="AQ110" i="4"/>
  <c r="AA110" i="4"/>
  <c r="AL172" i="4"/>
  <c r="R172" i="4"/>
  <c r="Z172" i="4"/>
  <c r="AC172" i="4"/>
  <c r="M172" i="4"/>
  <c r="AB172" i="4"/>
  <c r="AQ172" i="4"/>
  <c r="AA172" i="4"/>
  <c r="AA83" i="4"/>
  <c r="AI83" i="4"/>
  <c r="AP83" i="4"/>
  <c r="Z83" i="4"/>
  <c r="AO83" i="4"/>
  <c r="Y83" i="4"/>
  <c r="L83" i="4"/>
  <c r="AB83" i="4"/>
  <c r="AJ118" i="4"/>
  <c r="AB118" i="4"/>
  <c r="AI118" i="4"/>
  <c r="AP118" i="4"/>
  <c r="Z118" i="4"/>
  <c r="AG118" i="4"/>
  <c r="AG125" i="4" s="1"/>
  <c r="R118" i="4"/>
  <c r="M118" i="4"/>
  <c r="AN174" i="4"/>
  <c r="AF174" i="4"/>
  <c r="AQ174" i="4"/>
  <c r="AA174" i="4"/>
  <c r="AP174" i="4"/>
  <c r="Z174" i="4"/>
  <c r="AO174" i="4"/>
  <c r="Y174" i="4"/>
  <c r="AQ67" i="4"/>
  <c r="AI67" i="4"/>
  <c r="AI72" i="4" s="1"/>
  <c r="AP67" i="4"/>
  <c r="Z67" i="4"/>
  <c r="AO67" i="4"/>
  <c r="Y67" i="4"/>
  <c r="L67" i="4"/>
  <c r="AB67" i="4"/>
  <c r="AN84" i="4"/>
  <c r="AB84" i="4"/>
  <c r="AM84" i="4"/>
  <c r="W84" i="4"/>
  <c r="AP84" i="4"/>
  <c r="Z84" i="4"/>
  <c r="AO84" i="4"/>
  <c r="Y84" i="4"/>
  <c r="Y119" i="4"/>
  <c r="Q119" i="4"/>
  <c r="AN119" i="4"/>
  <c r="X119" i="4"/>
  <c r="AQ119" i="4"/>
  <c r="AA119" i="4"/>
  <c r="AP119" i="4"/>
  <c r="Z119" i="4"/>
  <c r="AQ187" i="4"/>
  <c r="AA187" i="4"/>
  <c r="AP187" i="4"/>
  <c r="Z187" i="4"/>
  <c r="AO187" i="4"/>
  <c r="Y187" i="4"/>
  <c r="AN187" i="4"/>
  <c r="X187" i="4"/>
  <c r="AO92" i="4"/>
  <c r="AG92" i="4"/>
  <c r="M92" i="4"/>
  <c r="AB92" i="4"/>
  <c r="AQ92" i="4"/>
  <c r="AA92" i="4"/>
  <c r="AA99" i="4" s="1"/>
  <c r="AP92" i="4"/>
  <c r="Z92" i="4"/>
  <c r="AP120" i="4"/>
  <c r="AH120" i="4"/>
  <c r="L120" i="4"/>
  <c r="AC120" i="4"/>
  <c r="M120" i="4"/>
  <c r="AB120" i="4"/>
  <c r="AQ120" i="4"/>
  <c r="AA120" i="4"/>
  <c r="AN176" i="4"/>
  <c r="AM176" i="4"/>
  <c r="AL176" i="4"/>
  <c r="AJ176" i="4"/>
  <c r="AK176" i="4"/>
  <c r="U176" i="4"/>
  <c r="AB176" i="4"/>
  <c r="AA176" i="4"/>
  <c r="AN68" i="4"/>
  <c r="AB68" i="4"/>
  <c r="AM68" i="4"/>
  <c r="W68" i="4"/>
  <c r="AP68" i="4"/>
  <c r="Z68" i="4"/>
  <c r="AO68" i="4"/>
  <c r="Y68" i="4"/>
  <c r="O71" i="4"/>
  <c r="W71" i="4"/>
  <c r="AP71" i="4"/>
  <c r="Z71" i="4"/>
  <c r="AO71" i="4"/>
  <c r="Y71" i="4"/>
  <c r="L71" i="4"/>
  <c r="AB71" i="4"/>
  <c r="Y105" i="4"/>
  <c r="Q105" i="4"/>
  <c r="Q112" i="4" s="1"/>
  <c r="L105" i="4"/>
  <c r="AB105" i="4"/>
  <c r="AQ105" i="4"/>
  <c r="AA105" i="4"/>
  <c r="AP105" i="4"/>
  <c r="Z105" i="4"/>
  <c r="U171" i="4"/>
  <c r="AC171" i="4"/>
  <c r="AN171" i="4"/>
  <c r="X171" i="4"/>
  <c r="AM171" i="4"/>
  <c r="W171" i="4"/>
  <c r="AL171" i="4"/>
  <c r="AL178" i="4" s="1"/>
  <c r="V171" i="4"/>
  <c r="V178" i="4" s="1"/>
  <c r="AK65" i="4"/>
  <c r="Q65" i="4"/>
  <c r="Q72" i="4" s="1"/>
  <c r="AN65" i="4"/>
  <c r="X65" i="4"/>
  <c r="AM65" i="4"/>
  <c r="W65" i="4"/>
  <c r="AL65" i="4"/>
  <c r="V65" i="4"/>
  <c r="AP106" i="4"/>
  <c r="AH106" i="4"/>
  <c r="AH112" i="4" s="1"/>
  <c r="AO106" i="4"/>
  <c r="Y106" i="4"/>
  <c r="AN106" i="4"/>
  <c r="X106" i="4"/>
  <c r="AQ106" i="4"/>
  <c r="AA106" i="4"/>
  <c r="AN162" i="4"/>
  <c r="AN149" i="4" s="1"/>
  <c r="L162" i="4"/>
  <c r="L149" i="4" s="1"/>
  <c r="AF162" i="4"/>
  <c r="AA162" i="4"/>
  <c r="AA149" i="4" s="1"/>
  <c r="AP162" i="4"/>
  <c r="AP149" i="4" s="1"/>
  <c r="Z162" i="4"/>
  <c r="Z149" i="4" s="1"/>
  <c r="AO162" i="4"/>
  <c r="AO149" i="4" s="1"/>
  <c r="Y162" i="4"/>
  <c r="Y149" i="4" s="1"/>
  <c r="AL192" i="4"/>
  <c r="AN192" i="4"/>
  <c r="X192" i="4"/>
  <c r="AQ192" i="4"/>
  <c r="AA192" i="4"/>
  <c r="Z192" i="4"/>
  <c r="AO192" i="4"/>
  <c r="Y192" i="4"/>
  <c r="AC177" i="4"/>
  <c r="AC151" i="4" s="1"/>
  <c r="T177" i="4"/>
  <c r="T151" i="4" s="1"/>
  <c r="AN177" i="4"/>
  <c r="X177" i="4"/>
  <c r="AM177" i="4"/>
  <c r="W177" i="4"/>
  <c r="AH177" i="4"/>
  <c r="P177" i="4"/>
  <c r="L82" i="4"/>
  <c r="AH82" i="4"/>
  <c r="N82" i="4"/>
  <c r="AC82" i="4"/>
  <c r="M82" i="4"/>
  <c r="AB82" i="4"/>
  <c r="AQ82" i="4"/>
  <c r="AA82" i="4"/>
  <c r="AM121" i="4"/>
  <c r="S121" i="4"/>
  <c r="AP121" i="4"/>
  <c r="Z121" i="4"/>
  <c r="AO121" i="4"/>
  <c r="Y121" i="4"/>
  <c r="AN121" i="4"/>
  <c r="X121" i="4"/>
  <c r="L189" i="4"/>
  <c r="AC189" i="4"/>
  <c r="M189" i="4"/>
  <c r="AB189" i="4"/>
  <c r="AQ189" i="4"/>
  <c r="AA189" i="4"/>
  <c r="AP189" i="4"/>
  <c r="Z189" i="4"/>
  <c r="L94" i="4"/>
  <c r="AE94" i="4"/>
  <c r="AE99" i="4" s="1"/>
  <c r="AH94" i="4"/>
  <c r="R94" i="4"/>
  <c r="AG94" i="4"/>
  <c r="Q94" i="4"/>
  <c r="AF94" i="4"/>
  <c r="AN122" i="4"/>
  <c r="AM122" i="4"/>
  <c r="AL122" i="4"/>
  <c r="AL125" i="4" s="1"/>
  <c r="AK122" i="4"/>
  <c r="AL186" i="4"/>
  <c r="AK186" i="4"/>
  <c r="T186" i="4"/>
  <c r="T193" i="4" s="1"/>
  <c r="U69" i="4"/>
  <c r="W69" i="4"/>
  <c r="M123" i="4"/>
  <c r="AP416" i="4"/>
  <c r="AP403" i="4" s="1"/>
  <c r="AO339" i="4"/>
  <c r="X339" i="4"/>
  <c r="X418" i="4"/>
  <c r="AI418" i="4"/>
  <c r="U418" i="4"/>
  <c r="Y309" i="4"/>
  <c r="AD309" i="4"/>
  <c r="AD270" i="4" s="1"/>
  <c r="X310" i="4"/>
  <c r="M310" i="4"/>
  <c r="AC310" i="4"/>
  <c r="AC32" i="4"/>
  <c r="AC58" i="4" s="1"/>
  <c r="R32" i="4"/>
  <c r="AH32" i="4"/>
  <c r="AH58" i="4" s="1"/>
  <c r="S32" i="4"/>
  <c r="S58" i="4" s="1"/>
  <c r="AI32" i="4"/>
  <c r="AI58" i="4" s="1"/>
  <c r="AG32" i="4"/>
  <c r="AN32" i="4"/>
  <c r="U32" i="4"/>
  <c r="U58" i="4" s="1"/>
  <c r="V32" i="4"/>
  <c r="AL32" i="4"/>
  <c r="W32" i="4"/>
  <c r="AM32" i="4"/>
  <c r="Y32" i="4"/>
  <c r="X32" i="4"/>
  <c r="AJ32" i="4"/>
  <c r="AJ58" i="4" s="1"/>
  <c r="P32" i="4"/>
  <c r="AK32" i="4"/>
  <c r="AK58" i="4" s="1"/>
  <c r="AD32" i="4"/>
  <c r="AD58" i="4" s="1"/>
  <c r="AE32" i="4"/>
  <c r="AO32" i="4"/>
  <c r="M32" i="4"/>
  <c r="M58" i="4" s="1"/>
  <c r="AF32" i="4"/>
  <c r="Z32" i="4"/>
  <c r="AP32" i="4"/>
  <c r="AA32" i="4"/>
  <c r="AA58" i="4" s="1"/>
  <c r="AQ32" i="4"/>
  <c r="AQ58" i="4" s="1"/>
  <c r="L32" i="4"/>
  <c r="L58" i="4" s="1"/>
  <c r="Q32" i="4"/>
  <c r="AB32" i="4"/>
  <c r="AB58" i="4" s="1"/>
  <c r="N32" i="4"/>
  <c r="O32" i="4"/>
  <c r="T32" i="4"/>
  <c r="P30" i="4"/>
  <c r="AF30" i="4"/>
  <c r="Q30" i="4"/>
  <c r="AG30" i="4"/>
  <c r="R30" i="4"/>
  <c r="V30" i="4"/>
  <c r="AE30" i="4"/>
  <c r="AI30" i="4"/>
  <c r="M31" i="4"/>
  <c r="AC31" i="4"/>
  <c r="N31" i="4"/>
  <c r="AD31" i="4"/>
  <c r="S31" i="4"/>
  <c r="W31" i="4"/>
  <c r="AF31" i="4"/>
  <c r="AJ31" i="4"/>
  <c r="P28" i="4"/>
  <c r="AF28" i="4"/>
  <c r="Q28" i="4"/>
  <c r="AG28" i="4"/>
  <c r="R28" i="4"/>
  <c r="AH28" i="4"/>
  <c r="AQ28" i="4"/>
  <c r="AI28" i="4"/>
  <c r="M29" i="4"/>
  <c r="N29" i="4"/>
  <c r="S29" i="4"/>
  <c r="AE29" i="4"/>
  <c r="L29" i="4"/>
  <c r="AJ29" i="4"/>
  <c r="AO29" i="4"/>
  <c r="X29" i="4"/>
  <c r="N26" i="4"/>
  <c r="AD26" i="4"/>
  <c r="O26" i="4"/>
  <c r="AE26" i="4"/>
  <c r="P26" i="4"/>
  <c r="AF26" i="4"/>
  <c r="AO26" i="4"/>
  <c r="Q26" i="4"/>
  <c r="O27" i="4"/>
  <c r="O53" i="4" s="1"/>
  <c r="AE27" i="4"/>
  <c r="P27" i="4"/>
  <c r="AF27" i="4"/>
  <c r="AF53" i="4" s="1"/>
  <c r="Q27" i="4"/>
  <c r="AG27" i="4"/>
  <c r="AP27" i="4"/>
  <c r="L27" i="4"/>
  <c r="L53" i="4" s="1"/>
  <c r="T30" i="4"/>
  <c r="AJ30" i="4"/>
  <c r="U30" i="4"/>
  <c r="AK30" i="4"/>
  <c r="Z30" i="4"/>
  <c r="AL30" i="4"/>
  <c r="AM30" i="4"/>
  <c r="AQ30" i="4"/>
  <c r="Q31" i="4"/>
  <c r="AG31" i="4"/>
  <c r="R31" i="4"/>
  <c r="AH31" i="4"/>
  <c r="AA31" i="4"/>
  <c r="AM31" i="4"/>
  <c r="AN31" i="4"/>
  <c r="O31" i="4"/>
  <c r="T28" i="4"/>
  <c r="AJ28" i="4"/>
  <c r="U28" i="4"/>
  <c r="AK28" i="4"/>
  <c r="V28" i="4"/>
  <c r="AL28" i="4"/>
  <c r="O28" i="4"/>
  <c r="AM28" i="4"/>
  <c r="Q29" i="4"/>
  <c r="R29" i="4"/>
  <c r="W29" i="4"/>
  <c r="AI29" i="4"/>
  <c r="P29" i="4"/>
  <c r="AN29" i="4"/>
  <c r="AK29" i="4"/>
  <c r="AH29" i="4"/>
  <c r="R26" i="4"/>
  <c r="AH26" i="4"/>
  <c r="S26" i="4"/>
  <c r="AI26" i="4"/>
  <c r="T26" i="4"/>
  <c r="AJ26" i="4"/>
  <c r="AG26" i="4"/>
  <c r="S27" i="4"/>
  <c r="AI27" i="4"/>
  <c r="T27" i="4"/>
  <c r="AJ27" i="4"/>
  <c r="U27" i="4"/>
  <c r="AK27" i="4"/>
  <c r="N27" i="4"/>
  <c r="N53" i="4" s="1"/>
  <c r="AL27" i="4"/>
  <c r="X30" i="4"/>
  <c r="AN30" i="4"/>
  <c r="Y30" i="4"/>
  <c r="AO30" i="4"/>
  <c r="AH30" i="4"/>
  <c r="O30" i="4"/>
  <c r="S30" i="4"/>
  <c r="N30" i="4"/>
  <c r="U31" i="4"/>
  <c r="AK31" i="4"/>
  <c r="V31" i="4"/>
  <c r="AL31" i="4"/>
  <c r="AI31" i="4"/>
  <c r="P31" i="4"/>
  <c r="T31" i="4"/>
  <c r="AE31" i="4"/>
  <c r="X28" i="4"/>
  <c r="AN28" i="4"/>
  <c r="Y28" i="4"/>
  <c r="AO28" i="4"/>
  <c r="Z28" i="4"/>
  <c r="AP28" i="4"/>
  <c r="AE28" i="4"/>
  <c r="W28" i="4"/>
  <c r="U29" i="4"/>
  <c r="V29" i="4"/>
  <c r="AA29" i="4"/>
  <c r="AM29" i="4"/>
  <c r="AB29" i="4"/>
  <c r="T29" i="4"/>
  <c r="AD29" i="4"/>
  <c r="AP29" i="4"/>
  <c r="AP55" i="4" s="1"/>
  <c r="V26" i="4"/>
  <c r="AL26" i="4"/>
  <c r="W26" i="4"/>
  <c r="AM26" i="4"/>
  <c r="X26" i="4"/>
  <c r="AN26" i="4"/>
  <c r="M26" i="4"/>
  <c r="AK26" i="4"/>
  <c r="W27" i="4"/>
  <c r="AM27" i="4"/>
  <c r="X27" i="4"/>
  <c r="AN27" i="4"/>
  <c r="AN53" i="4" s="1"/>
  <c r="Y27" i="4"/>
  <c r="AO27" i="4"/>
  <c r="AO53" i="4" s="1"/>
  <c r="AD27" i="4"/>
  <c r="V27" i="4"/>
  <c r="AH27" i="4"/>
  <c r="M27" i="4"/>
  <c r="U26" i="4"/>
  <c r="AQ26" i="4"/>
  <c r="AC29" i="4"/>
  <c r="AQ29" i="4"/>
  <c r="AL41" i="4"/>
  <c r="M41" i="4"/>
  <c r="AJ39" i="4"/>
  <c r="L28" i="4"/>
  <c r="N28" i="4"/>
  <c r="L31" i="4"/>
  <c r="AP31" i="4"/>
  <c r="AD30" i="4"/>
  <c r="L30" i="4"/>
  <c r="Y416" i="4"/>
  <c r="Y403" i="4" s="1"/>
  <c r="AE339" i="4"/>
  <c r="L339" i="4"/>
  <c r="W294" i="4"/>
  <c r="O294" i="4"/>
  <c r="T294" i="4"/>
  <c r="AO773" i="4"/>
  <c r="AO309" i="4"/>
  <c r="AO270" i="4" s="1"/>
  <c r="AN310" i="4"/>
  <c r="Q310" i="4"/>
  <c r="AM42" i="4"/>
  <c r="AB42" i="4"/>
  <c r="M42" i="4"/>
  <c r="AC42" i="4"/>
  <c r="N42" i="4"/>
  <c r="AD42" i="4"/>
  <c r="AA42" i="4"/>
  <c r="AE42" i="4"/>
  <c r="S42" i="4"/>
  <c r="P42" i="4"/>
  <c r="AF42" i="4"/>
  <c r="Q42" i="4"/>
  <c r="AG42" i="4"/>
  <c r="R42" i="4"/>
  <c r="AH42" i="4"/>
  <c r="AQ42" i="4"/>
  <c r="Y42" i="4"/>
  <c r="Y46" i="4" s="1"/>
  <c r="Z42" i="4"/>
  <c r="O42" i="4"/>
  <c r="T42" i="4"/>
  <c r="AJ42" i="4"/>
  <c r="U42" i="4"/>
  <c r="AK42" i="4"/>
  <c r="V42" i="4"/>
  <c r="AL42" i="4"/>
  <c r="L42" i="4"/>
  <c r="W42" i="4"/>
  <c r="AI42" i="4"/>
  <c r="X42" i="4"/>
  <c r="AN42" i="4"/>
  <c r="AO42" i="4"/>
  <c r="AP42" i="4"/>
  <c r="M39" i="4"/>
  <c r="AC39" i="4"/>
  <c r="N39" i="4"/>
  <c r="N46" i="4" s="1"/>
  <c r="AD39" i="4"/>
  <c r="O39" i="4"/>
  <c r="AE39" i="4"/>
  <c r="X39" i="4"/>
  <c r="P39" i="4"/>
  <c r="O41" i="4"/>
  <c r="AE41" i="4"/>
  <c r="P41" i="4"/>
  <c r="AF41" i="4"/>
  <c r="Q41" i="4"/>
  <c r="AG41" i="4"/>
  <c r="Z41" i="4"/>
  <c r="R41" i="4"/>
  <c r="N44" i="4"/>
  <c r="AD44" i="4"/>
  <c r="O44" i="4"/>
  <c r="AE44" i="4"/>
  <c r="L44" i="4"/>
  <c r="AB44" i="4"/>
  <c r="M44" i="4"/>
  <c r="U44" i="4"/>
  <c r="Q43" i="4"/>
  <c r="AG43" i="4"/>
  <c r="N43" i="4"/>
  <c r="AD43" i="4"/>
  <c r="O43" i="4"/>
  <c r="AE43" i="4"/>
  <c r="AB43" i="4"/>
  <c r="AN43" i="4"/>
  <c r="R40" i="4"/>
  <c r="AH40" i="4"/>
  <c r="S40" i="4"/>
  <c r="AI40" i="4"/>
  <c r="P40" i="4"/>
  <c r="Q39" i="4"/>
  <c r="AG39" i="4"/>
  <c r="R39" i="4"/>
  <c r="AH39" i="4"/>
  <c r="S39" i="4"/>
  <c r="AI39" i="4"/>
  <c r="AI46" i="4" s="1"/>
  <c r="AN39" i="4"/>
  <c r="T39" i="4"/>
  <c r="S41" i="4"/>
  <c r="AI41" i="4"/>
  <c r="T41" i="4"/>
  <c r="AJ41" i="4"/>
  <c r="U41" i="4"/>
  <c r="AK41" i="4"/>
  <c r="AP41" i="4"/>
  <c r="V41" i="4"/>
  <c r="R44" i="4"/>
  <c r="AH44" i="4"/>
  <c r="S44" i="4"/>
  <c r="AI44" i="4"/>
  <c r="P44" i="4"/>
  <c r="AF44" i="4"/>
  <c r="AC44" i="4"/>
  <c r="AK44" i="4"/>
  <c r="U43" i="4"/>
  <c r="AK43" i="4"/>
  <c r="R43" i="4"/>
  <c r="AH43" i="4"/>
  <c r="S43" i="4"/>
  <c r="AI43" i="4"/>
  <c r="P43" i="4"/>
  <c r="X43" i="4"/>
  <c r="V40" i="4"/>
  <c r="AL40" i="4"/>
  <c r="W40" i="4"/>
  <c r="AM40" i="4"/>
  <c r="AM46" i="4" s="1"/>
  <c r="T40" i="4"/>
  <c r="U39" i="4"/>
  <c r="AK39" i="4"/>
  <c r="V39" i="4"/>
  <c r="AL39" i="4"/>
  <c r="W39" i="4"/>
  <c r="W46" i="4" s="1"/>
  <c r="AM39" i="4"/>
  <c r="AF39" i="4"/>
  <c r="W41" i="4"/>
  <c r="AM41" i="4"/>
  <c r="X41" i="4"/>
  <c r="AN41" i="4"/>
  <c r="Y41" i="4"/>
  <c r="AO41" i="4"/>
  <c r="N41" i="4"/>
  <c r="AH41" i="4"/>
  <c r="V44" i="4"/>
  <c r="AL44" i="4"/>
  <c r="W44" i="4"/>
  <c r="AM44" i="4"/>
  <c r="T44" i="4"/>
  <c r="AJ44" i="4"/>
  <c r="Q44" i="4"/>
  <c r="AO44" i="4"/>
  <c r="Y43" i="4"/>
  <c r="AO43" i="4"/>
  <c r="V43" i="4"/>
  <c r="AL43" i="4"/>
  <c r="W43" i="4"/>
  <c r="AM43" i="4"/>
  <c r="AF43" i="4"/>
  <c r="AJ43" i="4"/>
  <c r="Z40" i="4"/>
  <c r="AP40" i="4"/>
  <c r="AA40" i="4"/>
  <c r="AQ40" i="4"/>
  <c r="X40" i="4"/>
  <c r="Z45" i="4"/>
  <c r="R45" i="4"/>
  <c r="AO45" i="4"/>
  <c r="Y45" i="4"/>
  <c r="AN45" i="4"/>
  <c r="X45" i="4"/>
  <c r="AM45" i="4"/>
  <c r="W45" i="4"/>
  <c r="U40" i="4"/>
  <c r="M40" i="4"/>
  <c r="AJ40" i="4"/>
  <c r="AJ46" i="4" s="1"/>
  <c r="AE40" i="4"/>
  <c r="T43" i="4"/>
  <c r="Z43" i="4"/>
  <c r="AG44" i="4"/>
  <c r="AA44" i="4"/>
  <c r="R27" i="4"/>
  <c r="AB27" i="4"/>
  <c r="AC26" i="4"/>
  <c r="AA26" i="4"/>
  <c r="AL29" i="4"/>
  <c r="Z29" i="4"/>
  <c r="AD41" i="4"/>
  <c r="AD46" i="4" s="1"/>
  <c r="AB41" i="4"/>
  <c r="AB39" i="4"/>
  <c r="Z39" i="4"/>
  <c r="S28" i="4"/>
  <c r="AC28" i="4"/>
  <c r="AB31" i="4"/>
  <c r="Z31" i="4"/>
  <c r="AA30" i="4"/>
  <c r="AC30" i="4"/>
  <c r="O219" i="4"/>
  <c r="V219" i="4"/>
  <c r="AM416" i="4"/>
  <c r="AM403" i="4" s="1"/>
  <c r="AC339" i="4"/>
  <c r="AH339" i="4"/>
  <c r="S339" i="4"/>
  <c r="P339" i="4"/>
  <c r="L268" i="4"/>
  <c r="V295" i="4"/>
  <c r="N295" i="4"/>
  <c r="W295" i="4"/>
  <c r="AM295" i="4"/>
  <c r="X294" i="4"/>
  <c r="AL309" i="4"/>
  <c r="AK310" i="4"/>
  <c r="AQ43" i="4"/>
  <c r="L43" i="4"/>
  <c r="AN44" i="4"/>
  <c r="AP44" i="4"/>
  <c r="Z27" i="4"/>
  <c r="AQ27" i="4"/>
  <c r="Y26" i="4"/>
  <c r="AP26" i="4"/>
  <c r="AP52" i="4" s="1"/>
  <c r="AG29" i="4"/>
  <c r="O29" i="4"/>
  <c r="O55" i="4" s="1"/>
  <c r="L41" i="4"/>
  <c r="AQ41" i="4"/>
  <c r="AQ39" i="4"/>
  <c r="AO39" i="4"/>
  <c r="AA28" i="4"/>
  <c r="M28" i="4"/>
  <c r="M54" i="4" s="1"/>
  <c r="X31" i="4"/>
  <c r="AO31" i="4"/>
  <c r="W30" i="4"/>
  <c r="M30" i="4"/>
  <c r="M56" i="4" s="1"/>
  <c r="AK259" i="4"/>
  <c r="V45" i="4"/>
  <c r="N45" i="4"/>
  <c r="AG45" i="4"/>
  <c r="Q45" i="4"/>
  <c r="AF45" i="4"/>
  <c r="P45" i="4"/>
  <c r="AE45" i="4"/>
  <c r="O45" i="4"/>
  <c r="Q40" i="4"/>
  <c r="Y40" i="4"/>
  <c r="AB40" i="4"/>
  <c r="AD40" i="4"/>
  <c r="AA43" i="4"/>
  <c r="AC43" i="4"/>
  <c r="X44" i="4"/>
  <c r="Z44" i="4"/>
  <c r="AC27" i="4"/>
  <c r="AC53" i="4" s="1"/>
  <c r="AA27" i="4"/>
  <c r="AA53" i="4" s="1"/>
  <c r="AB26" i="4"/>
  <c r="Z26" i="4"/>
  <c r="Z52" i="4" s="1"/>
  <c r="AF29" i="4"/>
  <c r="AF55" i="4" s="1"/>
  <c r="Y29" i="4"/>
  <c r="AC41" i="4"/>
  <c r="AA41" i="4"/>
  <c r="AA39" i="4"/>
  <c r="Y39" i="4"/>
  <c r="AD28" i="4"/>
  <c r="AD54" i="4" s="1"/>
  <c r="AB28" i="4"/>
  <c r="AQ31" i="4"/>
  <c r="AQ57" i="4" s="1"/>
  <c r="Y31" i="4"/>
  <c r="AP30" i="4"/>
  <c r="AP56" i="4" s="1"/>
  <c r="AB30" i="4"/>
  <c r="X200" i="4"/>
  <c r="X219" i="4"/>
  <c r="AO812" i="4"/>
  <c r="AO792" i="4"/>
  <c r="AB760" i="4"/>
  <c r="AB740" i="4"/>
  <c r="Y760" i="4"/>
  <c r="Y740" i="4"/>
  <c r="Z760" i="4"/>
  <c r="Z740" i="4"/>
  <c r="AA760" i="4"/>
  <c r="AA740" i="4"/>
  <c r="AQ416" i="4"/>
  <c r="AQ403" i="4" s="1"/>
  <c r="U433" i="4"/>
  <c r="U413" i="4"/>
  <c r="AK433" i="4"/>
  <c r="AK413" i="4"/>
  <c r="Z413" i="4"/>
  <c r="Z433" i="4"/>
  <c r="AP413" i="4"/>
  <c r="AP433" i="4"/>
  <c r="AA413" i="4"/>
  <c r="AA433" i="4"/>
  <c r="AQ413" i="4"/>
  <c r="AQ433" i="4"/>
  <c r="X433" i="4"/>
  <c r="X413" i="4"/>
  <c r="AN433" i="4"/>
  <c r="AN413" i="4"/>
  <c r="Y165" i="4"/>
  <c r="AQ165" i="4"/>
  <c r="R219" i="4"/>
  <c r="Q219" i="4"/>
  <c r="R259" i="4"/>
  <c r="Z259" i="4"/>
  <c r="O259" i="4"/>
  <c r="AE259" i="4"/>
  <c r="L259" i="4"/>
  <c r="AB259" i="4"/>
  <c r="M259" i="4"/>
  <c r="AC259" i="4"/>
  <c r="X795" i="4"/>
  <c r="P795" i="4"/>
  <c r="M795" i="4"/>
  <c r="AC795" i="4"/>
  <c r="N795" i="4"/>
  <c r="AD795" i="4"/>
  <c r="O795" i="4"/>
  <c r="AE795" i="4"/>
  <c r="V797" i="4"/>
  <c r="R797" i="4"/>
  <c r="R733" i="4" s="1"/>
  <c r="W797" i="4"/>
  <c r="L797" i="4"/>
  <c r="L733" i="4" s="1"/>
  <c r="AB797" i="4"/>
  <c r="AB733" i="4" s="1"/>
  <c r="U797" i="4"/>
  <c r="U733" i="4" s="1"/>
  <c r="AG797" i="4"/>
  <c r="AG733" i="4" s="1"/>
  <c r="AL797" i="4"/>
  <c r="AL733" i="4" s="1"/>
  <c r="W741" i="4"/>
  <c r="O741" i="4"/>
  <c r="L741" i="4"/>
  <c r="AB741" i="4"/>
  <c r="M741" i="4"/>
  <c r="AC741" i="4"/>
  <c r="N741" i="4"/>
  <c r="AD741" i="4"/>
  <c r="Q537" i="4"/>
  <c r="Q517" i="4"/>
  <c r="Y537" i="4"/>
  <c r="Y517" i="4"/>
  <c r="L537" i="4"/>
  <c r="L517" i="4"/>
  <c r="L504" i="4" s="1"/>
  <c r="M537" i="4"/>
  <c r="M517" i="4"/>
  <c r="N517" i="4"/>
  <c r="N537" i="4"/>
  <c r="AD517" i="4"/>
  <c r="AD537" i="4"/>
  <c r="O537" i="4"/>
  <c r="O517" i="4"/>
  <c r="AE537" i="4"/>
  <c r="AE517" i="4"/>
  <c r="Q485" i="4"/>
  <c r="Q465" i="4"/>
  <c r="L485" i="4"/>
  <c r="M485" i="4"/>
  <c r="M465" i="4"/>
  <c r="P485" i="4"/>
  <c r="P465" i="4"/>
  <c r="N465" i="4"/>
  <c r="N485" i="4"/>
  <c r="AD465" i="4"/>
  <c r="AD485" i="4"/>
  <c r="O465" i="4"/>
  <c r="O485" i="4"/>
  <c r="AE465" i="4"/>
  <c r="AE485" i="4"/>
  <c r="AB522" i="4"/>
  <c r="AB509" i="4" s="1"/>
  <c r="T522" i="4"/>
  <c r="T509" i="4" s="1"/>
  <c r="O522" i="4"/>
  <c r="O509" i="4" s="1"/>
  <c r="P522" i="4"/>
  <c r="P509" i="4" s="1"/>
  <c r="M522" i="4"/>
  <c r="M509" i="4" s="1"/>
  <c r="AC522" i="4"/>
  <c r="AC509" i="4" s="1"/>
  <c r="N522" i="4"/>
  <c r="N509" i="4" s="1"/>
  <c r="AD522" i="4"/>
  <c r="AD509" i="4" s="1"/>
  <c r="S563" i="4"/>
  <c r="AA563" i="4"/>
  <c r="N563" i="4"/>
  <c r="O563" i="4"/>
  <c r="L563" i="4"/>
  <c r="AB563" i="4"/>
  <c r="M563" i="4"/>
  <c r="AC563" i="4"/>
  <c r="T306" i="4"/>
  <c r="T326" i="4"/>
  <c r="L326" i="4"/>
  <c r="M326" i="4"/>
  <c r="M306" i="4"/>
  <c r="AC326" i="4"/>
  <c r="AC306" i="4"/>
  <c r="N306" i="4"/>
  <c r="N326" i="4"/>
  <c r="AD306" i="4"/>
  <c r="AD326" i="4"/>
  <c r="O306" i="4"/>
  <c r="O326" i="4"/>
  <c r="AE306" i="4"/>
  <c r="AE326" i="4"/>
  <c r="M339" i="4"/>
  <c r="N339" i="4"/>
  <c r="AB339" i="4"/>
  <c r="N33" i="4"/>
  <c r="AE33" i="4"/>
  <c r="AN72" i="4"/>
  <c r="N72" i="4"/>
  <c r="AE459" i="4"/>
  <c r="R459" i="4"/>
  <c r="S459" i="4"/>
  <c r="N459" i="4"/>
  <c r="L459" i="4"/>
  <c r="AB459" i="4"/>
  <c r="M459" i="4"/>
  <c r="AC459" i="4"/>
  <c r="AN418" i="4"/>
  <c r="S418" i="4"/>
  <c r="L418" i="4"/>
  <c r="O418" i="4"/>
  <c r="M418" i="4"/>
  <c r="AC418" i="4"/>
  <c r="N418" i="4"/>
  <c r="AD418" i="4"/>
  <c r="V268" i="4"/>
  <c r="O268" i="4"/>
  <c r="AE268" i="4"/>
  <c r="Y246" i="4"/>
  <c r="Q246" i="4"/>
  <c r="N246" i="4"/>
  <c r="AD246" i="4"/>
  <c r="O246" i="4"/>
  <c r="AE246" i="4"/>
  <c r="L246" i="4"/>
  <c r="AB246" i="4"/>
  <c r="R295" i="4"/>
  <c r="Z295" i="4"/>
  <c r="O295" i="4"/>
  <c r="AE295" i="4"/>
  <c r="L295" i="4"/>
  <c r="AB295" i="4"/>
  <c r="M295" i="4"/>
  <c r="AC295" i="4"/>
  <c r="AI294" i="4"/>
  <c r="L294" i="4"/>
  <c r="M294" i="4"/>
  <c r="AC294" i="4"/>
  <c r="N294" i="4"/>
  <c r="AD294" i="4"/>
  <c r="N219" i="4"/>
  <c r="M219" i="4"/>
  <c r="S219" i="4"/>
  <c r="AQ85" i="4"/>
  <c r="AD793" i="4"/>
  <c r="AL793" i="4"/>
  <c r="AA793" i="4"/>
  <c r="AQ793" i="4"/>
  <c r="X793" i="4"/>
  <c r="AN793" i="4"/>
  <c r="Y793" i="4"/>
  <c r="AO793" i="4"/>
  <c r="AB786" i="4"/>
  <c r="AJ786" i="4"/>
  <c r="Y786" i="4"/>
  <c r="AO786" i="4"/>
  <c r="Z786" i="4"/>
  <c r="AP786" i="4"/>
  <c r="AA786" i="4"/>
  <c r="AQ786" i="4"/>
  <c r="AK773" i="4"/>
  <c r="AC773" i="4"/>
  <c r="Z773" i="4"/>
  <c r="AP773" i="4"/>
  <c r="AA773" i="4"/>
  <c r="AQ773" i="4"/>
  <c r="X773" i="4"/>
  <c r="AN773" i="4"/>
  <c r="AJ709" i="4"/>
  <c r="AB709" i="4"/>
  <c r="Y709" i="4"/>
  <c r="AO709" i="4"/>
  <c r="Z709" i="4"/>
  <c r="AP709" i="4"/>
  <c r="AA709" i="4"/>
  <c r="AQ709" i="4"/>
  <c r="AJ655" i="4"/>
  <c r="AJ614" i="4" s="1"/>
  <c r="AB655" i="4"/>
  <c r="AB614" i="4" s="1"/>
  <c r="Y655" i="4"/>
  <c r="Y614" i="4" s="1"/>
  <c r="AO655" i="4"/>
  <c r="AO614" i="4" s="1"/>
  <c r="Z655" i="4"/>
  <c r="Z614" i="4" s="1"/>
  <c r="AP655" i="4"/>
  <c r="AP614" i="4" s="1"/>
  <c r="AA655" i="4"/>
  <c r="AA614" i="4" s="1"/>
  <c r="AQ655" i="4"/>
  <c r="AQ614" i="4" s="1"/>
  <c r="M644" i="4"/>
  <c r="AK644" i="4"/>
  <c r="Z644" i="4"/>
  <c r="AP644" i="4"/>
  <c r="AA644" i="4"/>
  <c r="AQ644" i="4"/>
  <c r="X644" i="4"/>
  <c r="AN644" i="4"/>
  <c r="AB589" i="4"/>
  <c r="AJ589" i="4"/>
  <c r="AN589" i="4"/>
  <c r="AO589" i="4"/>
  <c r="Z589" i="4"/>
  <c r="AP589" i="4"/>
  <c r="AA589" i="4"/>
  <c r="AQ589" i="4"/>
  <c r="AN270" i="4"/>
  <c r="AF270" i="4"/>
  <c r="Y270" i="4"/>
  <c r="AA270" i="4"/>
  <c r="AQ270" i="4"/>
  <c r="AK309" i="4"/>
  <c r="AK296" i="4" s="1"/>
  <c r="AC309" i="4"/>
  <c r="Z309" i="4"/>
  <c r="Z296" i="4" s="1"/>
  <c r="AP309" i="4"/>
  <c r="AP296" i="4" s="1"/>
  <c r="AA296" i="4"/>
  <c r="AQ296" i="4"/>
  <c r="X296" i="4"/>
  <c r="AN296" i="4"/>
  <c r="AQ696" i="4"/>
  <c r="AI696" i="4"/>
  <c r="X696" i="4"/>
  <c r="AN696" i="4"/>
  <c r="Y696" i="4"/>
  <c r="AO696" i="4"/>
  <c r="Z696" i="4"/>
  <c r="AP696" i="4"/>
  <c r="AG550" i="4"/>
  <c r="AO550" i="4"/>
  <c r="AK550" i="4"/>
  <c r="AL550" i="4"/>
  <c r="AA550" i="4"/>
  <c r="AQ550" i="4"/>
  <c r="X550" i="4"/>
  <c r="AN550" i="4"/>
  <c r="AD446" i="4"/>
  <c r="AO446" i="4"/>
  <c r="AP446" i="4"/>
  <c r="AK446" i="4"/>
  <c r="AA446" i="4"/>
  <c r="AQ446" i="4"/>
  <c r="X446" i="4"/>
  <c r="AN446" i="4"/>
  <c r="AJ470" i="4"/>
  <c r="AM470" i="4"/>
  <c r="AN470" i="4"/>
  <c r="AQ470" i="4"/>
  <c r="Y470" i="4"/>
  <c r="AO470" i="4"/>
  <c r="Z470" i="4"/>
  <c r="AP470" i="4"/>
  <c r="S611" i="4"/>
  <c r="AL611" i="4"/>
  <c r="AA611" i="4"/>
  <c r="AQ611" i="4"/>
  <c r="X611" i="4"/>
  <c r="AN611" i="4"/>
  <c r="Y611" i="4"/>
  <c r="AO611" i="4"/>
  <c r="AH312" i="4"/>
  <c r="AH299" i="4" s="1"/>
  <c r="AP312" i="4"/>
  <c r="AP299" i="4" s="1"/>
  <c r="AA312" i="4"/>
  <c r="AA299" i="4" s="1"/>
  <c r="AQ312" i="4"/>
  <c r="AQ299" i="4" s="1"/>
  <c r="AP219" i="4"/>
  <c r="AE812" i="4"/>
  <c r="AE792" i="4"/>
  <c r="AM812" i="4"/>
  <c r="AM792" i="4"/>
  <c r="X812" i="4"/>
  <c r="X792" i="4"/>
  <c r="AN812" i="4"/>
  <c r="AN792" i="4"/>
  <c r="Y812" i="4"/>
  <c r="Y792" i="4"/>
  <c r="Z812" i="4"/>
  <c r="Z792" i="4"/>
  <c r="AP812" i="4"/>
  <c r="AP792" i="4"/>
  <c r="AJ760" i="4"/>
  <c r="AJ740" i="4"/>
  <c r="AO760" i="4"/>
  <c r="AO740" i="4"/>
  <c r="AP760" i="4"/>
  <c r="AP740" i="4"/>
  <c r="AQ760" i="4"/>
  <c r="AQ740" i="4"/>
  <c r="AQ219" i="4"/>
  <c r="AA812" i="4"/>
  <c r="AA792" i="4"/>
  <c r="S812" i="4"/>
  <c r="S792" i="4"/>
  <c r="L812" i="4"/>
  <c r="L792" i="4"/>
  <c r="AB812" i="4"/>
  <c r="AB792" i="4"/>
  <c r="M812" i="4"/>
  <c r="M792" i="4"/>
  <c r="AC812" i="4"/>
  <c r="AC792" i="4"/>
  <c r="N812" i="4"/>
  <c r="N792" i="4"/>
  <c r="AD812" i="4"/>
  <c r="AD792" i="4"/>
  <c r="X760" i="4"/>
  <c r="X740" i="4"/>
  <c r="P760" i="4"/>
  <c r="P740" i="4"/>
  <c r="M760" i="4"/>
  <c r="M740" i="4"/>
  <c r="AC760" i="4"/>
  <c r="AC740" i="4"/>
  <c r="N760" i="4"/>
  <c r="N740" i="4"/>
  <c r="AD760" i="4"/>
  <c r="AD740" i="4"/>
  <c r="O760" i="4"/>
  <c r="O740" i="4"/>
  <c r="AE760" i="4"/>
  <c r="AE740" i="4"/>
  <c r="Q416" i="4"/>
  <c r="Q403" i="4" s="1"/>
  <c r="R413" i="4"/>
  <c r="R433" i="4"/>
  <c r="AG433" i="4"/>
  <c r="AG413" i="4"/>
  <c r="Q433" i="4"/>
  <c r="Q413" i="4"/>
  <c r="AD433" i="4"/>
  <c r="AD413" i="4"/>
  <c r="O413" i="4"/>
  <c r="O433" i="4"/>
  <c r="AE413" i="4"/>
  <c r="AE433" i="4"/>
  <c r="L433" i="4"/>
  <c r="L413" i="4"/>
  <c r="AB433" i="4"/>
  <c r="AB413" i="4"/>
  <c r="AB165" i="4"/>
  <c r="P165" i="4"/>
  <c r="M165" i="4"/>
  <c r="O165" i="4"/>
  <c r="P219" i="4"/>
  <c r="AE219" i="4"/>
  <c r="AH259" i="4"/>
  <c r="AP259" i="4"/>
  <c r="S259" i="4"/>
  <c r="AI259" i="4"/>
  <c r="P259" i="4"/>
  <c r="AF259" i="4"/>
  <c r="Q259" i="4"/>
  <c r="AG259" i="4"/>
  <c r="AN795" i="4"/>
  <c r="AF795" i="4"/>
  <c r="Q795" i="4"/>
  <c r="AG795" i="4"/>
  <c r="R795" i="4"/>
  <c r="AH795" i="4"/>
  <c r="S795" i="4"/>
  <c r="AI795" i="4"/>
  <c r="Z797" i="4"/>
  <c r="Z733" i="4" s="1"/>
  <c r="AJ797" i="4"/>
  <c r="AJ733" i="4" s="1"/>
  <c r="AA797" i="4"/>
  <c r="AA733" i="4" s="1"/>
  <c r="P797" i="4"/>
  <c r="P733" i="4" s="1"/>
  <c r="AF797" i="4"/>
  <c r="AF733" i="4" s="1"/>
  <c r="Y797" i="4"/>
  <c r="Y733" i="4" s="1"/>
  <c r="AK797" i="4"/>
  <c r="AK733" i="4" s="1"/>
  <c r="AP797" i="4"/>
  <c r="AP733" i="4" s="1"/>
  <c r="AM741" i="4"/>
  <c r="AE741" i="4"/>
  <c r="P741" i="4"/>
  <c r="AF741" i="4"/>
  <c r="Q741" i="4"/>
  <c r="AG741" i="4"/>
  <c r="R741" i="4"/>
  <c r="AH741" i="4"/>
  <c r="AG537" i="4"/>
  <c r="AG517" i="4"/>
  <c r="AO537" i="4"/>
  <c r="AO517" i="4"/>
  <c r="T537" i="4"/>
  <c r="T517" i="4"/>
  <c r="U537" i="4"/>
  <c r="U517" i="4"/>
  <c r="R517" i="4"/>
  <c r="R537" i="4"/>
  <c r="AH517" i="4"/>
  <c r="AH537" i="4"/>
  <c r="S517" i="4"/>
  <c r="S537" i="4"/>
  <c r="AI517" i="4"/>
  <c r="AI537" i="4"/>
  <c r="Y485" i="4"/>
  <c r="Y465" i="4"/>
  <c r="T485" i="4"/>
  <c r="T465" i="4"/>
  <c r="U485" i="4"/>
  <c r="U465" i="4"/>
  <c r="X485" i="4"/>
  <c r="X465" i="4"/>
  <c r="R465" i="4"/>
  <c r="R485" i="4"/>
  <c r="AH465" i="4"/>
  <c r="AH485" i="4"/>
  <c r="S465" i="4"/>
  <c r="S485" i="4"/>
  <c r="AI465" i="4"/>
  <c r="AI485" i="4"/>
  <c r="L522" i="4"/>
  <c r="L509" i="4" s="1"/>
  <c r="AJ522" i="4"/>
  <c r="AJ509" i="4" s="1"/>
  <c r="W522" i="4"/>
  <c r="W509" i="4" s="1"/>
  <c r="X522" i="4"/>
  <c r="X509" i="4" s="1"/>
  <c r="Q522" i="4"/>
  <c r="Q509" i="4" s="1"/>
  <c r="AG522" i="4"/>
  <c r="AG509" i="4" s="1"/>
  <c r="R522" i="4"/>
  <c r="R509" i="4" s="1"/>
  <c r="AH522" i="4"/>
  <c r="AH509" i="4" s="1"/>
  <c r="AI563" i="4"/>
  <c r="AQ563" i="4"/>
  <c r="V563" i="4"/>
  <c r="W563" i="4"/>
  <c r="P563" i="4"/>
  <c r="AF563" i="4"/>
  <c r="Q563" i="4"/>
  <c r="AG563" i="4"/>
  <c r="AJ306" i="4"/>
  <c r="AJ326" i="4"/>
  <c r="AB306" i="4"/>
  <c r="AB326" i="4"/>
  <c r="Q326" i="4"/>
  <c r="Q306" i="4"/>
  <c r="AG326" i="4"/>
  <c r="AG306" i="4"/>
  <c r="R306" i="4"/>
  <c r="R326" i="4"/>
  <c r="AH306" i="4"/>
  <c r="AH326" i="4"/>
  <c r="S306" i="4"/>
  <c r="S326" i="4"/>
  <c r="AI306" i="4"/>
  <c r="AI326" i="4"/>
  <c r="AK339" i="4"/>
  <c r="R339" i="4"/>
  <c r="AI339" i="4"/>
  <c r="AF339" i="4"/>
  <c r="AH33" i="4"/>
  <c r="AI33" i="4"/>
  <c r="AK112" i="4"/>
  <c r="AC112" i="4"/>
  <c r="AI112" i="4"/>
  <c r="AK178" i="4"/>
  <c r="S72" i="4"/>
  <c r="AM459" i="4"/>
  <c r="Z459" i="4"/>
  <c r="AA459" i="4"/>
  <c r="V459" i="4"/>
  <c r="P459" i="4"/>
  <c r="AF459" i="4"/>
  <c r="Q459" i="4"/>
  <c r="AG459" i="4"/>
  <c r="P418" i="4"/>
  <c r="AA418" i="4"/>
  <c r="T418" i="4"/>
  <c r="W418" i="4"/>
  <c r="Q418" i="4"/>
  <c r="AG418" i="4"/>
  <c r="R418" i="4"/>
  <c r="AH418" i="4"/>
  <c r="AL268" i="4"/>
  <c r="AD268" i="4"/>
  <c r="S268" i="4"/>
  <c r="AI268" i="4"/>
  <c r="P268" i="4"/>
  <c r="AF268" i="4"/>
  <c r="AO246" i="4"/>
  <c r="AG246" i="4"/>
  <c r="R246" i="4"/>
  <c r="AH246" i="4"/>
  <c r="S246" i="4"/>
  <c r="AI246" i="4"/>
  <c r="P246" i="4"/>
  <c r="AF246" i="4"/>
  <c r="AH295" i="4"/>
  <c r="AP295" i="4"/>
  <c r="S295" i="4"/>
  <c r="AI295" i="4"/>
  <c r="P295" i="4"/>
  <c r="AF295" i="4"/>
  <c r="Q295" i="4"/>
  <c r="AG295" i="4"/>
  <c r="S294" i="4"/>
  <c r="AQ294" i="4"/>
  <c r="P294" i="4"/>
  <c r="AF294" i="4"/>
  <c r="Q294" i="4"/>
  <c r="AG294" i="4"/>
  <c r="R294" i="4"/>
  <c r="AH294" i="4"/>
  <c r="L219" i="4"/>
  <c r="Z793" i="4"/>
  <c r="R793" i="4"/>
  <c r="O793" i="4"/>
  <c r="AE793" i="4"/>
  <c r="L793" i="4"/>
  <c r="AB793" i="4"/>
  <c r="M793" i="4"/>
  <c r="AC793" i="4"/>
  <c r="AN786" i="4"/>
  <c r="P786" i="4"/>
  <c r="M786" i="4"/>
  <c r="AC786" i="4"/>
  <c r="N786" i="4"/>
  <c r="AD786" i="4"/>
  <c r="O786" i="4"/>
  <c r="AE786" i="4"/>
  <c r="Q773" i="4"/>
  <c r="Y773" i="4"/>
  <c r="N773" i="4"/>
  <c r="AD773" i="4"/>
  <c r="O773" i="4"/>
  <c r="AE773" i="4"/>
  <c r="L773" i="4"/>
  <c r="AB773" i="4"/>
  <c r="P709" i="4"/>
  <c r="X709" i="4"/>
  <c r="M709" i="4"/>
  <c r="AC709" i="4"/>
  <c r="N709" i="4"/>
  <c r="AD709" i="4"/>
  <c r="O709" i="4"/>
  <c r="AE709" i="4"/>
  <c r="P655" i="4"/>
  <c r="P614" i="4" s="1"/>
  <c r="X655" i="4"/>
  <c r="X614" i="4" s="1"/>
  <c r="M655" i="4"/>
  <c r="M614" i="4" s="1"/>
  <c r="AC655" i="4"/>
  <c r="AC614" i="4" s="1"/>
  <c r="N655" i="4"/>
  <c r="N614" i="4" s="1"/>
  <c r="AD655" i="4"/>
  <c r="AD614" i="4" s="1"/>
  <c r="O655" i="4"/>
  <c r="O614" i="4" s="1"/>
  <c r="AE655" i="4"/>
  <c r="AE614" i="4" s="1"/>
  <c r="Y644" i="4"/>
  <c r="Q644" i="4"/>
  <c r="N644" i="4"/>
  <c r="AD644" i="4"/>
  <c r="O644" i="4"/>
  <c r="AE644" i="4"/>
  <c r="L644" i="4"/>
  <c r="AB644" i="4"/>
  <c r="AK589" i="4"/>
  <c r="M589" i="4"/>
  <c r="P589" i="4"/>
  <c r="Q589" i="4"/>
  <c r="N589" i="4"/>
  <c r="AD589" i="4"/>
  <c r="O589" i="4"/>
  <c r="AE589" i="4"/>
  <c r="T270" i="4"/>
  <c r="L270" i="4"/>
  <c r="M270" i="4"/>
  <c r="O270" i="4"/>
  <c r="AE270" i="4"/>
  <c r="AG309" i="4"/>
  <c r="AG296" i="4" s="1"/>
  <c r="Y296" i="4"/>
  <c r="N309" i="4"/>
  <c r="N296" i="4" s="1"/>
  <c r="AD296" i="4"/>
  <c r="O296" i="4"/>
  <c r="AE296" i="4"/>
  <c r="L296" i="4"/>
  <c r="AB296" i="4"/>
  <c r="W696" i="4"/>
  <c r="O696" i="4"/>
  <c r="L696" i="4"/>
  <c r="AB696" i="4"/>
  <c r="M696" i="4"/>
  <c r="AC696" i="4"/>
  <c r="N696" i="4"/>
  <c r="AD696" i="4"/>
  <c r="Z550" i="4"/>
  <c r="R550" i="4"/>
  <c r="M550" i="4"/>
  <c r="N550" i="4"/>
  <c r="O550" i="4"/>
  <c r="AE550" i="4"/>
  <c r="L550" i="4"/>
  <c r="AB550" i="4"/>
  <c r="AL446" i="4"/>
  <c r="Q446" i="4"/>
  <c r="R446" i="4"/>
  <c r="M446" i="4"/>
  <c r="O446" i="4"/>
  <c r="AE446" i="4"/>
  <c r="L446" i="4"/>
  <c r="AB446" i="4"/>
  <c r="L470" i="4"/>
  <c r="O470" i="4"/>
  <c r="P470" i="4"/>
  <c r="S470" i="4"/>
  <c r="M470" i="4"/>
  <c r="AC470" i="4"/>
  <c r="N470" i="4"/>
  <c r="AD470" i="4"/>
  <c r="AD611" i="4"/>
  <c r="V611" i="4"/>
  <c r="R611" i="4"/>
  <c r="AE611" i="4"/>
  <c r="L611" i="4"/>
  <c r="AB611" i="4"/>
  <c r="M611" i="4"/>
  <c r="AC611" i="4"/>
  <c r="N312" i="4"/>
  <c r="N299" i="4" s="1"/>
  <c r="V312" i="4"/>
  <c r="V299" i="4" s="1"/>
  <c r="O312" i="4"/>
  <c r="O299" i="4" s="1"/>
  <c r="AE312" i="4"/>
  <c r="AE299" i="4" s="1"/>
  <c r="L312" i="4"/>
  <c r="AB312" i="4"/>
  <c r="AB299" i="4" s="1"/>
  <c r="M312" i="4"/>
  <c r="M299" i="4" s="1"/>
  <c r="AC312" i="4"/>
  <c r="AN200" i="4"/>
  <c r="AN219" i="4"/>
  <c r="AQ812" i="4"/>
  <c r="AQ792" i="4"/>
  <c r="P812" i="4"/>
  <c r="P792" i="4"/>
  <c r="Q812" i="4"/>
  <c r="Q792" i="4"/>
  <c r="R812" i="4"/>
  <c r="R792" i="4"/>
  <c r="AN760" i="4"/>
  <c r="AN740" i="4"/>
  <c r="Q760" i="4"/>
  <c r="Q740" i="4"/>
  <c r="R740" i="4"/>
  <c r="R760" i="4"/>
  <c r="S760" i="4"/>
  <c r="S740" i="4"/>
  <c r="AC433" i="4"/>
  <c r="AC413" i="4"/>
  <c r="N433" i="4"/>
  <c r="N413" i="4"/>
  <c r="Y433" i="4"/>
  <c r="Y413" i="4"/>
  <c r="AH413" i="4"/>
  <c r="AH433" i="4"/>
  <c r="S413" i="4"/>
  <c r="S433" i="4"/>
  <c r="AI413" i="4"/>
  <c r="AI433" i="4"/>
  <c r="P433" i="4"/>
  <c r="P413" i="4"/>
  <c r="AF433" i="4"/>
  <c r="AF413" i="4"/>
  <c r="AN165" i="4"/>
  <c r="R165" i="4"/>
  <c r="S165" i="4"/>
  <c r="AH219" i="4"/>
  <c r="AG219" i="4"/>
  <c r="L795" i="4"/>
  <c r="T795" i="4"/>
  <c r="U795" i="4"/>
  <c r="AK795" i="4"/>
  <c r="V795" i="4"/>
  <c r="AL795" i="4"/>
  <c r="W795" i="4"/>
  <c r="AM795" i="4"/>
  <c r="N797" i="4"/>
  <c r="N733" i="4" s="1"/>
  <c r="O797" i="4"/>
  <c r="O733" i="4" s="1"/>
  <c r="AE797" i="4"/>
  <c r="AE733" i="4" s="1"/>
  <c r="T797" i="4"/>
  <c r="M797" i="4"/>
  <c r="M733" i="4" s="1"/>
  <c r="AC797" i="4"/>
  <c r="AC733" i="4" s="1"/>
  <c r="AO797" i="4"/>
  <c r="AO733" i="4" s="1"/>
  <c r="AM797" i="4"/>
  <c r="AM733" i="4" s="1"/>
  <c r="AA741" i="4"/>
  <c r="S741" i="4"/>
  <c r="T741" i="4"/>
  <c r="AJ741" i="4"/>
  <c r="U741" i="4"/>
  <c r="AK741" i="4"/>
  <c r="V741" i="4"/>
  <c r="AL741" i="4"/>
  <c r="X537" i="4"/>
  <c r="X517" i="4"/>
  <c r="P537" i="4"/>
  <c r="P517" i="4"/>
  <c r="AB537" i="4"/>
  <c r="AB517" i="4"/>
  <c r="AC537" i="4"/>
  <c r="AC517" i="4"/>
  <c r="V517" i="4"/>
  <c r="V537" i="4"/>
  <c r="AL517" i="4"/>
  <c r="AL537" i="4"/>
  <c r="W537" i="4"/>
  <c r="W517" i="4"/>
  <c r="AM537" i="4"/>
  <c r="AM517" i="4"/>
  <c r="AG485" i="4"/>
  <c r="AG465" i="4"/>
  <c r="AB485" i="4"/>
  <c r="AB465" i="4"/>
  <c r="AC485" i="4"/>
  <c r="AC465" i="4"/>
  <c r="AF485" i="4"/>
  <c r="AF465" i="4"/>
  <c r="V465" i="4"/>
  <c r="V485" i="4"/>
  <c r="AL465" i="4"/>
  <c r="AL485" i="4"/>
  <c r="W465" i="4"/>
  <c r="W485" i="4"/>
  <c r="AM465" i="4"/>
  <c r="AM485" i="4"/>
  <c r="S522" i="4"/>
  <c r="S509" i="4" s="1"/>
  <c r="AA522" i="4"/>
  <c r="AA509" i="4" s="1"/>
  <c r="AE522" i="4"/>
  <c r="AE509" i="4" s="1"/>
  <c r="AF522" i="4"/>
  <c r="AF509" i="4" s="1"/>
  <c r="U522" i="4"/>
  <c r="U509" i="4" s="1"/>
  <c r="AK522" i="4"/>
  <c r="AK509" i="4" s="1"/>
  <c r="V522" i="4"/>
  <c r="V509" i="4" s="1"/>
  <c r="AL522" i="4"/>
  <c r="AL509" i="4" s="1"/>
  <c r="Z563" i="4"/>
  <c r="R563" i="4"/>
  <c r="AD563" i="4"/>
  <c r="AE563" i="4"/>
  <c r="T563" i="4"/>
  <c r="AJ563" i="4"/>
  <c r="U563" i="4"/>
  <c r="AK563" i="4"/>
  <c r="X306" i="4"/>
  <c r="X326" i="4"/>
  <c r="P306" i="4"/>
  <c r="P326" i="4"/>
  <c r="U326" i="4"/>
  <c r="U306" i="4"/>
  <c r="AK326" i="4"/>
  <c r="AK306" i="4"/>
  <c r="V306" i="4"/>
  <c r="V326" i="4"/>
  <c r="AL306" i="4"/>
  <c r="AL326" i="4"/>
  <c r="W306" i="4"/>
  <c r="W326" i="4"/>
  <c r="AM306" i="4"/>
  <c r="AM326" i="4"/>
  <c r="T33" i="4"/>
  <c r="AJ33" i="4"/>
  <c r="V72" i="4"/>
  <c r="AL72" i="4"/>
  <c r="W72" i="4"/>
  <c r="O459" i="4"/>
  <c r="AH459" i="4"/>
  <c r="AI459" i="4"/>
  <c r="AD459" i="4"/>
  <c r="T459" i="4"/>
  <c r="AJ459" i="4"/>
  <c r="U459" i="4"/>
  <c r="AK459" i="4"/>
  <c r="AB418" i="4"/>
  <c r="AE418" i="4"/>
  <c r="AK418" i="4"/>
  <c r="V418" i="4"/>
  <c r="AL418" i="4"/>
  <c r="M246" i="4"/>
  <c r="U246" i="4"/>
  <c r="V246" i="4"/>
  <c r="AL246" i="4"/>
  <c r="W246" i="4"/>
  <c r="AM246" i="4"/>
  <c r="T246" i="4"/>
  <c r="AJ246" i="4"/>
  <c r="T295" i="4"/>
  <c r="AJ295" i="4"/>
  <c r="U295" i="4"/>
  <c r="AK295" i="4"/>
  <c r="AJ294" i="4"/>
  <c r="U294" i="4"/>
  <c r="AK294" i="4"/>
  <c r="V294" i="4"/>
  <c r="AL294" i="4"/>
  <c r="AD219" i="4"/>
  <c r="AC219" i="4"/>
  <c r="AL85" i="4"/>
  <c r="AP793" i="4"/>
  <c r="AH793" i="4"/>
  <c r="S793" i="4"/>
  <c r="AI793" i="4"/>
  <c r="P793" i="4"/>
  <c r="AF793" i="4"/>
  <c r="Q793" i="4"/>
  <c r="AG793" i="4"/>
  <c r="X786" i="4"/>
  <c r="AF786" i="4"/>
  <c r="Q786" i="4"/>
  <c r="AG786" i="4"/>
  <c r="R786" i="4"/>
  <c r="AH786" i="4"/>
  <c r="S786" i="4"/>
  <c r="AI786" i="4"/>
  <c r="AG773" i="4"/>
  <c r="R773" i="4"/>
  <c r="AH773" i="4"/>
  <c r="S773" i="4"/>
  <c r="AI773" i="4"/>
  <c r="P773" i="4"/>
  <c r="AF773" i="4"/>
  <c r="AF709" i="4"/>
  <c r="AN709" i="4"/>
  <c r="Q709" i="4"/>
  <c r="AG709" i="4"/>
  <c r="R709" i="4"/>
  <c r="AH709" i="4"/>
  <c r="S709" i="4"/>
  <c r="AI709" i="4"/>
  <c r="AF655" i="4"/>
  <c r="AF614" i="4" s="1"/>
  <c r="AN655" i="4"/>
  <c r="AN614" i="4" s="1"/>
  <c r="Q655" i="4"/>
  <c r="Q614" i="4" s="1"/>
  <c r="AG655" i="4"/>
  <c r="AG614" i="4" s="1"/>
  <c r="R655" i="4"/>
  <c r="R614" i="4" s="1"/>
  <c r="AH655" i="4"/>
  <c r="AH614" i="4" s="1"/>
  <c r="S655" i="4"/>
  <c r="S614" i="4" s="1"/>
  <c r="AI655" i="4"/>
  <c r="AI614" i="4" s="1"/>
  <c r="AC644" i="4"/>
  <c r="AG644" i="4"/>
  <c r="R644" i="4"/>
  <c r="AH644" i="4"/>
  <c r="S644" i="4"/>
  <c r="AI644" i="4"/>
  <c r="P644" i="4"/>
  <c r="AF644" i="4"/>
  <c r="U589" i="4"/>
  <c r="AC589" i="4"/>
  <c r="X589" i="4"/>
  <c r="Y589" i="4"/>
  <c r="R589" i="4"/>
  <c r="AH589" i="4"/>
  <c r="S589" i="4"/>
  <c r="AI589" i="4"/>
  <c r="AJ270" i="4"/>
  <c r="AB270" i="4"/>
  <c r="Q270" i="4"/>
  <c r="R270" i="4"/>
  <c r="AH270" i="4"/>
  <c r="S270" i="4"/>
  <c r="AI270" i="4"/>
  <c r="Q296" i="4"/>
  <c r="R296" i="4"/>
  <c r="AH296" i="4"/>
  <c r="S296" i="4"/>
  <c r="AI296" i="4"/>
  <c r="P296" i="4"/>
  <c r="AF296" i="4"/>
  <c r="AM696" i="4"/>
  <c r="AE696" i="4"/>
  <c r="P696" i="4"/>
  <c r="AF696" i="4"/>
  <c r="Q696" i="4"/>
  <c r="AG696" i="4"/>
  <c r="R696" i="4"/>
  <c r="AH696" i="4"/>
  <c r="AP550" i="4"/>
  <c r="AH550" i="4"/>
  <c r="U550" i="4"/>
  <c r="V550" i="4"/>
  <c r="S550" i="4"/>
  <c r="AI550" i="4"/>
  <c r="P550" i="4"/>
  <c r="AF550" i="4"/>
  <c r="N446" i="4"/>
  <c r="Y446" i="4"/>
  <c r="Z446" i="4"/>
  <c r="U446" i="4"/>
  <c r="S446" i="4"/>
  <c r="AI446" i="4"/>
  <c r="P446" i="4"/>
  <c r="AF446" i="4"/>
  <c r="T470" i="4"/>
  <c r="W470" i="4"/>
  <c r="X470" i="4"/>
  <c r="AA470" i="4"/>
  <c r="Q470" i="4"/>
  <c r="AG470" i="4"/>
  <c r="R470" i="4"/>
  <c r="AH470" i="4"/>
  <c r="N611" i="4"/>
  <c r="O611" i="4"/>
  <c r="Z611" i="4"/>
  <c r="AI611" i="4"/>
  <c r="P611" i="4"/>
  <c r="AF611" i="4"/>
  <c r="Q611" i="4"/>
  <c r="AG611" i="4"/>
  <c r="N125" i="4"/>
  <c r="AM125" i="4"/>
  <c r="AJ125" i="4"/>
  <c r="AK125" i="4"/>
  <c r="AA287" i="4"/>
  <c r="S287" i="4"/>
  <c r="T287" i="4"/>
  <c r="AJ287" i="4"/>
  <c r="U287" i="4"/>
  <c r="AK287" i="4"/>
  <c r="V287" i="4"/>
  <c r="AL287" i="4"/>
  <c r="V825" i="4"/>
  <c r="N825" i="4"/>
  <c r="W825" i="4"/>
  <c r="AM825" i="4"/>
  <c r="T825" i="4"/>
  <c r="AJ825" i="4"/>
  <c r="U825" i="4"/>
  <c r="AK825" i="4"/>
  <c r="W798" i="4"/>
  <c r="O798" i="4"/>
  <c r="T798" i="4"/>
  <c r="AJ798" i="4"/>
  <c r="U798" i="4"/>
  <c r="AK798" i="4"/>
  <c r="V798" i="4"/>
  <c r="AL798" i="4"/>
  <c r="AA796" i="4"/>
  <c r="S796" i="4"/>
  <c r="T796" i="4"/>
  <c r="AJ796" i="4"/>
  <c r="U796" i="4"/>
  <c r="AK796" i="4"/>
  <c r="V796" i="4"/>
  <c r="AL796" i="4"/>
  <c r="X744" i="4"/>
  <c r="P744" i="4"/>
  <c r="U744" i="4"/>
  <c r="AK744" i="4"/>
  <c r="V744" i="4"/>
  <c r="AL744" i="4"/>
  <c r="W744" i="4"/>
  <c r="AM744" i="4"/>
  <c r="Y743" i="4"/>
  <c r="Q743" i="4"/>
  <c r="V743" i="4"/>
  <c r="AL743" i="4"/>
  <c r="W743" i="4"/>
  <c r="W731" i="4" s="1"/>
  <c r="AM743" i="4"/>
  <c r="T743" i="4"/>
  <c r="AJ743" i="4"/>
  <c r="V746" i="4"/>
  <c r="N746" i="4"/>
  <c r="W746" i="4"/>
  <c r="AM746" i="4"/>
  <c r="T746" i="4"/>
  <c r="AJ746" i="4"/>
  <c r="U746" i="4"/>
  <c r="AK746" i="4"/>
  <c r="X651" i="4"/>
  <c r="X610" i="4" s="1"/>
  <c r="P651" i="4"/>
  <c r="P610" i="4" s="1"/>
  <c r="U651" i="4"/>
  <c r="U610" i="4" s="1"/>
  <c r="AK651" i="4"/>
  <c r="AK610" i="4" s="1"/>
  <c r="V651" i="4"/>
  <c r="V610" i="4" s="1"/>
  <c r="AL651" i="4"/>
  <c r="AL610" i="4" s="1"/>
  <c r="W651" i="4"/>
  <c r="W610" i="4" s="1"/>
  <c r="AM651" i="4"/>
  <c r="AM610" i="4" s="1"/>
  <c r="U654" i="4"/>
  <c r="M654" i="4"/>
  <c r="V654" i="4"/>
  <c r="V613" i="4" s="1"/>
  <c r="AL654" i="4"/>
  <c r="AL613" i="4" s="1"/>
  <c r="W654" i="4"/>
  <c r="W613" i="4" s="1"/>
  <c r="AM654" i="4"/>
  <c r="AM613" i="4" s="1"/>
  <c r="T654" i="4"/>
  <c r="T613" i="4" s="1"/>
  <c r="AJ654" i="4"/>
  <c r="AJ613" i="4" s="1"/>
  <c r="R683" i="4"/>
  <c r="Z683" i="4"/>
  <c r="W683" i="4"/>
  <c r="AM683" i="4"/>
  <c r="T683" i="4"/>
  <c r="AJ683" i="4"/>
  <c r="U683" i="4"/>
  <c r="AK683" i="4"/>
  <c r="U613" i="4"/>
  <c r="AP615" i="4"/>
  <c r="V615" i="4"/>
  <c r="W615" i="4"/>
  <c r="AM615" i="4"/>
  <c r="T615" i="4"/>
  <c r="AJ615" i="4"/>
  <c r="U615" i="4"/>
  <c r="AK615" i="4"/>
  <c r="AA200" i="4"/>
  <c r="AA219" i="4"/>
  <c r="Y200" i="4"/>
  <c r="Y219" i="4"/>
  <c r="AI200" i="4"/>
  <c r="AI219" i="4"/>
  <c r="AI812" i="4"/>
  <c r="AI792" i="4"/>
  <c r="AF812" i="4"/>
  <c r="AF792" i="4"/>
  <c r="AG812" i="4"/>
  <c r="AG792" i="4"/>
  <c r="AH812" i="4"/>
  <c r="AH792" i="4"/>
  <c r="AF760" i="4"/>
  <c r="AF740" i="4"/>
  <c r="AG760" i="4"/>
  <c r="AG740" i="4"/>
  <c r="AH740" i="4"/>
  <c r="AH760" i="4"/>
  <c r="AI760" i="4"/>
  <c r="AI740" i="4"/>
  <c r="Z200" i="4"/>
  <c r="Z219" i="4"/>
  <c r="W200" i="4"/>
  <c r="W219" i="4"/>
  <c r="AM200" i="4"/>
  <c r="AM219" i="4"/>
  <c r="O812" i="4"/>
  <c r="O792" i="4"/>
  <c r="W812" i="4"/>
  <c r="W792" i="4"/>
  <c r="T812" i="4"/>
  <c r="T792" i="4"/>
  <c r="AJ812" i="4"/>
  <c r="AJ792" i="4"/>
  <c r="U812" i="4"/>
  <c r="U792" i="4"/>
  <c r="AK812" i="4"/>
  <c r="AK792" i="4"/>
  <c r="V812" i="4"/>
  <c r="V792" i="4"/>
  <c r="AL812" i="4"/>
  <c r="AL792" i="4"/>
  <c r="L760" i="4"/>
  <c r="T760" i="4"/>
  <c r="T740" i="4"/>
  <c r="U760" i="4"/>
  <c r="U740" i="4"/>
  <c r="AK760" i="4"/>
  <c r="AK740" i="4"/>
  <c r="V740" i="4"/>
  <c r="V760" i="4"/>
  <c r="AL740" i="4"/>
  <c r="AL760" i="4"/>
  <c r="W760" i="4"/>
  <c r="W740" i="4"/>
  <c r="AM760" i="4"/>
  <c r="AM740" i="4"/>
  <c r="W733" i="4"/>
  <c r="T733" i="4"/>
  <c r="V733" i="4"/>
  <c r="Z416" i="4"/>
  <c r="Z403" i="4" s="1"/>
  <c r="AG416" i="4"/>
  <c r="AG403" i="4" s="1"/>
  <c r="W416" i="4"/>
  <c r="W403" i="4" s="1"/>
  <c r="M433" i="4"/>
  <c r="M413" i="4"/>
  <c r="V433" i="4"/>
  <c r="V413" i="4"/>
  <c r="AO433" i="4"/>
  <c r="AO413" i="4"/>
  <c r="AL433" i="4"/>
  <c r="AL413" i="4"/>
  <c r="W413" i="4"/>
  <c r="W433" i="4"/>
  <c r="AM413" i="4"/>
  <c r="AM433" i="4"/>
  <c r="T433" i="4"/>
  <c r="T413" i="4"/>
  <c r="AJ433" i="4"/>
  <c r="AJ413" i="4"/>
  <c r="V165" i="4"/>
  <c r="AF219" i="4"/>
  <c r="AL259" i="4"/>
  <c r="AD259" i="4"/>
  <c r="AA259" i="4"/>
  <c r="AQ259" i="4"/>
  <c r="X259" i="4"/>
  <c r="AN259" i="4"/>
  <c r="Y259" i="4"/>
  <c r="AO259" i="4"/>
  <c r="AB795" i="4"/>
  <c r="AJ795" i="4"/>
  <c r="Y795" i="4"/>
  <c r="AO795" i="4"/>
  <c r="Z795" i="4"/>
  <c r="AP795" i="4"/>
  <c r="AA795" i="4"/>
  <c r="AQ795" i="4"/>
  <c r="AD797" i="4"/>
  <c r="AD733" i="4" s="1"/>
  <c r="S797" i="4"/>
  <c r="S733" i="4" s="1"/>
  <c r="AN797" i="4"/>
  <c r="AN733" i="4" s="1"/>
  <c r="X797" i="4"/>
  <c r="X733" i="4" s="1"/>
  <c r="Q797" i="4"/>
  <c r="Q733" i="4" s="1"/>
  <c r="AI797" i="4"/>
  <c r="AI733" i="4" s="1"/>
  <c r="AH797" i="4"/>
  <c r="AH733" i="4" s="1"/>
  <c r="AQ797" i="4"/>
  <c r="AQ733" i="4" s="1"/>
  <c r="AQ741" i="4"/>
  <c r="AI741" i="4"/>
  <c r="AI729" i="4" s="1"/>
  <c r="X741" i="4"/>
  <c r="AN741" i="4"/>
  <c r="Y741" i="4"/>
  <c r="AO741" i="4"/>
  <c r="Z741" i="4"/>
  <c r="AP741" i="4"/>
  <c r="AN537" i="4"/>
  <c r="AN517" i="4"/>
  <c r="AF537" i="4"/>
  <c r="AF517" i="4"/>
  <c r="AJ537" i="4"/>
  <c r="AJ517" i="4"/>
  <c r="AK537" i="4"/>
  <c r="AK517" i="4"/>
  <c r="Z517" i="4"/>
  <c r="Z537" i="4"/>
  <c r="AP517" i="4"/>
  <c r="AP537" i="4"/>
  <c r="AA517" i="4"/>
  <c r="AA537" i="4"/>
  <c r="AQ517" i="4"/>
  <c r="AQ537" i="4"/>
  <c r="AO485" i="4"/>
  <c r="AO465" i="4"/>
  <c r="AJ485" i="4"/>
  <c r="AJ465" i="4"/>
  <c r="AK485" i="4"/>
  <c r="AK465" i="4"/>
  <c r="AN485" i="4"/>
  <c r="AN465" i="4"/>
  <c r="Z465" i="4"/>
  <c r="Z485" i="4"/>
  <c r="AP465" i="4"/>
  <c r="AP485" i="4"/>
  <c r="AA465" i="4"/>
  <c r="AA485" i="4"/>
  <c r="AQ465" i="4"/>
  <c r="AQ485" i="4"/>
  <c r="AI522" i="4"/>
  <c r="AI509" i="4" s="1"/>
  <c r="AQ522" i="4"/>
  <c r="AQ509" i="4" s="1"/>
  <c r="AM522" i="4"/>
  <c r="AM509" i="4" s="1"/>
  <c r="AN522" i="4"/>
  <c r="AN509" i="4" s="1"/>
  <c r="Y522" i="4"/>
  <c r="Y509" i="4" s="1"/>
  <c r="AO522" i="4"/>
  <c r="AO509" i="4" s="1"/>
  <c r="Z522" i="4"/>
  <c r="Z509" i="4" s="1"/>
  <c r="AP522" i="4"/>
  <c r="AP509" i="4" s="1"/>
  <c r="AP563" i="4"/>
  <c r="AH563" i="4"/>
  <c r="AL563" i="4"/>
  <c r="AM563" i="4"/>
  <c r="X563" i="4"/>
  <c r="AN563" i="4"/>
  <c r="Y563" i="4"/>
  <c r="AO563" i="4"/>
  <c r="AN306" i="4"/>
  <c r="AN326" i="4"/>
  <c r="AF306" i="4"/>
  <c r="AF326" i="4"/>
  <c r="Y326" i="4"/>
  <c r="Y306" i="4"/>
  <c r="AO326" i="4"/>
  <c r="AO306" i="4"/>
  <c r="Z306" i="4"/>
  <c r="Z326" i="4"/>
  <c r="AP306" i="4"/>
  <c r="AP326" i="4"/>
  <c r="AA306" i="4"/>
  <c r="AA326" i="4"/>
  <c r="AQ306" i="4"/>
  <c r="AQ326" i="4"/>
  <c r="AG339" i="4"/>
  <c r="AP339" i="4"/>
  <c r="X33" i="4"/>
  <c r="W459" i="4"/>
  <c r="AP459" i="4"/>
  <c r="AQ459" i="4"/>
  <c r="AL459" i="4"/>
  <c r="X459" i="4"/>
  <c r="AN459" i="4"/>
  <c r="Y459" i="4"/>
  <c r="AO459" i="4"/>
  <c r="AF418" i="4"/>
  <c r="AQ418" i="4"/>
  <c r="AJ418" i="4"/>
  <c r="AM418" i="4"/>
  <c r="Y418" i="4"/>
  <c r="AO418" i="4"/>
  <c r="Z418" i="4"/>
  <c r="AP418" i="4"/>
  <c r="AP405" i="4" s="1"/>
  <c r="AQ273" i="4"/>
  <c r="AC246" i="4"/>
  <c r="AK246" i="4"/>
  <c r="Z246" i="4"/>
  <c r="AP246" i="4"/>
  <c r="AA246" i="4"/>
  <c r="AQ246" i="4"/>
  <c r="X246" i="4"/>
  <c r="AN246" i="4"/>
  <c r="AL295" i="4"/>
  <c r="AD295" i="4"/>
  <c r="AA295" i="4"/>
  <c r="AQ295" i="4"/>
  <c r="X295" i="4"/>
  <c r="AN295" i="4"/>
  <c r="Y295" i="4"/>
  <c r="AO295" i="4"/>
  <c r="AM294" i="4"/>
  <c r="AE294" i="4"/>
  <c r="AN294" i="4"/>
  <c r="Y294" i="4"/>
  <c r="AO294" i="4"/>
  <c r="Z294" i="4"/>
  <c r="AP294" i="4"/>
  <c r="AB219" i="4"/>
  <c r="AJ85" i="4"/>
  <c r="N793" i="4"/>
  <c r="V793" i="4"/>
  <c r="W793" i="4"/>
  <c r="AM793" i="4"/>
  <c r="T793" i="4"/>
  <c r="AJ793" i="4"/>
  <c r="U793" i="4"/>
  <c r="AK793" i="4"/>
  <c r="L786" i="4"/>
  <c r="T786" i="4"/>
  <c r="U786" i="4"/>
  <c r="AK786" i="4"/>
  <c r="V786" i="4"/>
  <c r="AL786" i="4"/>
  <c r="W786" i="4"/>
  <c r="AM786" i="4"/>
  <c r="U773" i="4"/>
  <c r="M773" i="4"/>
  <c r="V773" i="4"/>
  <c r="AL773" i="4"/>
  <c r="W773" i="4"/>
  <c r="AM773" i="4"/>
  <c r="T773" i="4"/>
  <c r="AJ773" i="4"/>
  <c r="T709" i="4"/>
  <c r="L709" i="4"/>
  <c r="U709" i="4"/>
  <c r="AK709" i="4"/>
  <c r="V709" i="4"/>
  <c r="AL709" i="4"/>
  <c r="W709" i="4"/>
  <c r="AM709" i="4"/>
  <c r="T655" i="4"/>
  <c r="T614" i="4" s="1"/>
  <c r="L655" i="4"/>
  <c r="L614" i="4" s="1"/>
  <c r="U655" i="4"/>
  <c r="U614" i="4" s="1"/>
  <c r="AK655" i="4"/>
  <c r="AK614" i="4" s="1"/>
  <c r="V655" i="4"/>
  <c r="V614" i="4" s="1"/>
  <c r="AL655" i="4"/>
  <c r="AL614" i="4" s="1"/>
  <c r="W655" i="4"/>
  <c r="W614" i="4" s="1"/>
  <c r="AM655" i="4"/>
  <c r="AM614" i="4" s="1"/>
  <c r="AM601" i="4" s="1"/>
  <c r="AO644" i="4"/>
  <c r="U644" i="4"/>
  <c r="V644" i="4"/>
  <c r="AL644" i="4"/>
  <c r="W644" i="4"/>
  <c r="AM644" i="4"/>
  <c r="T644" i="4"/>
  <c r="AJ644" i="4"/>
  <c r="L589" i="4"/>
  <c r="T589" i="4"/>
  <c r="AF589" i="4"/>
  <c r="AG589" i="4"/>
  <c r="V589" i="4"/>
  <c r="AL589" i="4"/>
  <c r="W589" i="4"/>
  <c r="AM589" i="4"/>
  <c r="X270" i="4"/>
  <c r="P270" i="4"/>
  <c r="U270" i="4"/>
  <c r="V270" i="4"/>
  <c r="AL270" i="4"/>
  <c r="W270" i="4"/>
  <c r="AM270" i="4"/>
  <c r="U296" i="4"/>
  <c r="M296" i="4"/>
  <c r="V296" i="4"/>
  <c r="AL296" i="4"/>
  <c r="W296" i="4"/>
  <c r="AM296" i="4"/>
  <c r="T296" i="4"/>
  <c r="AJ296" i="4"/>
  <c r="U46" i="4"/>
  <c r="AA696" i="4"/>
  <c r="S696" i="4"/>
  <c r="T696" i="4"/>
  <c r="AJ696" i="4"/>
  <c r="U696" i="4"/>
  <c r="AK696" i="4"/>
  <c r="V696" i="4"/>
  <c r="AL696" i="4"/>
  <c r="Q550" i="4"/>
  <c r="Y550" i="4"/>
  <c r="AC550" i="4"/>
  <c r="AD550" i="4"/>
  <c r="W550" i="4"/>
  <c r="AM550" i="4"/>
  <c r="T550" i="4"/>
  <c r="AJ550" i="4"/>
  <c r="V446" i="4"/>
  <c r="AG446" i="4"/>
  <c r="AH446" i="4"/>
  <c r="AC446" i="4"/>
  <c r="W446" i="4"/>
  <c r="AM446" i="4"/>
  <c r="T446" i="4"/>
  <c r="AJ446" i="4"/>
  <c r="AB470" i="4"/>
  <c r="AE470" i="4"/>
  <c r="AF470" i="4"/>
  <c r="AI470" i="4"/>
  <c r="AI405" i="4" s="1"/>
  <c r="U470" i="4"/>
  <c r="U405" i="4" s="1"/>
  <c r="AK470" i="4"/>
  <c r="V470" i="4"/>
  <c r="AL470" i="4"/>
  <c r="AH611" i="4"/>
  <c r="W611" i="4"/>
  <c r="AP611" i="4"/>
  <c r="AM611" i="4"/>
  <c r="T611" i="4"/>
  <c r="AJ611" i="4"/>
  <c r="U611" i="4"/>
  <c r="AK611" i="4"/>
  <c r="AO219" i="4"/>
  <c r="X312" i="4"/>
  <c r="X299" i="4" s="1"/>
  <c r="AN312" i="4"/>
  <c r="AN299" i="4" s="1"/>
  <c r="Y312" i="4"/>
  <c r="Y299" i="4" s="1"/>
  <c r="AO312" i="4"/>
  <c r="AO299" i="4" s="1"/>
  <c r="V125" i="4"/>
  <c r="AP125" i="4"/>
  <c r="AI125" i="4"/>
  <c r="AF125" i="4"/>
  <c r="Q125" i="4"/>
  <c r="W287" i="4"/>
  <c r="AE287" i="4"/>
  <c r="P287" i="4"/>
  <c r="AF287" i="4"/>
  <c r="Q287" i="4"/>
  <c r="AG287" i="4"/>
  <c r="R287" i="4"/>
  <c r="AH287" i="4"/>
  <c r="AH825" i="4"/>
  <c r="AP825" i="4"/>
  <c r="S825" i="4"/>
  <c r="AI825" i="4"/>
  <c r="P825" i="4"/>
  <c r="AF825" i="4"/>
  <c r="Q825" i="4"/>
  <c r="AG825" i="4"/>
  <c r="AI798" i="4"/>
  <c r="AQ798" i="4"/>
  <c r="P798" i="4"/>
  <c r="AF798" i="4"/>
  <c r="Q798" i="4"/>
  <c r="AG798" i="4"/>
  <c r="R798" i="4"/>
  <c r="AH798" i="4"/>
  <c r="AM796" i="4"/>
  <c r="AE796" i="4"/>
  <c r="P796" i="4"/>
  <c r="AF796" i="4"/>
  <c r="Q796" i="4"/>
  <c r="AG796" i="4"/>
  <c r="R796" i="4"/>
  <c r="AH796" i="4"/>
  <c r="AJ744" i="4"/>
  <c r="AB744" i="4"/>
  <c r="Q744" i="4"/>
  <c r="AG744" i="4"/>
  <c r="R744" i="4"/>
  <c r="AH744" i="4"/>
  <c r="S744" i="4"/>
  <c r="AI744" i="4"/>
  <c r="AK743" i="4"/>
  <c r="AC743" i="4"/>
  <c r="R743" i="4"/>
  <c r="R731" i="4" s="1"/>
  <c r="AH743" i="4"/>
  <c r="S743" i="4"/>
  <c r="AI743" i="4"/>
  <c r="P743" i="4"/>
  <c r="AF743" i="4"/>
  <c r="AH746" i="4"/>
  <c r="AP746" i="4"/>
  <c r="S746" i="4"/>
  <c r="AI746" i="4"/>
  <c r="P746" i="4"/>
  <c r="AF746" i="4"/>
  <c r="Q746" i="4"/>
  <c r="AG746" i="4"/>
  <c r="AJ651" i="4"/>
  <c r="AJ610" i="4" s="1"/>
  <c r="AB651" i="4"/>
  <c r="AB610" i="4" s="1"/>
  <c r="Q651" i="4"/>
  <c r="Q610" i="4" s="1"/>
  <c r="AG651" i="4"/>
  <c r="AG610" i="4" s="1"/>
  <c r="R651" i="4"/>
  <c r="R610" i="4" s="1"/>
  <c r="AH651" i="4"/>
  <c r="AH610" i="4" s="1"/>
  <c r="S651" i="4"/>
  <c r="S610" i="4" s="1"/>
  <c r="AI651" i="4"/>
  <c r="AI610" i="4" s="1"/>
  <c r="Q654" i="4"/>
  <c r="Q613" i="4" s="1"/>
  <c r="AO654" i="4"/>
  <c r="AO613" i="4" s="1"/>
  <c r="R654" i="4"/>
  <c r="R613" i="4" s="1"/>
  <c r="AH654" i="4"/>
  <c r="AH613" i="4" s="1"/>
  <c r="S654" i="4"/>
  <c r="S613" i="4" s="1"/>
  <c r="AI654" i="4"/>
  <c r="AI613" i="4" s="1"/>
  <c r="P654" i="4"/>
  <c r="P613" i="4" s="1"/>
  <c r="AF654" i="4"/>
  <c r="AF613" i="4" s="1"/>
  <c r="N683" i="4"/>
  <c r="AL683" i="4"/>
  <c r="S683" i="4"/>
  <c r="AI683" i="4"/>
  <c r="P683" i="4"/>
  <c r="AF683" i="4"/>
  <c r="Q683" i="4"/>
  <c r="AG683" i="4"/>
  <c r="AD615" i="4"/>
  <c r="AH615" i="4"/>
  <c r="S615" i="4"/>
  <c r="AI615" i="4"/>
  <c r="P615" i="4"/>
  <c r="AF615" i="4"/>
  <c r="Q615" i="4"/>
  <c r="AG615" i="4"/>
  <c r="Q417" i="4"/>
  <c r="T417" i="4"/>
  <c r="U417" i="4"/>
  <c r="X417" i="4"/>
  <c r="R417" i="4"/>
  <c r="AH417" i="4"/>
  <c r="S417" i="4"/>
  <c r="AI417" i="4"/>
  <c r="AB414" i="4"/>
  <c r="AJ414" i="4"/>
  <c r="Q414" i="4"/>
  <c r="AG414" i="4"/>
  <c r="R414" i="4"/>
  <c r="AH414" i="4"/>
  <c r="S414" i="4"/>
  <c r="AI414" i="4"/>
  <c r="Y349" i="4"/>
  <c r="Y271" i="4" s="1"/>
  <c r="T349" i="4"/>
  <c r="T271" i="4" s="1"/>
  <c r="U349" i="4"/>
  <c r="X349" i="4"/>
  <c r="X271" i="4" s="1"/>
  <c r="R349" i="4"/>
  <c r="AH349" i="4"/>
  <c r="AH271" i="4" s="1"/>
  <c r="S349" i="4"/>
  <c r="S271" i="4" s="1"/>
  <c r="AI349" i="4"/>
  <c r="AI271" i="4" s="1"/>
  <c r="O419" i="4"/>
  <c r="Z419" i="4"/>
  <c r="AA419" i="4"/>
  <c r="V419" i="4"/>
  <c r="P419" i="4"/>
  <c r="AF419" i="4"/>
  <c r="Q419" i="4"/>
  <c r="AG419" i="4"/>
  <c r="V378" i="4"/>
  <c r="Y378" i="4"/>
  <c r="Z378" i="4"/>
  <c r="U378" i="4"/>
  <c r="S378" i="4"/>
  <c r="AI378" i="4"/>
  <c r="P378" i="4"/>
  <c r="AF378" i="4"/>
  <c r="X466" i="4"/>
  <c r="AA466" i="4"/>
  <c r="T466" i="4"/>
  <c r="W466" i="4"/>
  <c r="Q466" i="4"/>
  <c r="AG466" i="4"/>
  <c r="R466" i="4"/>
  <c r="AH466" i="4"/>
  <c r="U269" i="4"/>
  <c r="AC269" i="4"/>
  <c r="R269" i="4"/>
  <c r="AH269" i="4"/>
  <c r="S269" i="4"/>
  <c r="AI269" i="4"/>
  <c r="P269" i="4"/>
  <c r="AF269" i="4"/>
  <c r="AK201" i="4"/>
  <c r="AC201" i="4"/>
  <c r="R201" i="4"/>
  <c r="AH201" i="4"/>
  <c r="S201" i="4"/>
  <c r="AI201" i="4"/>
  <c r="P201" i="4"/>
  <c r="AF201" i="4"/>
  <c r="S471" i="4"/>
  <c r="V471" i="4"/>
  <c r="W471" i="4"/>
  <c r="Z471" i="4"/>
  <c r="P471" i="4"/>
  <c r="AF471" i="4"/>
  <c r="Q471" i="4"/>
  <c r="AG471" i="4"/>
  <c r="AH99" i="4"/>
  <c r="AI99" i="4"/>
  <c r="AJ202" i="4"/>
  <c r="AB202" i="4"/>
  <c r="Q202" i="4"/>
  <c r="AG202" i="4"/>
  <c r="R202" i="4"/>
  <c r="AH202" i="4"/>
  <c r="S202" i="4"/>
  <c r="AI202" i="4"/>
  <c r="V742" i="4"/>
  <c r="V730" i="4" s="1"/>
  <c r="N742" i="4"/>
  <c r="N730" i="4" s="1"/>
  <c r="O742" i="4"/>
  <c r="O730" i="4" s="1"/>
  <c r="AE742" i="4"/>
  <c r="AE730" i="4" s="1"/>
  <c r="L742" i="4"/>
  <c r="L730" i="4" s="1"/>
  <c r="AB742" i="4"/>
  <c r="AB730" i="4" s="1"/>
  <c r="M742" i="4"/>
  <c r="M730" i="4" s="1"/>
  <c r="AC742" i="4"/>
  <c r="AC730" i="4" s="1"/>
  <c r="AK670" i="4"/>
  <c r="AK650" i="4"/>
  <c r="AK609" i="4" s="1"/>
  <c r="M670" i="4"/>
  <c r="M650" i="4"/>
  <c r="M609" i="4" s="1"/>
  <c r="N670" i="4"/>
  <c r="N650" i="4"/>
  <c r="N609" i="4" s="1"/>
  <c r="AD670" i="4"/>
  <c r="AD650" i="4"/>
  <c r="AD609" i="4" s="1"/>
  <c r="O650" i="4"/>
  <c r="O609" i="4" s="1"/>
  <c r="O670" i="4"/>
  <c r="AE650" i="4"/>
  <c r="AE609" i="4" s="1"/>
  <c r="AE670" i="4"/>
  <c r="L670" i="4"/>
  <c r="AB670" i="4"/>
  <c r="AB650" i="4"/>
  <c r="R653" i="4"/>
  <c r="R612" i="4" s="1"/>
  <c r="Z653" i="4"/>
  <c r="Z612" i="4" s="1"/>
  <c r="O653" i="4"/>
  <c r="O612" i="4" s="1"/>
  <c r="AE653" i="4"/>
  <c r="AE612" i="4" s="1"/>
  <c r="L653" i="4"/>
  <c r="L612" i="4" s="1"/>
  <c r="AB653" i="4"/>
  <c r="AB612" i="4" s="1"/>
  <c r="M653" i="4"/>
  <c r="M612" i="4" s="1"/>
  <c r="AC653" i="4"/>
  <c r="AC612" i="4" s="1"/>
  <c r="M631" i="4"/>
  <c r="U631" i="4"/>
  <c r="Q631" i="4"/>
  <c r="L631" i="4"/>
  <c r="N631" i="4"/>
  <c r="AD631" i="4"/>
  <c r="O631" i="4"/>
  <c r="AE631" i="4"/>
  <c r="AA722" i="4"/>
  <c r="S722" i="4"/>
  <c r="L722" i="4"/>
  <c r="AB722" i="4"/>
  <c r="M722" i="4"/>
  <c r="AC722" i="4"/>
  <c r="N722" i="4"/>
  <c r="AD722" i="4"/>
  <c r="AD520" i="4"/>
  <c r="AD507" i="4" s="1"/>
  <c r="AD390" i="4" s="1"/>
  <c r="V520" i="4"/>
  <c r="V507" i="4" s="1"/>
  <c r="V390" i="4" s="1"/>
  <c r="Q520" i="4"/>
  <c r="Q507" i="4" s="1"/>
  <c r="R520" i="4"/>
  <c r="R507" i="4" s="1"/>
  <c r="R390" i="4" s="1"/>
  <c r="O520" i="4"/>
  <c r="O507" i="4" s="1"/>
  <c r="O390" i="4" s="1"/>
  <c r="AE520" i="4"/>
  <c r="AE507" i="4" s="1"/>
  <c r="AE390" i="4" s="1"/>
  <c r="L520" i="4"/>
  <c r="L507" i="4" s="1"/>
  <c r="L390" i="4" s="1"/>
  <c r="AB520" i="4"/>
  <c r="AB507" i="4" s="1"/>
  <c r="AB390" i="4" s="1"/>
  <c r="O519" i="4"/>
  <c r="O506" i="4" s="1"/>
  <c r="W519" i="4"/>
  <c r="W506" i="4" s="1"/>
  <c r="R519" i="4"/>
  <c r="R506" i="4" s="1"/>
  <c r="S519" i="4"/>
  <c r="S506" i="4" s="1"/>
  <c r="L519" i="4"/>
  <c r="L506" i="4" s="1"/>
  <c r="AB519" i="4"/>
  <c r="AB506" i="4" s="1"/>
  <c r="M519" i="4"/>
  <c r="M506" i="4" s="1"/>
  <c r="AC519" i="4"/>
  <c r="AC506" i="4" s="1"/>
  <c r="M469" i="4"/>
  <c r="P469" i="4"/>
  <c r="Q469" i="4"/>
  <c r="L469" i="4"/>
  <c r="N469" i="4"/>
  <c r="AD469" i="4"/>
  <c r="O469" i="4"/>
  <c r="AE469" i="4"/>
  <c r="AF518" i="4"/>
  <c r="AF505" i="4" s="1"/>
  <c r="X518" i="4"/>
  <c r="X505" i="4" s="1"/>
  <c r="S518" i="4"/>
  <c r="S505" i="4" s="1"/>
  <c r="L518" i="4"/>
  <c r="L505" i="4" s="1"/>
  <c r="M518" i="4"/>
  <c r="M505" i="4" s="1"/>
  <c r="AC518" i="4"/>
  <c r="AC505" i="4" s="1"/>
  <c r="N518" i="4"/>
  <c r="N505" i="4" s="1"/>
  <c r="AD518" i="4"/>
  <c r="AD505" i="4" s="1"/>
  <c r="L576" i="4"/>
  <c r="T576" i="4"/>
  <c r="O576" i="4"/>
  <c r="P576" i="4"/>
  <c r="M576" i="4"/>
  <c r="AC576" i="4"/>
  <c r="N576" i="4"/>
  <c r="AD576" i="4"/>
  <c r="U365" i="4"/>
  <c r="U345" i="4"/>
  <c r="P365" i="4"/>
  <c r="P345" i="4"/>
  <c r="Q365" i="4"/>
  <c r="Q345" i="4"/>
  <c r="L365" i="4"/>
  <c r="N345" i="4"/>
  <c r="N365" i="4"/>
  <c r="AD345" i="4"/>
  <c r="AD267" i="4" s="1"/>
  <c r="AD365" i="4"/>
  <c r="O345" i="4"/>
  <c r="O365" i="4"/>
  <c r="AE345" i="4"/>
  <c r="AE365" i="4"/>
  <c r="O467" i="4"/>
  <c r="O402" i="4" s="1"/>
  <c r="R467" i="4"/>
  <c r="R402" i="4" s="1"/>
  <c r="S467" i="4"/>
  <c r="S402" i="4" s="1"/>
  <c r="N467" i="4"/>
  <c r="N402" i="4" s="1"/>
  <c r="L467" i="4"/>
  <c r="L402" i="4" s="1"/>
  <c r="AB467" i="4"/>
  <c r="AB402" i="4" s="1"/>
  <c r="M467" i="4"/>
  <c r="M402" i="4" s="1"/>
  <c r="AC467" i="4"/>
  <c r="AC402" i="4" s="1"/>
  <c r="AC389" i="4" s="1"/>
  <c r="P350" i="4"/>
  <c r="P272" i="4" s="1"/>
  <c r="S350" i="4"/>
  <c r="S272" i="4" s="1"/>
  <c r="L350" i="4"/>
  <c r="O350" i="4"/>
  <c r="O272" i="4" s="1"/>
  <c r="M350" i="4"/>
  <c r="M272" i="4" s="1"/>
  <c r="AC350" i="4"/>
  <c r="AC272" i="4" s="1"/>
  <c r="N350" i="4"/>
  <c r="N298" i="4" s="1"/>
  <c r="AD350" i="4"/>
  <c r="AD272" i="4" s="1"/>
  <c r="Q205" i="4"/>
  <c r="Y205" i="4"/>
  <c r="N205" i="4"/>
  <c r="AD205" i="4"/>
  <c r="O205" i="4"/>
  <c r="AE205" i="4"/>
  <c r="L205" i="4"/>
  <c r="AB205" i="4"/>
  <c r="P232" i="4"/>
  <c r="X232" i="4"/>
  <c r="M232" i="4"/>
  <c r="AC232" i="4"/>
  <c r="N232" i="4"/>
  <c r="AD232" i="4"/>
  <c r="O232" i="4"/>
  <c r="AE232" i="4"/>
  <c r="Y417" i="4"/>
  <c r="AB417" i="4"/>
  <c r="AC417" i="4"/>
  <c r="AF417" i="4"/>
  <c r="V417" i="4"/>
  <c r="AL417" i="4"/>
  <c r="W417" i="4"/>
  <c r="AM417" i="4"/>
  <c r="P414" i="4"/>
  <c r="X414" i="4"/>
  <c r="U414" i="4"/>
  <c r="AK414" i="4"/>
  <c r="V414" i="4"/>
  <c r="AL414" i="4"/>
  <c r="W414" i="4"/>
  <c r="AM414" i="4"/>
  <c r="AG349" i="4"/>
  <c r="AG271" i="4" s="1"/>
  <c r="AB349" i="4"/>
  <c r="AB271" i="4" s="1"/>
  <c r="AC349" i="4"/>
  <c r="AC297" i="4" s="1"/>
  <c r="AF349" i="4"/>
  <c r="AF271" i="4" s="1"/>
  <c r="V349" i="4"/>
  <c r="V271" i="4" s="1"/>
  <c r="AL349" i="4"/>
  <c r="AL271" i="4" s="1"/>
  <c r="W349" i="4"/>
  <c r="W271" i="4" s="1"/>
  <c r="AM349" i="4"/>
  <c r="AM271" i="4" s="1"/>
  <c r="W419" i="4"/>
  <c r="AH419" i="4"/>
  <c r="AI419" i="4"/>
  <c r="AD419" i="4"/>
  <c r="T419" i="4"/>
  <c r="AJ419" i="4"/>
  <c r="U419" i="4"/>
  <c r="AK419" i="4"/>
  <c r="AD378" i="4"/>
  <c r="AG378" i="4"/>
  <c r="AH378" i="4"/>
  <c r="AC378" i="4"/>
  <c r="W378" i="4"/>
  <c r="AM378" i="4"/>
  <c r="T378" i="4"/>
  <c r="AJ378" i="4"/>
  <c r="AF466" i="4"/>
  <c r="AI466" i="4"/>
  <c r="AB466" i="4"/>
  <c r="AE466" i="4"/>
  <c r="U466" i="4"/>
  <c r="AK466" i="4"/>
  <c r="V466" i="4"/>
  <c r="AL466" i="4"/>
  <c r="Y269" i="4"/>
  <c r="Q269" i="4"/>
  <c r="V269" i="4"/>
  <c r="AL269" i="4"/>
  <c r="W269" i="4"/>
  <c r="AM269" i="4"/>
  <c r="T269" i="4"/>
  <c r="AJ269" i="4"/>
  <c r="Y201" i="4"/>
  <c r="Q201" i="4"/>
  <c r="V201" i="4"/>
  <c r="AL201" i="4"/>
  <c r="W201" i="4"/>
  <c r="AM201" i="4"/>
  <c r="T201" i="4"/>
  <c r="AJ201" i="4"/>
  <c r="AA471" i="4"/>
  <c r="AD471" i="4"/>
  <c r="AE471" i="4"/>
  <c r="AH471" i="4"/>
  <c r="T471" i="4"/>
  <c r="AJ471" i="4"/>
  <c r="U471" i="4"/>
  <c r="AK471" i="4"/>
  <c r="U99" i="4"/>
  <c r="W99" i="4"/>
  <c r="AM99" i="4"/>
  <c r="X202" i="4"/>
  <c r="P202" i="4"/>
  <c r="U202" i="4"/>
  <c r="AK202" i="4"/>
  <c r="V202" i="4"/>
  <c r="AL202" i="4"/>
  <c r="W202" i="4"/>
  <c r="AM202" i="4"/>
  <c r="AL742" i="4"/>
  <c r="AL730" i="4" s="1"/>
  <c r="AD742" i="4"/>
  <c r="AD730" i="4" s="1"/>
  <c r="S742" i="4"/>
  <c r="S730" i="4" s="1"/>
  <c r="AI742" i="4"/>
  <c r="AI730" i="4" s="1"/>
  <c r="P742" i="4"/>
  <c r="P730" i="4" s="1"/>
  <c r="AF742" i="4"/>
  <c r="AF730" i="4" s="1"/>
  <c r="Q742" i="4"/>
  <c r="Q730" i="4" s="1"/>
  <c r="AG742" i="4"/>
  <c r="AG730" i="4" s="1"/>
  <c r="U670" i="4"/>
  <c r="U650" i="4"/>
  <c r="AC670" i="4"/>
  <c r="AC650" i="4"/>
  <c r="AC609" i="4" s="1"/>
  <c r="R670" i="4"/>
  <c r="R650" i="4"/>
  <c r="AH670" i="4"/>
  <c r="AH650" i="4"/>
  <c r="AH609" i="4" s="1"/>
  <c r="S670" i="4"/>
  <c r="S650" i="4"/>
  <c r="AI650" i="4"/>
  <c r="AI609" i="4" s="1"/>
  <c r="AI670" i="4"/>
  <c r="P670" i="4"/>
  <c r="P650" i="4"/>
  <c r="AF670" i="4"/>
  <c r="AF650" i="4"/>
  <c r="AF609" i="4" s="1"/>
  <c r="AH653" i="4"/>
  <c r="AH612" i="4" s="1"/>
  <c r="AP653" i="4"/>
  <c r="AP612" i="4" s="1"/>
  <c r="S653" i="4"/>
  <c r="S612" i="4" s="1"/>
  <c r="AI653" i="4"/>
  <c r="AI612" i="4" s="1"/>
  <c r="P653" i="4"/>
  <c r="P612" i="4" s="1"/>
  <c r="AF653" i="4"/>
  <c r="AF612" i="4" s="1"/>
  <c r="Q653" i="4"/>
  <c r="Q612" i="4" s="1"/>
  <c r="AG653" i="4"/>
  <c r="AG612" i="4" s="1"/>
  <c r="AC631" i="4"/>
  <c r="AK631" i="4"/>
  <c r="Y631" i="4"/>
  <c r="T631" i="4"/>
  <c r="R631" i="4"/>
  <c r="AH631" i="4"/>
  <c r="S631" i="4"/>
  <c r="AI631" i="4"/>
  <c r="AQ722" i="4"/>
  <c r="AI722" i="4"/>
  <c r="P722" i="4"/>
  <c r="AF722" i="4"/>
  <c r="Q722" i="4"/>
  <c r="AG722" i="4"/>
  <c r="R722" i="4"/>
  <c r="AH722" i="4"/>
  <c r="N520" i="4"/>
  <c r="N507" i="4" s="1"/>
  <c r="N390" i="4" s="1"/>
  <c r="AL520" i="4"/>
  <c r="AL507" i="4" s="1"/>
  <c r="AL390" i="4" s="1"/>
  <c r="Y520" i="4"/>
  <c r="Y507" i="4" s="1"/>
  <c r="Z520" i="4"/>
  <c r="Z507" i="4" s="1"/>
  <c r="S520" i="4"/>
  <c r="S507" i="4" s="1"/>
  <c r="S390" i="4" s="1"/>
  <c r="AI520" i="4"/>
  <c r="AI507" i="4" s="1"/>
  <c r="AI390" i="4" s="1"/>
  <c r="P520" i="4"/>
  <c r="P507" i="4" s="1"/>
  <c r="P390" i="4" s="1"/>
  <c r="AF520" i="4"/>
  <c r="AF507" i="4" s="1"/>
  <c r="AF390" i="4" s="1"/>
  <c r="AE519" i="4"/>
  <c r="AE506" i="4" s="1"/>
  <c r="AM519" i="4"/>
  <c r="AM506" i="4" s="1"/>
  <c r="Z519" i="4"/>
  <c r="Z506" i="4" s="1"/>
  <c r="AA519" i="4"/>
  <c r="AA506" i="4" s="1"/>
  <c r="P519" i="4"/>
  <c r="P506" i="4" s="1"/>
  <c r="AF519" i="4"/>
  <c r="AF506" i="4" s="1"/>
  <c r="Q519" i="4"/>
  <c r="Q506" i="4" s="1"/>
  <c r="AG519" i="4"/>
  <c r="AG506" i="4" s="1"/>
  <c r="U469" i="4"/>
  <c r="X469" i="4"/>
  <c r="Y469" i="4"/>
  <c r="T469" i="4"/>
  <c r="R469" i="4"/>
  <c r="AH469" i="4"/>
  <c r="S469" i="4"/>
  <c r="AI469" i="4"/>
  <c r="P518" i="4"/>
  <c r="P505" i="4" s="1"/>
  <c r="AN518" i="4"/>
  <c r="AN505" i="4" s="1"/>
  <c r="AA518" i="4"/>
  <c r="AA505" i="4" s="1"/>
  <c r="T518" i="4"/>
  <c r="T505" i="4" s="1"/>
  <c r="Q518" i="4"/>
  <c r="Q505" i="4" s="1"/>
  <c r="AG518" i="4"/>
  <c r="AG505" i="4" s="1"/>
  <c r="R518" i="4"/>
  <c r="R505" i="4" s="1"/>
  <c r="AH518" i="4"/>
  <c r="AH505" i="4" s="1"/>
  <c r="AB576" i="4"/>
  <c r="AJ576" i="4"/>
  <c r="W576" i="4"/>
  <c r="X576" i="4"/>
  <c r="Q576" i="4"/>
  <c r="AG576" i="4"/>
  <c r="R576" i="4"/>
  <c r="AH576" i="4"/>
  <c r="AC365" i="4"/>
  <c r="AC345" i="4"/>
  <c r="X365" i="4"/>
  <c r="X345" i="4"/>
  <c r="Y365" i="4"/>
  <c r="Y345" i="4"/>
  <c r="T365" i="4"/>
  <c r="T345" i="4"/>
  <c r="R345" i="4"/>
  <c r="R267" i="4" s="1"/>
  <c r="R365" i="4"/>
  <c r="AH345" i="4"/>
  <c r="AH365" i="4"/>
  <c r="S345" i="4"/>
  <c r="S365" i="4"/>
  <c r="AI345" i="4"/>
  <c r="AI365" i="4"/>
  <c r="W467" i="4"/>
  <c r="W402" i="4" s="1"/>
  <c r="W389" i="4" s="1"/>
  <c r="Z467" i="4"/>
  <c r="Z402" i="4" s="1"/>
  <c r="AA467" i="4"/>
  <c r="AA402" i="4" s="1"/>
  <c r="V467" i="4"/>
  <c r="V402" i="4" s="1"/>
  <c r="P467" i="4"/>
  <c r="P402" i="4" s="1"/>
  <c r="P389" i="4" s="1"/>
  <c r="AF467" i="4"/>
  <c r="AF402" i="4" s="1"/>
  <c r="AF389" i="4" s="1"/>
  <c r="Q467" i="4"/>
  <c r="Q402" i="4" s="1"/>
  <c r="Q389" i="4" s="1"/>
  <c r="AG467" i="4"/>
  <c r="AG402" i="4" s="1"/>
  <c r="AG389" i="4" s="1"/>
  <c r="AF297" i="4"/>
  <c r="AG297" i="4"/>
  <c r="X350" i="4"/>
  <c r="X298" i="4" s="1"/>
  <c r="AA350" i="4"/>
  <c r="AA272" i="4" s="1"/>
  <c r="T350" i="4"/>
  <c r="T298" i="4" s="1"/>
  <c r="W350" i="4"/>
  <c r="W298" i="4" s="1"/>
  <c r="Q350" i="4"/>
  <c r="Q272" i="4" s="1"/>
  <c r="AG350" i="4"/>
  <c r="AG272" i="4" s="1"/>
  <c r="R350" i="4"/>
  <c r="R272" i="4" s="1"/>
  <c r="AH350" i="4"/>
  <c r="AH298" i="4" s="1"/>
  <c r="AG205" i="4"/>
  <c r="AO205" i="4"/>
  <c r="R205" i="4"/>
  <c r="AH205" i="4"/>
  <c r="S205" i="4"/>
  <c r="AI205" i="4"/>
  <c r="P205" i="4"/>
  <c r="AF205" i="4"/>
  <c r="AF232" i="4"/>
  <c r="AN232" i="4"/>
  <c r="Q232" i="4"/>
  <c r="AG232" i="4"/>
  <c r="R232" i="4"/>
  <c r="AH232" i="4"/>
  <c r="S232" i="4"/>
  <c r="AI232" i="4"/>
  <c r="AD312" i="4"/>
  <c r="AD299" i="4" s="1"/>
  <c r="AL312" i="4"/>
  <c r="AL299" i="4" s="1"/>
  <c r="S312" i="4"/>
  <c r="S299" i="4" s="1"/>
  <c r="AI312" i="4"/>
  <c r="AI299" i="4" s="1"/>
  <c r="P312" i="4"/>
  <c r="P299" i="4" s="1"/>
  <c r="AF312" i="4"/>
  <c r="AF299" i="4" s="1"/>
  <c r="Q312" i="4"/>
  <c r="Q299" i="4" s="1"/>
  <c r="AG312" i="4"/>
  <c r="AG299" i="4" s="1"/>
  <c r="AA125" i="4"/>
  <c r="AQ125" i="4"/>
  <c r="X125" i="4"/>
  <c r="AN125" i="4"/>
  <c r="Y125" i="4"/>
  <c r="AO125" i="4"/>
  <c r="AQ287" i="4"/>
  <c r="AI287" i="4"/>
  <c r="X287" i="4"/>
  <c r="AN287" i="4"/>
  <c r="Y287" i="4"/>
  <c r="AO287" i="4"/>
  <c r="Z287" i="4"/>
  <c r="AP287" i="4"/>
  <c r="AL825" i="4"/>
  <c r="AD825" i="4"/>
  <c r="AA825" i="4"/>
  <c r="AQ825" i="4"/>
  <c r="X825" i="4"/>
  <c r="AN825" i="4"/>
  <c r="Y825" i="4"/>
  <c r="AO825" i="4"/>
  <c r="AM798" i="4"/>
  <c r="AE798" i="4"/>
  <c r="X798" i="4"/>
  <c r="AN798" i="4"/>
  <c r="Y798" i="4"/>
  <c r="AO798" i="4"/>
  <c r="Z798" i="4"/>
  <c r="AP798" i="4"/>
  <c r="AQ796" i="4"/>
  <c r="AI796" i="4"/>
  <c r="X796" i="4"/>
  <c r="AN796" i="4"/>
  <c r="Y796" i="4"/>
  <c r="AO796" i="4"/>
  <c r="Z796" i="4"/>
  <c r="AP796" i="4"/>
  <c r="AN744" i="4"/>
  <c r="AF744" i="4"/>
  <c r="Y744" i="4"/>
  <c r="AO744" i="4"/>
  <c r="Z744" i="4"/>
  <c r="AP744" i="4"/>
  <c r="AA744" i="4"/>
  <c r="AA732" i="4" s="1"/>
  <c r="AQ744" i="4"/>
  <c r="AO743" i="4"/>
  <c r="AG743" i="4"/>
  <c r="Z743" i="4"/>
  <c r="AP743" i="4"/>
  <c r="AA743" i="4"/>
  <c r="AQ743" i="4"/>
  <c r="X743" i="4"/>
  <c r="AN743" i="4"/>
  <c r="AL746" i="4"/>
  <c r="AD746" i="4"/>
  <c r="AA746" i="4"/>
  <c r="AQ746" i="4"/>
  <c r="X746" i="4"/>
  <c r="AN746" i="4"/>
  <c r="Y746" i="4"/>
  <c r="AO746" i="4"/>
  <c r="AN651" i="4"/>
  <c r="AN610" i="4" s="1"/>
  <c r="AF651" i="4"/>
  <c r="AF610" i="4" s="1"/>
  <c r="Y651" i="4"/>
  <c r="Y610" i="4" s="1"/>
  <c r="AO651" i="4"/>
  <c r="AO610" i="4" s="1"/>
  <c r="Z651" i="4"/>
  <c r="Z610" i="4" s="1"/>
  <c r="AP651" i="4"/>
  <c r="AP610" i="4" s="1"/>
  <c r="AA651" i="4"/>
  <c r="AA610" i="4" s="1"/>
  <c r="AQ651" i="4"/>
  <c r="AQ610" i="4" s="1"/>
  <c r="AK654" i="4"/>
  <c r="AK613" i="4" s="1"/>
  <c r="AC654" i="4"/>
  <c r="AC613" i="4" s="1"/>
  <c r="Z654" i="4"/>
  <c r="Z613" i="4" s="1"/>
  <c r="AP654" i="4"/>
  <c r="AP613" i="4" s="1"/>
  <c r="AA654" i="4"/>
  <c r="AA613" i="4" s="1"/>
  <c r="AQ654" i="4"/>
  <c r="AQ613" i="4" s="1"/>
  <c r="X654" i="4"/>
  <c r="X613" i="4" s="1"/>
  <c r="AN654" i="4"/>
  <c r="AN613" i="4" s="1"/>
  <c r="AH683" i="4"/>
  <c r="AP683" i="4"/>
  <c r="AA683" i="4"/>
  <c r="AQ683" i="4"/>
  <c r="X683" i="4"/>
  <c r="AN683" i="4"/>
  <c r="Y683" i="4"/>
  <c r="AO683" i="4"/>
  <c r="N615" i="4"/>
  <c r="AL615" i="4"/>
  <c r="AA615" i="4"/>
  <c r="AQ615" i="4"/>
  <c r="X615" i="4"/>
  <c r="AN615" i="4"/>
  <c r="Y615" i="4"/>
  <c r="AO615" i="4"/>
  <c r="AG417" i="4"/>
  <c r="AJ417" i="4"/>
  <c r="AK417" i="4"/>
  <c r="AN417" i="4"/>
  <c r="Z417" i="4"/>
  <c r="AP417" i="4"/>
  <c r="AA417" i="4"/>
  <c r="AQ417" i="4"/>
  <c r="AF414" i="4"/>
  <c r="AN414" i="4"/>
  <c r="Y414" i="4"/>
  <c r="AO414" i="4"/>
  <c r="Z414" i="4"/>
  <c r="AP414" i="4"/>
  <c r="AA414" i="4"/>
  <c r="AQ414" i="4"/>
  <c r="AO349" i="4"/>
  <c r="AO271" i="4" s="1"/>
  <c r="AJ349" i="4"/>
  <c r="AJ271" i="4" s="1"/>
  <c r="AK349" i="4"/>
  <c r="AN349" i="4"/>
  <c r="Z349" i="4"/>
  <c r="Z271" i="4" s="1"/>
  <c r="AP349" i="4"/>
  <c r="AP271" i="4" s="1"/>
  <c r="AA349" i="4"/>
  <c r="AA271" i="4" s="1"/>
  <c r="AQ349" i="4"/>
  <c r="AQ271" i="4" s="1"/>
  <c r="AE419" i="4"/>
  <c r="AP419" i="4"/>
  <c r="AQ419" i="4"/>
  <c r="AL419" i="4"/>
  <c r="X419" i="4"/>
  <c r="AN419" i="4"/>
  <c r="Y419" i="4"/>
  <c r="AO419" i="4"/>
  <c r="AL378" i="4"/>
  <c r="AO378" i="4"/>
  <c r="AP378" i="4"/>
  <c r="AK378" i="4"/>
  <c r="AA378" i="4"/>
  <c r="AQ378" i="4"/>
  <c r="X378" i="4"/>
  <c r="AN378" i="4"/>
  <c r="AN466" i="4"/>
  <c r="AQ466" i="4"/>
  <c r="AJ466" i="4"/>
  <c r="AM466" i="4"/>
  <c r="Y466" i="4"/>
  <c r="AO466" i="4"/>
  <c r="Z466" i="4"/>
  <c r="AP466" i="4"/>
  <c r="AO269" i="4"/>
  <c r="AG269" i="4"/>
  <c r="Z269" i="4"/>
  <c r="AP269" i="4"/>
  <c r="AA269" i="4"/>
  <c r="AQ269" i="4"/>
  <c r="X269" i="4"/>
  <c r="AN269" i="4"/>
  <c r="AO201" i="4"/>
  <c r="AG201" i="4"/>
  <c r="Z201" i="4"/>
  <c r="AP201" i="4"/>
  <c r="AA201" i="4"/>
  <c r="AQ201" i="4"/>
  <c r="X201" i="4"/>
  <c r="AN201" i="4"/>
  <c r="AI471" i="4"/>
  <c r="AL471" i="4"/>
  <c r="AM471" i="4"/>
  <c r="AP471" i="4"/>
  <c r="X471" i="4"/>
  <c r="AN471" i="4"/>
  <c r="Y471" i="4"/>
  <c r="AO471" i="4"/>
  <c r="AB99" i="4"/>
  <c r="Y99" i="4"/>
  <c r="AN202" i="4"/>
  <c r="AF202" i="4"/>
  <c r="Y202" i="4"/>
  <c r="AO202" i="4"/>
  <c r="Z202" i="4"/>
  <c r="AP202" i="4"/>
  <c r="AA202" i="4"/>
  <c r="AQ202" i="4"/>
  <c r="Z742" i="4"/>
  <c r="Z730" i="4" s="1"/>
  <c r="R742" i="4"/>
  <c r="R730" i="4" s="1"/>
  <c r="W742" i="4"/>
  <c r="W730" i="4" s="1"/>
  <c r="AM742" i="4"/>
  <c r="AM730" i="4" s="1"/>
  <c r="T742" i="4"/>
  <c r="T730" i="4" s="1"/>
  <c r="AJ742" i="4"/>
  <c r="AJ730" i="4" s="1"/>
  <c r="U742" i="4"/>
  <c r="U730" i="4" s="1"/>
  <c r="AK742" i="4"/>
  <c r="AK730" i="4" s="1"/>
  <c r="Y670" i="4"/>
  <c r="Y650" i="4"/>
  <c r="Y609" i="4" s="1"/>
  <c r="Q670" i="4"/>
  <c r="Q650" i="4"/>
  <c r="V670" i="4"/>
  <c r="V650" i="4"/>
  <c r="V609" i="4" s="1"/>
  <c r="AL670" i="4"/>
  <c r="AL650" i="4"/>
  <c r="W670" i="4"/>
  <c r="W650" i="4"/>
  <c r="W609" i="4" s="1"/>
  <c r="AM650" i="4"/>
  <c r="AM609" i="4" s="1"/>
  <c r="AM670" i="4"/>
  <c r="T670" i="4"/>
  <c r="T650" i="4"/>
  <c r="AJ670" i="4"/>
  <c r="AJ650" i="4"/>
  <c r="AJ609" i="4" s="1"/>
  <c r="V653" i="4"/>
  <c r="V612" i="4" s="1"/>
  <c r="N653" i="4"/>
  <c r="N612" i="4" s="1"/>
  <c r="W653" i="4"/>
  <c r="W612" i="4" s="1"/>
  <c r="AM653" i="4"/>
  <c r="AM612" i="4" s="1"/>
  <c r="T653" i="4"/>
  <c r="T612" i="4" s="1"/>
  <c r="AJ653" i="4"/>
  <c r="AJ612" i="4" s="1"/>
  <c r="U653" i="4"/>
  <c r="U612" i="4" s="1"/>
  <c r="AK653" i="4"/>
  <c r="AK612" i="4" s="1"/>
  <c r="P631" i="4"/>
  <c r="X631" i="4"/>
  <c r="AG631" i="4"/>
  <c r="AB631" i="4"/>
  <c r="AB609" i="4"/>
  <c r="V631" i="4"/>
  <c r="AL631" i="4"/>
  <c r="AL609" i="4"/>
  <c r="W631" i="4"/>
  <c r="AM631" i="4"/>
  <c r="O722" i="4"/>
  <c r="W722" i="4"/>
  <c r="T722" i="4"/>
  <c r="AJ722" i="4"/>
  <c r="U722" i="4"/>
  <c r="AK722" i="4"/>
  <c r="V722" i="4"/>
  <c r="AL722" i="4"/>
  <c r="U520" i="4"/>
  <c r="U507" i="4" s="1"/>
  <c r="U390" i="4" s="1"/>
  <c r="M520" i="4"/>
  <c r="M507" i="4" s="1"/>
  <c r="M390" i="4" s="1"/>
  <c r="AG520" i="4"/>
  <c r="AG507" i="4" s="1"/>
  <c r="AH520" i="4"/>
  <c r="AH507" i="4" s="1"/>
  <c r="AH390" i="4" s="1"/>
  <c r="W520" i="4"/>
  <c r="W507" i="4" s="1"/>
  <c r="AM520" i="4"/>
  <c r="AM507" i="4" s="1"/>
  <c r="T520" i="4"/>
  <c r="T507" i="4" s="1"/>
  <c r="T390" i="4" s="1"/>
  <c r="AJ520" i="4"/>
  <c r="AJ507" i="4" s="1"/>
  <c r="AJ390" i="4" s="1"/>
  <c r="V519" i="4"/>
  <c r="V506" i="4" s="1"/>
  <c r="N519" i="4"/>
  <c r="N506" i="4" s="1"/>
  <c r="AH519" i="4"/>
  <c r="AH506" i="4" s="1"/>
  <c r="AI519" i="4"/>
  <c r="AI506" i="4" s="1"/>
  <c r="T519" i="4"/>
  <c r="T506" i="4" s="1"/>
  <c r="AJ519" i="4"/>
  <c r="AJ506" i="4" s="1"/>
  <c r="U519" i="4"/>
  <c r="U506" i="4" s="1"/>
  <c r="AK519" i="4"/>
  <c r="AK506" i="4" s="1"/>
  <c r="AC469" i="4"/>
  <c r="AF469" i="4"/>
  <c r="AG469" i="4"/>
  <c r="AB469" i="4"/>
  <c r="V469" i="4"/>
  <c r="AL469" i="4"/>
  <c r="W469" i="4"/>
  <c r="AM469" i="4"/>
  <c r="W518" i="4"/>
  <c r="W505" i="4" s="1"/>
  <c r="O518" i="4"/>
  <c r="O505" i="4" s="1"/>
  <c r="AI518" i="4"/>
  <c r="AI505" i="4" s="1"/>
  <c r="AB518" i="4"/>
  <c r="AB505" i="4" s="1"/>
  <c r="U518" i="4"/>
  <c r="U505" i="4" s="1"/>
  <c r="AK518" i="4"/>
  <c r="AK505" i="4" s="1"/>
  <c r="V518" i="4"/>
  <c r="V505" i="4" s="1"/>
  <c r="AL518" i="4"/>
  <c r="AL505" i="4" s="1"/>
  <c r="S576" i="4"/>
  <c r="AA576" i="4"/>
  <c r="AE576" i="4"/>
  <c r="AF576" i="4"/>
  <c r="U576" i="4"/>
  <c r="AK576" i="4"/>
  <c r="V576" i="4"/>
  <c r="AL576" i="4"/>
  <c r="AK365" i="4"/>
  <c r="AK345" i="4"/>
  <c r="AF365" i="4"/>
  <c r="AF345" i="4"/>
  <c r="AG365" i="4"/>
  <c r="AG345" i="4"/>
  <c r="AB365" i="4"/>
  <c r="AB345" i="4"/>
  <c r="V345" i="4"/>
  <c r="V365" i="4"/>
  <c r="AL345" i="4"/>
  <c r="AL365" i="4"/>
  <c r="W345" i="4"/>
  <c r="W365" i="4"/>
  <c r="AM345" i="4"/>
  <c r="AM267" i="4" s="1"/>
  <c r="AM365" i="4"/>
  <c r="AE467" i="4"/>
  <c r="AE402" i="4" s="1"/>
  <c r="AH467" i="4"/>
  <c r="AH402" i="4" s="1"/>
  <c r="AI467" i="4"/>
  <c r="AI402" i="4" s="1"/>
  <c r="AD467" i="4"/>
  <c r="AD402" i="4" s="1"/>
  <c r="T467" i="4"/>
  <c r="T402" i="4" s="1"/>
  <c r="T389" i="4" s="1"/>
  <c r="AJ467" i="4"/>
  <c r="AJ402" i="4" s="1"/>
  <c r="AJ389" i="4" s="1"/>
  <c r="U467" i="4"/>
  <c r="U402" i="4" s="1"/>
  <c r="U389" i="4" s="1"/>
  <c r="AK467" i="4"/>
  <c r="AK402" i="4" s="1"/>
  <c r="AK389" i="4" s="1"/>
  <c r="T297" i="4"/>
  <c r="AF350" i="4"/>
  <c r="AF272" i="4" s="1"/>
  <c r="AI350" i="4"/>
  <c r="AI298" i="4" s="1"/>
  <c r="AB350" i="4"/>
  <c r="AB272" i="4" s="1"/>
  <c r="AE350" i="4"/>
  <c r="AE272" i="4" s="1"/>
  <c r="U350" i="4"/>
  <c r="U272" i="4" s="1"/>
  <c r="AK350" i="4"/>
  <c r="AK272" i="4" s="1"/>
  <c r="V350" i="4"/>
  <c r="V298" i="4" s="1"/>
  <c r="AL350" i="4"/>
  <c r="AL298" i="4" s="1"/>
  <c r="U205" i="4"/>
  <c r="M205" i="4"/>
  <c r="V205" i="4"/>
  <c r="AL205" i="4"/>
  <c r="W205" i="4"/>
  <c r="AM205" i="4"/>
  <c r="T205" i="4"/>
  <c r="AJ205" i="4"/>
  <c r="T232" i="4"/>
  <c r="L232" i="4"/>
  <c r="U232" i="4"/>
  <c r="AK232" i="4"/>
  <c r="V232" i="4"/>
  <c r="AL232" i="4"/>
  <c r="W232" i="4"/>
  <c r="W199" i="4"/>
  <c r="AM232" i="4"/>
  <c r="AM199" i="4"/>
  <c r="R312" i="4"/>
  <c r="R299" i="4" s="1"/>
  <c r="Z312" i="4"/>
  <c r="Z299" i="4" s="1"/>
  <c r="W312" i="4"/>
  <c r="W299" i="4" s="1"/>
  <c r="AM312" i="4"/>
  <c r="AM299" i="4" s="1"/>
  <c r="T312" i="4"/>
  <c r="T299" i="4" s="1"/>
  <c r="AJ312" i="4"/>
  <c r="AJ299" i="4" s="1"/>
  <c r="U312" i="4"/>
  <c r="U299" i="4" s="1"/>
  <c r="AK312" i="4"/>
  <c r="AK299" i="4" s="1"/>
  <c r="Z125" i="4"/>
  <c r="O125" i="4"/>
  <c r="AE125" i="4"/>
  <c r="M125" i="4"/>
  <c r="AC125" i="4"/>
  <c r="AM287" i="4"/>
  <c r="O287" i="4"/>
  <c r="L287" i="4"/>
  <c r="I12" i="4"/>
  <c r="AB287" i="4"/>
  <c r="M287" i="4"/>
  <c r="AC287" i="4"/>
  <c r="N287" i="4"/>
  <c r="AD287" i="4"/>
  <c r="R825" i="4"/>
  <c r="Z825" i="4"/>
  <c r="O825" i="4"/>
  <c r="AE825" i="4"/>
  <c r="L825" i="4"/>
  <c r="AB825" i="4"/>
  <c r="M825" i="4"/>
  <c r="AC825" i="4"/>
  <c r="S798" i="4"/>
  <c r="AA798" i="4"/>
  <c r="L798" i="4"/>
  <c r="AB798" i="4"/>
  <c r="M798" i="4"/>
  <c r="AC798" i="4"/>
  <c r="N798" i="4"/>
  <c r="AD798" i="4"/>
  <c r="W796" i="4"/>
  <c r="O796" i="4"/>
  <c r="L796" i="4"/>
  <c r="AB796" i="4"/>
  <c r="M796" i="4"/>
  <c r="AC796" i="4"/>
  <c r="N796" i="4"/>
  <c r="AD796" i="4"/>
  <c r="T744" i="4"/>
  <c r="T732" i="4" s="1"/>
  <c r="L744" i="4"/>
  <c r="M744" i="4"/>
  <c r="AC744" i="4"/>
  <c r="N744" i="4"/>
  <c r="AD744" i="4"/>
  <c r="O744" i="4"/>
  <c r="AE744" i="4"/>
  <c r="U743" i="4"/>
  <c r="U731" i="4" s="1"/>
  <c r="M743" i="4"/>
  <c r="M731" i="4" s="1"/>
  <c r="N743" i="4"/>
  <c r="AD743" i="4"/>
  <c r="O743" i="4"/>
  <c r="O731" i="4" s="1"/>
  <c r="AE743" i="4"/>
  <c r="L743" i="4"/>
  <c r="AB743" i="4"/>
  <c r="R746" i="4"/>
  <c r="Z746" i="4"/>
  <c r="O746" i="4"/>
  <c r="O734" i="4" s="1"/>
  <c r="AE746" i="4"/>
  <c r="L746" i="4"/>
  <c r="AB746" i="4"/>
  <c r="M746" i="4"/>
  <c r="AC746" i="4"/>
  <c r="T651" i="4"/>
  <c r="T610" i="4" s="1"/>
  <c r="L651" i="4"/>
  <c r="L610" i="4" s="1"/>
  <c r="M651" i="4"/>
  <c r="M610" i="4" s="1"/>
  <c r="AC651" i="4"/>
  <c r="AC610" i="4" s="1"/>
  <c r="N651" i="4"/>
  <c r="N610" i="4" s="1"/>
  <c r="AD651" i="4"/>
  <c r="AD610" i="4" s="1"/>
  <c r="O651" i="4"/>
  <c r="O610" i="4" s="1"/>
  <c r="AE651" i="4"/>
  <c r="AE610" i="4" s="1"/>
  <c r="AG654" i="4"/>
  <c r="AG613" i="4" s="1"/>
  <c r="Y654" i="4"/>
  <c r="Y613" i="4" s="1"/>
  <c r="N654" i="4"/>
  <c r="N613" i="4" s="1"/>
  <c r="AD654" i="4"/>
  <c r="AD613" i="4" s="1"/>
  <c r="O654" i="4"/>
  <c r="O613" i="4" s="1"/>
  <c r="AE654" i="4"/>
  <c r="AE613" i="4" s="1"/>
  <c r="L654" i="4"/>
  <c r="L613" i="4" s="1"/>
  <c r="AB654" i="4"/>
  <c r="AD683" i="4"/>
  <c r="V683" i="4"/>
  <c r="O683" i="4"/>
  <c r="AE683" i="4"/>
  <c r="AB683" i="4"/>
  <c r="M683" i="4"/>
  <c r="AC683" i="4"/>
  <c r="AB613" i="4"/>
  <c r="M613" i="4"/>
  <c r="Z615" i="4"/>
  <c r="R615" i="4"/>
  <c r="O615" i="4"/>
  <c r="AE615" i="4"/>
  <c r="L615" i="4"/>
  <c r="AB615" i="4"/>
  <c r="M615" i="4"/>
  <c r="AC615" i="4"/>
  <c r="AO417" i="4"/>
  <c r="L417" i="4"/>
  <c r="M417" i="4"/>
  <c r="P417" i="4"/>
  <c r="P404" i="4" s="1"/>
  <c r="P391" i="4" s="1"/>
  <c r="N417" i="4"/>
  <c r="AD417" i="4"/>
  <c r="O417" i="4"/>
  <c r="AE417" i="4"/>
  <c r="AE404" i="4" s="1"/>
  <c r="AE391" i="4" s="1"/>
  <c r="L414" i="4"/>
  <c r="T414" i="4"/>
  <c r="M414" i="4"/>
  <c r="AC414" i="4"/>
  <c r="N414" i="4"/>
  <c r="AD414" i="4"/>
  <c r="O414" i="4"/>
  <c r="AE414" i="4"/>
  <c r="AE401" i="4" s="1"/>
  <c r="Q349" i="4"/>
  <c r="Q271" i="4" s="1"/>
  <c r="L349" i="4"/>
  <c r="L271" i="4" s="1"/>
  <c r="M349" i="4"/>
  <c r="P349" i="4"/>
  <c r="P297" i="4" s="1"/>
  <c r="N349" i="4"/>
  <c r="N271" i="4" s="1"/>
  <c r="AD349" i="4"/>
  <c r="AD271" i="4" s="1"/>
  <c r="O349" i="4"/>
  <c r="O271" i="4" s="1"/>
  <c r="AE349" i="4"/>
  <c r="AE271" i="4" s="1"/>
  <c r="AM419" i="4"/>
  <c r="R419" i="4"/>
  <c r="S419" i="4"/>
  <c r="N419" i="4"/>
  <c r="L419" i="4"/>
  <c r="AB419" i="4"/>
  <c r="M419" i="4"/>
  <c r="AC419" i="4"/>
  <c r="N378" i="4"/>
  <c r="Q378" i="4"/>
  <c r="R378" i="4"/>
  <c r="M378" i="4"/>
  <c r="O378" i="4"/>
  <c r="AE378" i="4"/>
  <c r="L378" i="4"/>
  <c r="AB378" i="4"/>
  <c r="P466" i="4"/>
  <c r="S466" i="4"/>
  <c r="L466" i="4"/>
  <c r="O466" i="4"/>
  <c r="M466" i="4"/>
  <c r="AC466" i="4"/>
  <c r="N466" i="4"/>
  <c r="AD466" i="4"/>
  <c r="AK269" i="4"/>
  <c r="M269" i="4"/>
  <c r="N269" i="4"/>
  <c r="AD269" i="4"/>
  <c r="O269" i="4"/>
  <c r="AE269" i="4"/>
  <c r="L269" i="4"/>
  <c r="G264" i="4" s="1"/>
  <c r="AB269" i="4"/>
  <c r="U201" i="4"/>
  <c r="M201" i="4"/>
  <c r="N201" i="4"/>
  <c r="AD201" i="4"/>
  <c r="O201" i="4"/>
  <c r="AE201" i="4"/>
  <c r="L201" i="4"/>
  <c r="AB201" i="4"/>
  <c r="AQ471" i="4"/>
  <c r="N471" i="4"/>
  <c r="O471" i="4"/>
  <c r="R471" i="4"/>
  <c r="L471" i="4"/>
  <c r="AB471" i="4"/>
  <c r="M471" i="4"/>
  <c r="AC471" i="4"/>
  <c r="P99" i="4"/>
  <c r="M99" i="4"/>
  <c r="O99" i="4"/>
  <c r="T202" i="4"/>
  <c r="L202" i="4"/>
  <c r="M202" i="4"/>
  <c r="AC202" i="4"/>
  <c r="N202" i="4"/>
  <c r="AD202" i="4"/>
  <c r="O202" i="4"/>
  <c r="AE202" i="4"/>
  <c r="AP742" i="4"/>
  <c r="AP730" i="4" s="1"/>
  <c r="AH742" i="4"/>
  <c r="AH730" i="4" s="1"/>
  <c r="AA742" i="4"/>
  <c r="AA730" i="4" s="1"/>
  <c r="AQ742" i="4"/>
  <c r="AQ730" i="4" s="1"/>
  <c r="X742" i="4"/>
  <c r="X730" i="4" s="1"/>
  <c r="AN742" i="4"/>
  <c r="AN730" i="4" s="1"/>
  <c r="Y742" i="4"/>
  <c r="Y730" i="4" s="1"/>
  <c r="AO742" i="4"/>
  <c r="AO730" i="4" s="1"/>
  <c r="AO670" i="4"/>
  <c r="AO650" i="4"/>
  <c r="AO609" i="4" s="1"/>
  <c r="AG670" i="4"/>
  <c r="AG650" i="4"/>
  <c r="Z670" i="4"/>
  <c r="Z650" i="4"/>
  <c r="AP670" i="4"/>
  <c r="AP650" i="4"/>
  <c r="AA650" i="4"/>
  <c r="AA609" i="4" s="1"/>
  <c r="AA670" i="4"/>
  <c r="AQ650" i="4"/>
  <c r="AQ609" i="4" s="1"/>
  <c r="AQ670" i="4"/>
  <c r="X670" i="4"/>
  <c r="X650" i="4"/>
  <c r="AN670" i="4"/>
  <c r="AN650" i="4"/>
  <c r="AN609" i="4" s="1"/>
  <c r="AL653" i="4"/>
  <c r="AL612" i="4" s="1"/>
  <c r="AD653" i="4"/>
  <c r="AD612" i="4" s="1"/>
  <c r="AA653" i="4"/>
  <c r="AA612" i="4" s="1"/>
  <c r="AQ653" i="4"/>
  <c r="AQ612" i="4" s="1"/>
  <c r="X653" i="4"/>
  <c r="X612" i="4" s="1"/>
  <c r="AN653" i="4"/>
  <c r="AN612" i="4" s="1"/>
  <c r="Y653" i="4"/>
  <c r="Y612" i="4" s="1"/>
  <c r="AO653" i="4"/>
  <c r="AO612" i="4" s="1"/>
  <c r="AF631" i="4"/>
  <c r="AN631" i="4"/>
  <c r="AO631" i="4"/>
  <c r="AJ631" i="4"/>
  <c r="Z631" i="4"/>
  <c r="AP631" i="4"/>
  <c r="AA631" i="4"/>
  <c r="AQ631" i="4"/>
  <c r="AE722" i="4"/>
  <c r="AM722" i="4"/>
  <c r="X722" i="4"/>
  <c r="AN722" i="4"/>
  <c r="Y722" i="4"/>
  <c r="AO722" i="4"/>
  <c r="Z722" i="4"/>
  <c r="AP722" i="4"/>
  <c r="AK520" i="4"/>
  <c r="AK507" i="4" s="1"/>
  <c r="AK390" i="4" s="1"/>
  <c r="AC520" i="4"/>
  <c r="AC507" i="4" s="1"/>
  <c r="AC390" i="4" s="1"/>
  <c r="AO520" i="4"/>
  <c r="AO507" i="4" s="1"/>
  <c r="AO390" i="4" s="1"/>
  <c r="AP520" i="4"/>
  <c r="AP507" i="4" s="1"/>
  <c r="AA520" i="4"/>
  <c r="AA507" i="4" s="1"/>
  <c r="AA390" i="4" s="1"/>
  <c r="AQ520" i="4"/>
  <c r="AQ507" i="4" s="1"/>
  <c r="X520" i="4"/>
  <c r="X507" i="4" s="1"/>
  <c r="X390" i="4" s="1"/>
  <c r="AN520" i="4"/>
  <c r="AN507" i="4" s="1"/>
  <c r="AN390" i="4" s="1"/>
  <c r="AL519" i="4"/>
  <c r="AL506" i="4" s="1"/>
  <c r="AD519" i="4"/>
  <c r="AD506" i="4" s="1"/>
  <c r="AP519" i="4"/>
  <c r="AP506" i="4" s="1"/>
  <c r="AQ519" i="4"/>
  <c r="AQ506" i="4" s="1"/>
  <c r="X519" i="4"/>
  <c r="X506" i="4" s="1"/>
  <c r="AN519" i="4"/>
  <c r="AN506" i="4" s="1"/>
  <c r="Y519" i="4"/>
  <c r="Y506" i="4" s="1"/>
  <c r="AO519" i="4"/>
  <c r="AO506" i="4" s="1"/>
  <c r="AK469" i="4"/>
  <c r="AN469" i="4"/>
  <c r="AO469" i="4"/>
  <c r="AJ469" i="4"/>
  <c r="Z469" i="4"/>
  <c r="AP469" i="4"/>
  <c r="AA469" i="4"/>
  <c r="AQ469" i="4"/>
  <c r="AM518" i="4"/>
  <c r="AM505" i="4" s="1"/>
  <c r="AE518" i="4"/>
  <c r="AE505" i="4" s="1"/>
  <c r="AQ518" i="4"/>
  <c r="AQ505" i="4" s="1"/>
  <c r="AJ518" i="4"/>
  <c r="AJ505" i="4" s="1"/>
  <c r="Y518" i="4"/>
  <c r="Y505" i="4" s="1"/>
  <c r="AO518" i="4"/>
  <c r="AO505" i="4" s="1"/>
  <c r="Z518" i="4"/>
  <c r="Z505" i="4" s="1"/>
  <c r="AP518" i="4"/>
  <c r="AP505" i="4" s="1"/>
  <c r="AI576" i="4"/>
  <c r="AQ576" i="4"/>
  <c r="AM576" i="4"/>
  <c r="AN576" i="4"/>
  <c r="Y576" i="4"/>
  <c r="AO576" i="4"/>
  <c r="Z576" i="4"/>
  <c r="AP576" i="4"/>
  <c r="M365" i="4"/>
  <c r="M345" i="4"/>
  <c r="AN365" i="4"/>
  <c r="AN345" i="4"/>
  <c r="AO365" i="4"/>
  <c r="AO345" i="4"/>
  <c r="AJ365" i="4"/>
  <c r="AJ345" i="4"/>
  <c r="Z345" i="4"/>
  <c r="Z365" i="4"/>
  <c r="AP345" i="4"/>
  <c r="AP365" i="4"/>
  <c r="AA345" i="4"/>
  <c r="AA365" i="4"/>
  <c r="AQ345" i="4"/>
  <c r="AQ365" i="4"/>
  <c r="AM467" i="4"/>
  <c r="AM402" i="4" s="1"/>
  <c r="AP467" i="4"/>
  <c r="AP402" i="4" s="1"/>
  <c r="AQ467" i="4"/>
  <c r="AQ402" i="4" s="1"/>
  <c r="AL467" i="4"/>
  <c r="AL402" i="4" s="1"/>
  <c r="X467" i="4"/>
  <c r="X402" i="4" s="1"/>
  <c r="X389" i="4" s="1"/>
  <c r="AN467" i="4"/>
  <c r="AN402" i="4" s="1"/>
  <c r="AN389" i="4" s="1"/>
  <c r="Y467" i="4"/>
  <c r="Y402" i="4" s="1"/>
  <c r="Y389" i="4" s="1"/>
  <c r="AO467" i="4"/>
  <c r="AO402" i="4" s="1"/>
  <c r="AO389" i="4" s="1"/>
  <c r="AQ297" i="4"/>
  <c r="AN350" i="4"/>
  <c r="AN272" i="4" s="1"/>
  <c r="AQ350" i="4"/>
  <c r="AQ272" i="4" s="1"/>
  <c r="AJ350" i="4"/>
  <c r="AJ298" i="4" s="1"/>
  <c r="AM350" i="4"/>
  <c r="AM272" i="4" s="1"/>
  <c r="Y350" i="4"/>
  <c r="Y272" i="4" s="1"/>
  <c r="AO350" i="4"/>
  <c r="AO272" i="4" s="1"/>
  <c r="Z350" i="4"/>
  <c r="Z298" i="4" s="1"/>
  <c r="AP350" i="4"/>
  <c r="AP272" i="4" s="1"/>
  <c r="AK205" i="4"/>
  <c r="AC205" i="4"/>
  <c r="Z205" i="4"/>
  <c r="AP205" i="4"/>
  <c r="AA205" i="4"/>
  <c r="AQ205" i="4"/>
  <c r="X205" i="4"/>
  <c r="AN205" i="4"/>
  <c r="AJ232" i="4"/>
  <c r="AB232" i="4"/>
  <c r="Y232" i="4"/>
  <c r="AO232" i="4"/>
  <c r="Z232" i="4"/>
  <c r="AP232" i="4"/>
  <c r="AA232" i="4"/>
  <c r="AQ232" i="4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X405" i="4" l="1"/>
  <c r="AF46" i="4"/>
  <c r="AO57" i="4"/>
  <c r="R53" i="4"/>
  <c r="AN271" i="4"/>
  <c r="AK731" i="4"/>
  <c r="AJ405" i="4"/>
  <c r="AM731" i="4"/>
  <c r="AI267" i="4"/>
  <c r="AB56" i="4"/>
  <c r="O46" i="4"/>
  <c r="AG55" i="4"/>
  <c r="AF149" i="4"/>
  <c r="W297" i="4"/>
  <c r="AM390" i="4"/>
  <c r="AK599" i="4"/>
  <c r="AQ731" i="4"/>
  <c r="AG731" i="4"/>
  <c r="AC352" i="4"/>
  <c r="L389" i="4"/>
  <c r="P267" i="4"/>
  <c r="P731" i="4"/>
  <c r="W601" i="4"/>
  <c r="Y405" i="4"/>
  <c r="Z33" i="4"/>
  <c r="AL731" i="4"/>
  <c r="AH273" i="4"/>
  <c r="Y55" i="4"/>
  <c r="AC147" i="4"/>
  <c r="AE147" i="4"/>
  <c r="AQ147" i="4"/>
  <c r="AP392" i="4"/>
  <c r="Q46" i="4"/>
  <c r="AO46" i="4"/>
  <c r="AQ53" i="4"/>
  <c r="AL55" i="4"/>
  <c r="V33" i="4"/>
  <c r="AM55" i="4"/>
  <c r="AD149" i="4"/>
  <c r="AG112" i="4"/>
  <c r="O147" i="4"/>
  <c r="Y147" i="4"/>
  <c r="U147" i="4"/>
  <c r="Q147" i="4"/>
  <c r="S147" i="4"/>
  <c r="M352" i="4"/>
  <c r="L404" i="4"/>
  <c r="L391" i="4" s="1"/>
  <c r="L734" i="4"/>
  <c r="S297" i="4"/>
  <c r="AB389" i="4"/>
  <c r="AF734" i="4"/>
  <c r="AI731" i="4"/>
  <c r="AC731" i="4"/>
  <c r="AH732" i="4"/>
  <c r="AN729" i="4"/>
  <c r="Y33" i="4"/>
  <c r="AQ46" i="4"/>
  <c r="AC178" i="4"/>
  <c r="AA112" i="4"/>
  <c r="AG99" i="4"/>
  <c r="AB125" i="4"/>
  <c r="W85" i="4"/>
  <c r="L112" i="4"/>
  <c r="X151" i="4"/>
  <c r="AM85" i="4"/>
  <c r="X72" i="4"/>
  <c r="AP72" i="4"/>
  <c r="AK72" i="4"/>
  <c r="AE72" i="4"/>
  <c r="AJ72" i="4"/>
  <c r="AH72" i="4"/>
  <c r="AM72" i="4"/>
  <c r="AG46" i="4"/>
  <c r="AO72" i="4"/>
  <c r="AL99" i="4"/>
  <c r="AF112" i="4"/>
  <c r="AC72" i="4"/>
  <c r="AA85" i="4"/>
  <c r="AF72" i="4"/>
  <c r="AD72" i="4"/>
  <c r="S125" i="4"/>
  <c r="AB112" i="4"/>
  <c r="AP85" i="4"/>
  <c r="AA151" i="4"/>
  <c r="N151" i="4"/>
  <c r="X85" i="4"/>
  <c r="S85" i="4"/>
  <c r="AC99" i="4"/>
  <c r="AA72" i="4"/>
  <c r="L99" i="4"/>
  <c r="V99" i="4"/>
  <c r="AQ99" i="4"/>
  <c r="AN99" i="4"/>
  <c r="AP99" i="4"/>
  <c r="AO99" i="4"/>
  <c r="AK99" i="4"/>
  <c r="S99" i="4"/>
  <c r="AK46" i="4"/>
  <c r="AG200" i="4"/>
  <c r="AN199" i="4"/>
  <c r="AA199" i="4"/>
  <c r="AP204" i="4"/>
  <c r="AM204" i="4"/>
  <c r="AK200" i="4"/>
  <c r="AB200" i="4"/>
  <c r="P199" i="4"/>
  <c r="Z204" i="4"/>
  <c r="AI204" i="4"/>
  <c r="V200" i="4"/>
  <c r="AF199" i="4"/>
  <c r="AI199" i="4"/>
  <c r="AN204" i="4"/>
  <c r="AE204" i="4"/>
  <c r="AH200" i="4"/>
  <c r="Q200" i="4"/>
  <c r="AB199" i="4"/>
  <c r="AE199" i="4"/>
  <c r="X204" i="4"/>
  <c r="AA204" i="4"/>
  <c r="AG203" i="4"/>
  <c r="AC203" i="4"/>
  <c r="U203" i="4"/>
  <c r="AF203" i="4"/>
  <c r="Z203" i="4"/>
  <c r="AI203" i="4"/>
  <c r="W203" i="4"/>
  <c r="AD203" i="4"/>
  <c r="Z297" i="4"/>
  <c r="AP731" i="4"/>
  <c r="AC55" i="4"/>
  <c r="AO199" i="4"/>
  <c r="L199" i="4"/>
  <c r="AH204" i="4"/>
  <c r="W204" i="4"/>
  <c r="U200" i="4"/>
  <c r="AJ200" i="4"/>
  <c r="X199" i="4"/>
  <c r="R204" i="4"/>
  <c r="S204" i="4"/>
  <c r="AJ199" i="4"/>
  <c r="AJ219" i="4"/>
  <c r="S199" i="4"/>
  <c r="AF204" i="4"/>
  <c r="O204" i="4"/>
  <c r="T199" i="4"/>
  <c r="O199" i="4"/>
  <c r="P204" i="4"/>
  <c r="AO204" i="4"/>
  <c r="AQ203" i="4"/>
  <c r="T203" i="4"/>
  <c r="AA203" i="4"/>
  <c r="P203" i="4"/>
  <c r="X203" i="4"/>
  <c r="AL203" i="4"/>
  <c r="O203" i="4"/>
  <c r="N203" i="4"/>
  <c r="M46" i="4"/>
  <c r="AQ52" i="4"/>
  <c r="AK52" i="4"/>
  <c r="AM52" i="4"/>
  <c r="W33" i="4"/>
  <c r="AO54" i="4"/>
  <c r="AE57" i="4"/>
  <c r="AL57" i="4"/>
  <c r="N56" i="4"/>
  <c r="AO56" i="4"/>
  <c r="AL53" i="4"/>
  <c r="AJ53" i="4"/>
  <c r="AG52" i="4"/>
  <c r="AK55" i="4"/>
  <c r="W55" i="4"/>
  <c r="O54" i="4"/>
  <c r="U33" i="4"/>
  <c r="AN57" i="4"/>
  <c r="R33" i="4"/>
  <c r="AM56" i="4"/>
  <c r="P53" i="4"/>
  <c r="AO52" i="4"/>
  <c r="O52" i="4"/>
  <c r="AO55" i="4"/>
  <c r="S55" i="4"/>
  <c r="AF57" i="4"/>
  <c r="N57" i="4"/>
  <c r="Q56" i="4"/>
  <c r="AE200" i="4"/>
  <c r="AK219" i="4"/>
  <c r="AK199" i="4"/>
  <c r="AD199" i="4"/>
  <c r="AL204" i="4"/>
  <c r="AK204" i="4"/>
  <c r="AF200" i="4"/>
  <c r="AG199" i="4"/>
  <c r="AG206" i="4" s="1"/>
  <c r="AP199" i="4"/>
  <c r="AD204" i="4"/>
  <c r="AG204" i="4"/>
  <c r="Y199" i="4"/>
  <c r="AL199" i="4"/>
  <c r="V204" i="4"/>
  <c r="AC204" i="4"/>
  <c r="Q199" i="4"/>
  <c r="AH199" i="4"/>
  <c r="N204" i="4"/>
  <c r="Y204" i="4"/>
  <c r="AP203" i="4"/>
  <c r="AM203" i="4"/>
  <c r="AH203" i="4"/>
  <c r="AO203" i="4"/>
  <c r="Y203" i="4"/>
  <c r="V203" i="4"/>
  <c r="M203" i="4"/>
  <c r="AB203" i="4"/>
  <c r="AB734" i="4"/>
  <c r="Z734" i="4"/>
  <c r="AE731" i="4"/>
  <c r="AD732" i="4"/>
  <c r="L732" i="4"/>
  <c r="AN734" i="4"/>
  <c r="AP732" i="4"/>
  <c r="AF732" i="4"/>
  <c r="AI599" i="4"/>
  <c r="M389" i="4"/>
  <c r="AK270" i="4"/>
  <c r="Y729" i="4"/>
  <c r="AA729" i="4"/>
  <c r="AC56" i="4"/>
  <c r="AA52" i="4"/>
  <c r="AA46" i="4"/>
  <c r="Z46" i="4"/>
  <c r="AH46" i="4"/>
  <c r="AN46" i="4"/>
  <c r="L46" i="4"/>
  <c r="V193" i="4"/>
  <c r="Z99" i="4"/>
  <c r="S112" i="4"/>
  <c r="P72" i="4"/>
  <c r="P178" i="4"/>
  <c r="R112" i="4"/>
  <c r="U125" i="4"/>
  <c r="R99" i="4"/>
  <c r="O85" i="4"/>
  <c r="T72" i="4"/>
  <c r="T125" i="4"/>
  <c r="AH125" i="4"/>
  <c r="T85" i="4"/>
  <c r="P112" i="4"/>
  <c r="Q99" i="4"/>
  <c r="O72" i="4"/>
  <c r="M72" i="4"/>
  <c r="AG165" i="4"/>
  <c r="AA165" i="4"/>
  <c r="N165" i="4"/>
  <c r="AL165" i="4"/>
  <c r="AI165" i="4"/>
  <c r="AD165" i="4"/>
  <c r="AK165" i="4"/>
  <c r="L178" i="4"/>
  <c r="V85" i="4"/>
  <c r="Y85" i="4"/>
  <c r="AK85" i="4"/>
  <c r="L125" i="4"/>
  <c r="N99" i="4"/>
  <c r="W125" i="4"/>
  <c r="AQ199" i="4"/>
  <c r="N199" i="4"/>
  <c r="AJ204" i="4"/>
  <c r="U204" i="4"/>
  <c r="AC199" i="4"/>
  <c r="Z199" i="4"/>
  <c r="AB204" i="4"/>
  <c r="AB206" i="4" s="1"/>
  <c r="Q204" i="4"/>
  <c r="U219" i="4"/>
  <c r="U199" i="4"/>
  <c r="V199" i="4"/>
  <c r="T204" i="4"/>
  <c r="M204" i="4"/>
  <c r="AL200" i="4"/>
  <c r="M199" i="4"/>
  <c r="R199" i="4"/>
  <c r="AQ204" i="4"/>
  <c r="L204" i="4"/>
  <c r="AN203" i="4"/>
  <c r="AE203" i="4"/>
  <c r="R203" i="4"/>
  <c r="AK203" i="4"/>
  <c r="Q203" i="4"/>
  <c r="AJ203" i="4"/>
  <c r="S203" i="4"/>
  <c r="L203" i="4"/>
  <c r="AQ389" i="4"/>
  <c r="Z389" i="4"/>
  <c r="O389" i="4"/>
  <c r="AB267" i="4"/>
  <c r="O267" i="4"/>
  <c r="N267" i="4"/>
  <c r="L267" i="4"/>
  <c r="AO206" i="4"/>
  <c r="Y72" i="4"/>
  <c r="T99" i="4"/>
  <c r="R125" i="4"/>
  <c r="U165" i="4"/>
  <c r="AC299" i="4"/>
  <c r="AC273" i="4"/>
  <c r="Z72" i="4"/>
  <c r="W148" i="4"/>
  <c r="W165" i="4"/>
  <c r="Z165" i="4"/>
  <c r="AF147" i="4"/>
  <c r="AF165" i="4"/>
  <c r="AH145" i="4"/>
  <c r="AH165" i="4"/>
  <c r="Y297" i="4"/>
  <c r="R734" i="4"/>
  <c r="W206" i="4"/>
  <c r="AN602" i="4"/>
  <c r="Y267" i="4"/>
  <c r="AC296" i="4"/>
  <c r="AC270" i="4"/>
  <c r="AJ165" i="4"/>
  <c r="T46" i="4"/>
  <c r="AC46" i="4"/>
  <c r="P46" i="4"/>
  <c r="L57" i="4"/>
  <c r="L33" i="4"/>
  <c r="Q54" i="4"/>
  <c r="Q33" i="4"/>
  <c r="AC149" i="4"/>
  <c r="AC165" i="4"/>
  <c r="AD125" i="4"/>
  <c r="Z85" i="4"/>
  <c r="U178" i="4"/>
  <c r="X165" i="4"/>
  <c r="AE165" i="4"/>
  <c r="AP389" i="4"/>
  <c r="S352" i="4"/>
  <c r="AC54" i="4"/>
  <c r="V46" i="4"/>
  <c r="AB297" i="4"/>
  <c r="AL599" i="4"/>
  <c r="U206" i="4"/>
  <c r="AM406" i="4"/>
  <c r="AM393" i="4" s="1"/>
  <c r="AE389" i="4"/>
  <c r="W352" i="4"/>
  <c r="U599" i="4"/>
  <c r="W599" i="4"/>
  <c r="AE406" i="4"/>
  <c r="AE393" i="4" s="1"/>
  <c r="AN731" i="4"/>
  <c r="AN599" i="4" s="1"/>
  <c r="AI297" i="4"/>
  <c r="X297" i="4"/>
  <c r="U271" i="4"/>
  <c r="U297" i="4"/>
  <c r="AN33" i="4"/>
  <c r="Z729" i="4"/>
  <c r="Z597" i="4" s="1"/>
  <c r="X729" i="4"/>
  <c r="AM165" i="4"/>
  <c r="T165" i="4"/>
  <c r="AL33" i="4"/>
  <c r="P33" i="4"/>
  <c r="AO33" i="4"/>
  <c r="AP165" i="4"/>
  <c r="R271" i="4"/>
  <c r="R297" i="4"/>
  <c r="P125" i="4"/>
  <c r="R72" i="4"/>
  <c r="Z405" i="4"/>
  <c r="AP46" i="4"/>
  <c r="AK297" i="4"/>
  <c r="X46" i="4"/>
  <c r="AL46" i="4"/>
  <c r="S46" i="4"/>
  <c r="AE46" i="4"/>
  <c r="R46" i="4"/>
  <c r="X206" i="4"/>
  <c r="AA297" i="4"/>
  <c r="AP390" i="4"/>
  <c r="AQ599" i="4"/>
  <c r="AP657" i="4"/>
  <c r="AG657" i="4"/>
  <c r="AD206" i="4"/>
  <c r="AD600" i="4"/>
  <c r="Y597" i="4"/>
  <c r="Z731" i="4"/>
  <c r="Z599" i="4" s="1"/>
  <c r="W401" i="4"/>
  <c r="L165" i="4"/>
  <c r="AG33" i="4"/>
  <c r="Q165" i="4"/>
  <c r="AO165" i="4"/>
  <c r="AB54" i="4"/>
  <c r="AG53" i="4"/>
  <c r="AL58" i="4"/>
  <c r="AK193" i="4"/>
  <c r="AJ193" i="4"/>
  <c r="N149" i="4"/>
  <c r="N147" i="4"/>
  <c r="S406" i="4"/>
  <c r="S393" i="4" s="1"/>
  <c r="M271" i="4"/>
  <c r="O404" i="4"/>
  <c r="O391" i="4" s="1"/>
  <c r="O602" i="4"/>
  <c r="AB731" i="4"/>
  <c r="AB599" i="4" s="1"/>
  <c r="AM599" i="4"/>
  <c r="AN597" i="4"/>
  <c r="AL734" i="4"/>
  <c r="AL602" i="4" s="1"/>
  <c r="AA731" i="4"/>
  <c r="AO731" i="4"/>
  <c r="AO599" i="4" s="1"/>
  <c r="P599" i="4"/>
  <c r="W406" i="4"/>
  <c r="W393" i="4" s="1"/>
  <c r="R389" i="4"/>
  <c r="AF602" i="4"/>
  <c r="AH734" i="4"/>
  <c r="AH602" i="4" s="1"/>
  <c r="T600" i="4"/>
  <c r="U734" i="4"/>
  <c r="U602" i="4" s="1"/>
  <c r="W734" i="4"/>
  <c r="T731" i="4"/>
  <c r="V731" i="4"/>
  <c r="X392" i="4"/>
  <c r="Y57" i="4"/>
  <c r="AK53" i="4"/>
  <c r="AL193" i="4"/>
  <c r="Z112" i="4"/>
  <c r="Q178" i="4"/>
  <c r="AO147" i="4"/>
  <c r="AK147" i="4"/>
  <c r="AM147" i="4"/>
  <c r="AG147" i="4"/>
  <c r="AI147" i="4"/>
  <c r="X57" i="4"/>
  <c r="AB46" i="4"/>
  <c r="T58" i="4"/>
  <c r="AP58" i="4"/>
  <c r="AP112" i="4"/>
  <c r="M151" i="4"/>
  <c r="W147" i="4"/>
  <c r="U601" i="4"/>
  <c r="S52" i="4"/>
  <c r="AP297" i="4"/>
  <c r="AJ297" i="4"/>
  <c r="AM389" i="4"/>
  <c r="AA352" i="4"/>
  <c r="AA599" i="4"/>
  <c r="M404" i="4"/>
  <c r="M391" i="4" s="1"/>
  <c r="AE734" i="4"/>
  <c r="AD731" i="4"/>
  <c r="AE732" i="4"/>
  <c r="AE600" i="4" s="1"/>
  <c r="V297" i="4"/>
  <c r="T599" i="4"/>
  <c r="V599" i="4"/>
  <c r="AF401" i="4"/>
  <c r="AF388" i="4" s="1"/>
  <c r="AP600" i="4"/>
  <c r="AO734" i="4"/>
  <c r="AQ734" i="4"/>
  <c r="AQ732" i="4"/>
  <c r="AO732" i="4"/>
  <c r="AO600" i="4" s="1"/>
  <c r="AH297" i="4"/>
  <c r="V389" i="4"/>
  <c r="T267" i="4"/>
  <c r="X267" i="4"/>
  <c r="N389" i="4"/>
  <c r="R599" i="4"/>
  <c r="P734" i="4"/>
  <c r="S731" i="4"/>
  <c r="R732" i="4"/>
  <c r="AJ732" i="4"/>
  <c r="AL601" i="4"/>
  <c r="L601" i="4"/>
  <c r="AA273" i="4"/>
  <c r="AQ405" i="4"/>
  <c r="AQ392" i="4" s="1"/>
  <c r="AQ33" i="4"/>
  <c r="AK33" i="4"/>
  <c r="O601" i="4"/>
  <c r="W602" i="4"/>
  <c r="AJ734" i="4"/>
  <c r="Q731" i="4"/>
  <c r="Q599" i="4" s="1"/>
  <c r="AL732" i="4"/>
  <c r="AO296" i="4"/>
  <c r="V273" i="4"/>
  <c r="AL729" i="4"/>
  <c r="AL597" i="4" s="1"/>
  <c r="S33" i="4"/>
  <c r="M33" i="4"/>
  <c r="O33" i="4"/>
  <c r="AC33" i="4"/>
  <c r="AB52" i="4"/>
  <c r="W56" i="4"/>
  <c r="AA54" i="4"/>
  <c r="Y52" i="4"/>
  <c r="AA56" i="4"/>
  <c r="S54" i="4"/>
  <c r="AC52" i="4"/>
  <c r="L56" i="4"/>
  <c r="N54" i="4"/>
  <c r="U52" i="4"/>
  <c r="AD53" i="4"/>
  <c r="X53" i="4"/>
  <c r="M52" i="4"/>
  <c r="W52" i="4"/>
  <c r="AD55" i="4"/>
  <c r="AA55" i="4"/>
  <c r="AE54" i="4"/>
  <c r="Y54" i="4"/>
  <c r="T57" i="4"/>
  <c r="V57" i="4"/>
  <c r="S56" i="4"/>
  <c r="Y56" i="4"/>
  <c r="T53" i="4"/>
  <c r="AJ52" i="4"/>
  <c r="AH52" i="4"/>
  <c r="AN55" i="4"/>
  <c r="R55" i="4"/>
  <c r="AL54" i="4"/>
  <c r="AJ54" i="4"/>
  <c r="AM57" i="4"/>
  <c r="AG57" i="4"/>
  <c r="AL56" i="4"/>
  <c r="AJ56" i="4"/>
  <c r="AE53" i="4"/>
  <c r="AF52" i="4"/>
  <c r="AD52" i="4"/>
  <c r="AJ55" i="4"/>
  <c r="N55" i="4"/>
  <c r="AH54" i="4"/>
  <c r="AF54" i="4"/>
  <c r="W57" i="4"/>
  <c r="AC57" i="4"/>
  <c r="V56" i="4"/>
  <c r="AF56" i="4"/>
  <c r="N58" i="4"/>
  <c r="AF58" i="4"/>
  <c r="X58" i="4"/>
  <c r="AG58" i="4"/>
  <c r="R58" i="4"/>
  <c r="AM178" i="4"/>
  <c r="AQ112" i="4"/>
  <c r="Y112" i="4"/>
  <c r="AN151" i="4"/>
  <c r="AH151" i="4"/>
  <c r="AP178" i="4"/>
  <c r="Y178" i="4"/>
  <c r="O112" i="4"/>
  <c r="M112" i="4"/>
  <c r="AQ151" i="4"/>
  <c r="M193" i="4"/>
  <c r="L193" i="4"/>
  <c r="Y193" i="4"/>
  <c r="Q193" i="4"/>
  <c r="O193" i="4"/>
  <c r="AG149" i="4"/>
  <c r="AD178" i="4"/>
  <c r="AF178" i="4"/>
  <c r="AE151" i="4"/>
  <c r="AE148" i="4"/>
  <c r="Q148" i="4"/>
  <c r="AQ145" i="4"/>
  <c r="AO145" i="4"/>
  <c r="M146" i="4"/>
  <c r="AP146" i="4"/>
  <c r="AI148" i="4"/>
  <c r="AC148" i="4"/>
  <c r="AF145" i="4"/>
  <c r="V145" i="4"/>
  <c r="AG146" i="4"/>
  <c r="S148" i="4"/>
  <c r="Y148" i="4"/>
  <c r="P145" i="4"/>
  <c r="Q146" i="4"/>
  <c r="S146" i="4"/>
  <c r="L148" i="4"/>
  <c r="AB145" i="4"/>
  <c r="N145" i="4"/>
  <c r="AC146" i="4"/>
  <c r="O146" i="4"/>
  <c r="AK150" i="4"/>
  <c r="AC150" i="4"/>
  <c r="AL150" i="4"/>
  <c r="T150" i="4"/>
  <c r="N150" i="4"/>
  <c r="L150" i="4"/>
  <c r="AA150" i="4"/>
  <c r="Q85" i="4"/>
  <c r="AI85" i="4"/>
  <c r="M85" i="4"/>
  <c r="AE85" i="4"/>
  <c r="AL149" i="4"/>
  <c r="AB149" i="4"/>
  <c r="AI178" i="4"/>
  <c r="AM112" i="4"/>
  <c r="AD599" i="4"/>
  <c r="T401" i="4"/>
  <c r="AD404" i="4"/>
  <c r="AD391" i="4" s="1"/>
  <c r="R602" i="4"/>
  <c r="AC599" i="4"/>
  <c r="M734" i="4"/>
  <c r="M602" i="4" s="1"/>
  <c r="L731" i="4"/>
  <c r="L599" i="4" s="1"/>
  <c r="N731" i="4"/>
  <c r="N599" i="4" s="1"/>
  <c r="M732" i="4"/>
  <c r="M600" i="4" s="1"/>
  <c r="AC267" i="4"/>
  <c r="AI389" i="4"/>
  <c r="AO602" i="4"/>
  <c r="AQ602" i="4"/>
  <c r="AA597" i="4"/>
  <c r="Y734" i="4"/>
  <c r="X731" i="4"/>
  <c r="Y732" i="4"/>
  <c r="Y390" i="4"/>
  <c r="AP599" i="4"/>
  <c r="P657" i="4"/>
  <c r="S657" i="4"/>
  <c r="R657" i="4"/>
  <c r="Q206" i="4"/>
  <c r="X401" i="4"/>
  <c r="X388" i="4" s="1"/>
  <c r="AI597" i="4"/>
  <c r="AG734" i="4"/>
  <c r="AG602" i="4" s="1"/>
  <c r="AF731" i="4"/>
  <c r="AF599" i="4" s="1"/>
  <c r="AH731" i="4"/>
  <c r="AG732" i="4"/>
  <c r="U392" i="4"/>
  <c r="Y392" i="4"/>
  <c r="AA33" i="4"/>
  <c r="AL799" i="4"/>
  <c r="T734" i="4"/>
  <c r="T602" i="4" s="1"/>
  <c r="V734" i="4"/>
  <c r="V602" i="4" s="1"/>
  <c r="V732" i="4"/>
  <c r="V600" i="4" s="1"/>
  <c r="AM33" i="4"/>
  <c r="AF33" i="4"/>
  <c r="AD33" i="4"/>
  <c r="Z57" i="4"/>
  <c r="Z55" i="4"/>
  <c r="AB53" i="4"/>
  <c r="AD56" i="4"/>
  <c r="L54" i="4"/>
  <c r="AQ55" i="4"/>
  <c r="M53" i="4"/>
  <c r="AM53" i="4"/>
  <c r="AN52" i="4"/>
  <c r="AL52" i="4"/>
  <c r="T55" i="4"/>
  <c r="V55" i="4"/>
  <c r="AP54" i="4"/>
  <c r="AN54" i="4"/>
  <c r="P57" i="4"/>
  <c r="AK57" i="4"/>
  <c r="O56" i="4"/>
  <c r="AN56" i="4"/>
  <c r="AI53" i="4"/>
  <c r="T52" i="4"/>
  <c r="R52" i="4"/>
  <c r="P55" i="4"/>
  <c r="Q55" i="4"/>
  <c r="V54" i="4"/>
  <c r="T54" i="4"/>
  <c r="AA57" i="4"/>
  <c r="Q57" i="4"/>
  <c r="Z56" i="4"/>
  <c r="T56" i="4"/>
  <c r="Q53" i="4"/>
  <c r="P52" i="4"/>
  <c r="N52" i="4"/>
  <c r="L55" i="4"/>
  <c r="M55" i="4"/>
  <c r="R54" i="4"/>
  <c r="P54" i="4"/>
  <c r="S57" i="4"/>
  <c r="M57" i="4"/>
  <c r="R56" i="4"/>
  <c r="P56" i="4"/>
  <c r="Y58" i="4"/>
  <c r="V58" i="4"/>
  <c r="X178" i="4"/>
  <c r="W151" i="4"/>
  <c r="N193" i="4"/>
  <c r="X149" i="4"/>
  <c r="AA178" i="4"/>
  <c r="AE112" i="4"/>
  <c r="AB151" i="4"/>
  <c r="R151" i="4"/>
  <c r="AB193" i="4"/>
  <c r="AP193" i="4"/>
  <c r="AN193" i="4"/>
  <c r="AH193" i="4"/>
  <c r="AF193" i="4"/>
  <c r="O178" i="4"/>
  <c r="AO178" i="4"/>
  <c r="S193" i="4"/>
  <c r="P151" i="4"/>
  <c r="Y151" i="4"/>
  <c r="AH148" i="4"/>
  <c r="AF148" i="4"/>
  <c r="AA145" i="4"/>
  <c r="Y145" i="4"/>
  <c r="AB146" i="4"/>
  <c r="Z146" i="4"/>
  <c r="O148" i="4"/>
  <c r="M148" i="4"/>
  <c r="AM145" i="4"/>
  <c r="AL146" i="4"/>
  <c r="AP148" i="4"/>
  <c r="AN148" i="4"/>
  <c r="AG145" i="4"/>
  <c r="AJ146" i="4"/>
  <c r="AH146" i="4"/>
  <c r="AJ148" i="4"/>
  <c r="AE145" i="4"/>
  <c r="AC145" i="4"/>
  <c r="AF146" i="4"/>
  <c r="AB150" i="4"/>
  <c r="R150" i="4"/>
  <c r="AN150" i="4"/>
  <c r="P150" i="4"/>
  <c r="AP150" i="4"/>
  <c r="N85" i="4"/>
  <c r="AN85" i="4"/>
  <c r="L85" i="4"/>
  <c r="AI193" i="4"/>
  <c r="W149" i="4"/>
  <c r="R178" i="4"/>
  <c r="T178" i="4"/>
  <c r="V112" i="4"/>
  <c r="X112" i="4"/>
  <c r="AE602" i="4"/>
  <c r="N404" i="4"/>
  <c r="N391" i="4" s="1"/>
  <c r="L602" i="4"/>
  <c r="O599" i="4"/>
  <c r="Y600" i="4"/>
  <c r="AM297" i="4"/>
  <c r="AK267" i="4"/>
  <c r="AK271" i="4"/>
  <c r="AQ600" i="4"/>
  <c r="AH599" i="4"/>
  <c r="AH600" i="4"/>
  <c r="R600" i="4"/>
  <c r="AI392" i="4"/>
  <c r="AK601" i="4"/>
  <c r="AP33" i="4"/>
  <c r="AL600" i="4"/>
  <c r="Z53" i="4"/>
  <c r="AB57" i="4"/>
  <c r="AP57" i="4"/>
  <c r="AH53" i="4"/>
  <c r="Y53" i="4"/>
  <c r="W53" i="4"/>
  <c r="X52" i="4"/>
  <c r="V52" i="4"/>
  <c r="AB55" i="4"/>
  <c r="U55" i="4"/>
  <c r="Z54" i="4"/>
  <c r="X54" i="4"/>
  <c r="AI57" i="4"/>
  <c r="U57" i="4"/>
  <c r="AH56" i="4"/>
  <c r="X56" i="4"/>
  <c r="U53" i="4"/>
  <c r="S53" i="4"/>
  <c r="AI52" i="4"/>
  <c r="AH55" i="4"/>
  <c r="AI55" i="4"/>
  <c r="AM54" i="4"/>
  <c r="AK54" i="4"/>
  <c r="O57" i="4"/>
  <c r="AH57" i="4"/>
  <c r="AQ56" i="4"/>
  <c r="AK56" i="4"/>
  <c r="Q52" i="4"/>
  <c r="AE52" i="4"/>
  <c r="X55" i="4"/>
  <c r="AE55" i="4"/>
  <c r="AI54" i="4"/>
  <c r="AG54" i="4"/>
  <c r="AJ57" i="4"/>
  <c r="AD57" i="4"/>
  <c r="AI56" i="4"/>
  <c r="AG56" i="4"/>
  <c r="Q58" i="4"/>
  <c r="AO58" i="4"/>
  <c r="P58" i="4"/>
  <c r="AM58" i="4"/>
  <c r="AN178" i="4"/>
  <c r="AM151" i="4"/>
  <c r="L72" i="4"/>
  <c r="AQ178" i="4"/>
  <c r="N112" i="4"/>
  <c r="AQ193" i="4"/>
  <c r="Z193" i="4"/>
  <c r="X193" i="4"/>
  <c r="R193" i="4"/>
  <c r="P193" i="4"/>
  <c r="U193" i="4"/>
  <c r="AM149" i="4"/>
  <c r="AE178" i="4"/>
  <c r="AG178" i="4"/>
  <c r="U112" i="4"/>
  <c r="AF151" i="4"/>
  <c r="R148" i="4"/>
  <c r="AP145" i="4"/>
  <c r="L145" i="4"/>
  <c r="AQ146" i="4"/>
  <c r="L146" i="4"/>
  <c r="AD148" i="4"/>
  <c r="AB148" i="4"/>
  <c r="W145" i="4"/>
  <c r="U145" i="4"/>
  <c r="Z148" i="4"/>
  <c r="Q145" i="4"/>
  <c r="T146" i="4"/>
  <c r="R146" i="4"/>
  <c r="T148" i="4"/>
  <c r="O145" i="4"/>
  <c r="P146" i="4"/>
  <c r="N146" i="4"/>
  <c r="Y150" i="4"/>
  <c r="O150" i="4"/>
  <c r="AM150" i="4"/>
  <c r="M150" i="4"/>
  <c r="Z150" i="4"/>
  <c r="AD85" i="4"/>
  <c r="AB85" i="4"/>
  <c r="R85" i="4"/>
  <c r="AO85" i="4"/>
  <c r="AF85" i="4"/>
  <c r="AC193" i="4"/>
  <c r="P149" i="4"/>
  <c r="AH178" i="4"/>
  <c r="AJ178" i="4"/>
  <c r="AL112" i="4"/>
  <c r="AN112" i="4"/>
  <c r="AG600" i="4"/>
  <c r="V53" i="4"/>
  <c r="W54" i="4"/>
  <c r="U54" i="4"/>
  <c r="R57" i="4"/>
  <c r="U56" i="4"/>
  <c r="AP53" i="4"/>
  <c r="AQ54" i="4"/>
  <c r="AE56" i="4"/>
  <c r="O58" i="4"/>
  <c r="Z58" i="4"/>
  <c r="AE58" i="4"/>
  <c r="W58" i="4"/>
  <c r="AN58" i="4"/>
  <c r="W178" i="4"/>
  <c r="Z178" i="4"/>
  <c r="AB178" i="4"/>
  <c r="AA193" i="4"/>
  <c r="AO193" i="4"/>
  <c r="AG193" i="4"/>
  <c r="AE193" i="4"/>
  <c r="N178" i="4"/>
  <c r="T112" i="4"/>
  <c r="O151" i="4"/>
  <c r="U151" i="4"/>
  <c r="AG148" i="4"/>
  <c r="Z145" i="4"/>
  <c r="U146" i="4"/>
  <c r="AA146" i="4"/>
  <c r="AQ148" i="4"/>
  <c r="N148" i="4"/>
  <c r="AN145" i="4"/>
  <c r="AL145" i="4"/>
  <c r="AA148" i="4"/>
  <c r="AO148" i="4"/>
  <c r="X145" i="4"/>
  <c r="AI146" i="4"/>
  <c r="AD145" i="4"/>
  <c r="AK146" i="4"/>
  <c r="AE146" i="4"/>
  <c r="V150" i="4"/>
  <c r="AF150" i="4"/>
  <c r="S150" i="4"/>
  <c r="AJ150" i="4"/>
  <c r="U150" i="4"/>
  <c r="AO150" i="4"/>
  <c r="AQ150" i="4"/>
  <c r="AG85" i="4"/>
  <c r="AH85" i="4"/>
  <c r="AC85" i="4"/>
  <c r="P85" i="4"/>
  <c r="AD193" i="4"/>
  <c r="V149" i="4"/>
  <c r="S178" i="4"/>
  <c r="M178" i="4"/>
  <c r="W112" i="4"/>
  <c r="AO112" i="4"/>
  <c r="X599" i="4"/>
  <c r="O206" i="4"/>
  <c r="Z602" i="4"/>
  <c r="L600" i="4"/>
  <c r="AD389" i="4"/>
  <c r="P609" i="4"/>
  <c r="AQ206" i="4"/>
  <c r="S599" i="4"/>
  <c r="T206" i="4"/>
  <c r="V206" i="4"/>
  <c r="M599" i="4"/>
  <c r="P206" i="4"/>
  <c r="R206" i="4"/>
  <c r="AJ600" i="4"/>
  <c r="V601" i="4"/>
  <c r="T601" i="4"/>
  <c r="AP273" i="4"/>
  <c r="AO405" i="4"/>
  <c r="AO392" i="4" s="1"/>
  <c r="AP729" i="4"/>
  <c r="AJ602" i="4"/>
  <c r="M273" i="4"/>
  <c r="P601" i="4"/>
  <c r="AB33" i="4"/>
  <c r="AI206" i="4"/>
  <c r="AC206" i="4"/>
  <c r="AA206" i="4"/>
  <c r="AO297" i="4"/>
  <c r="AL389" i="4"/>
  <c r="AP609" i="4"/>
  <c r="AQ657" i="4"/>
  <c r="L206" i="4"/>
  <c r="N206" i="4"/>
  <c r="N732" i="4"/>
  <c r="N600" i="4" s="1"/>
  <c r="AH389" i="4"/>
  <c r="AG352" i="4"/>
  <c r="AJ657" i="4"/>
  <c r="Q657" i="4"/>
  <c r="AN206" i="4"/>
  <c r="AP206" i="4"/>
  <c r="AA600" i="4"/>
  <c r="AP597" i="4"/>
  <c r="AA389" i="4"/>
  <c r="Y206" i="4"/>
  <c r="S389" i="4"/>
  <c r="S206" i="4"/>
  <c r="AK206" i="4"/>
  <c r="P602" i="4"/>
  <c r="AI734" i="4"/>
  <c r="AI602" i="4" s="1"/>
  <c r="AM405" i="4"/>
  <c r="AM392" i="4" s="1"/>
  <c r="AO729" i="4"/>
  <c r="AO597" i="4" s="1"/>
  <c r="X597" i="4"/>
  <c r="R601" i="4"/>
  <c r="AF601" i="4"/>
  <c r="X657" i="4"/>
  <c r="Z657" i="4"/>
  <c r="AO657" i="4"/>
  <c r="AE206" i="4"/>
  <c r="M206" i="4"/>
  <c r="R406" i="4"/>
  <c r="R393" i="4" s="1"/>
  <c r="AD401" i="4"/>
  <c r="AD388" i="4" s="1"/>
  <c r="T388" i="4"/>
  <c r="AB602" i="4"/>
  <c r="AE599" i="4"/>
  <c r="AM206" i="4"/>
  <c r="AL297" i="4"/>
  <c r="Z206" i="4"/>
  <c r="AA401" i="4"/>
  <c r="AA388" i="4" s="1"/>
  <c r="Y602" i="4"/>
  <c r="X734" i="4"/>
  <c r="X602" i="4" s="1"/>
  <c r="Z732" i="4"/>
  <c r="Z600" i="4" s="1"/>
  <c r="S609" i="4"/>
  <c r="R609" i="4"/>
  <c r="AG599" i="4"/>
  <c r="AJ206" i="4"/>
  <c r="AL206" i="4"/>
  <c r="AF206" i="4"/>
  <c r="AH206" i="4"/>
  <c r="Q734" i="4"/>
  <c r="Q602" i="4" s="1"/>
  <c r="S732" i="4"/>
  <c r="S600" i="4" s="1"/>
  <c r="Z392" i="4"/>
  <c r="AJ392" i="4"/>
  <c r="AA267" i="4"/>
  <c r="AQ729" i="4"/>
  <c r="AQ597" i="4" s="1"/>
  <c r="AK734" i="4"/>
  <c r="AK602" i="4" s="1"/>
  <c r="AK732" i="4"/>
  <c r="AK600" i="4" s="1"/>
  <c r="AG270" i="4"/>
  <c r="AG601" i="4"/>
  <c r="AB601" i="4"/>
  <c r="AA59" i="4"/>
  <c r="AA274" i="4"/>
  <c r="AI601" i="4"/>
  <c r="M601" i="4"/>
  <c r="AA601" i="4"/>
  <c r="S601" i="4"/>
  <c r="Q601" i="4"/>
  <c r="AD601" i="4"/>
  <c r="AH601" i="4"/>
  <c r="N601" i="4"/>
  <c r="Y616" i="4"/>
  <c r="AE601" i="4"/>
  <c r="AC601" i="4"/>
  <c r="AJ352" i="4"/>
  <c r="AN352" i="4"/>
  <c r="AQ616" i="4"/>
  <c r="AP616" i="4"/>
  <c r="AJ616" i="4"/>
  <c r="AN616" i="4"/>
  <c r="AN657" i="4"/>
  <c r="AC406" i="4"/>
  <c r="AC393" i="4" s="1"/>
  <c r="N406" i="4"/>
  <c r="N393" i="4" s="1"/>
  <c r="AE388" i="4"/>
  <c r="AC401" i="4"/>
  <c r="AC388" i="4" s="1"/>
  <c r="AC734" i="4"/>
  <c r="AC602" i="4" s="1"/>
  <c r="AC732" i="4"/>
  <c r="AC600" i="4" s="1"/>
  <c r="V352" i="4"/>
  <c r="X406" i="4"/>
  <c r="X393" i="4" s="1"/>
  <c r="Z401" i="4"/>
  <c r="Z388" i="4" s="1"/>
  <c r="Z404" i="4"/>
  <c r="Z391" i="4" s="1"/>
  <c r="AG404" i="4"/>
  <c r="AG391" i="4" s="1"/>
  <c r="AN732" i="4"/>
  <c r="Q297" i="4"/>
  <c r="AI352" i="4"/>
  <c r="AH352" i="4"/>
  <c r="AI657" i="4"/>
  <c r="U406" i="4"/>
  <c r="U393" i="4" s="1"/>
  <c r="AI406" i="4"/>
  <c r="AI393" i="4" s="1"/>
  <c r="W388" i="4"/>
  <c r="U401" i="4"/>
  <c r="U388" i="4" s="1"/>
  <c r="W404" i="4"/>
  <c r="W391" i="4" s="1"/>
  <c r="AC404" i="4"/>
  <c r="AC391" i="4" s="1"/>
  <c r="O297" i="4"/>
  <c r="M297" i="4"/>
  <c r="AE352" i="4"/>
  <c r="AD352" i="4"/>
  <c r="AE657" i="4"/>
  <c r="Q406" i="4"/>
  <c r="Q393" i="4" s="1"/>
  <c r="AA406" i="4"/>
  <c r="AA393" i="4" s="1"/>
  <c r="S401" i="4"/>
  <c r="S388" i="4" s="1"/>
  <c r="Q401" i="4"/>
  <c r="Q388" i="4" s="1"/>
  <c r="S404" i="4"/>
  <c r="S391" i="4" s="1"/>
  <c r="U404" i="4"/>
  <c r="U391" i="4" s="1"/>
  <c r="S734" i="4"/>
  <c r="S602" i="4" s="1"/>
  <c r="Q732" i="4"/>
  <c r="Q600" i="4" s="1"/>
  <c r="AG267" i="4"/>
  <c r="U598" i="4"/>
  <c r="AP598" i="4"/>
  <c r="AK273" i="4"/>
  <c r="AK274" i="4" s="1"/>
  <c r="AF405" i="4"/>
  <c r="AF392" i="4" s="1"/>
  <c r="X59" i="4"/>
  <c r="X272" i="4"/>
  <c r="AL272" i="4"/>
  <c r="AQ313" i="4"/>
  <c r="AQ293" i="4"/>
  <c r="AP293" i="4"/>
  <c r="AP313" i="4"/>
  <c r="AF313" i="4"/>
  <c r="AF293" i="4"/>
  <c r="Z601" i="4"/>
  <c r="X601" i="4"/>
  <c r="AQ472" i="4"/>
  <c r="AP472" i="4"/>
  <c r="AQ524" i="4"/>
  <c r="AQ504" i="4"/>
  <c r="AQ511" i="4" s="1"/>
  <c r="AP504" i="4"/>
  <c r="AP511" i="4" s="1"/>
  <c r="AP524" i="4"/>
  <c r="AK298" i="4"/>
  <c r="AA298" i="4"/>
  <c r="U152" i="4"/>
  <c r="L152" i="4"/>
  <c r="T420" i="4"/>
  <c r="T400" i="4"/>
  <c r="AO420" i="4"/>
  <c r="AO400" i="4"/>
  <c r="M420" i="4"/>
  <c r="M400" i="4"/>
  <c r="AM747" i="4"/>
  <c r="AM728" i="4"/>
  <c r="AK747" i="4"/>
  <c r="AK728" i="4"/>
  <c r="T747" i="4"/>
  <c r="T728" i="4"/>
  <c r="AK799" i="4"/>
  <c r="AJ799" i="4"/>
  <c r="W799" i="4"/>
  <c r="AF747" i="4"/>
  <c r="AF728" i="4"/>
  <c r="AG799" i="4"/>
  <c r="AI799" i="4"/>
  <c r="W732" i="4"/>
  <c r="W600" i="4" s="1"/>
  <c r="U732" i="4"/>
  <c r="U600" i="4" s="1"/>
  <c r="AG598" i="4"/>
  <c r="AI598" i="4"/>
  <c r="AJ273" i="4"/>
  <c r="AL273" i="4"/>
  <c r="U273" i="4"/>
  <c r="V59" i="4"/>
  <c r="AG59" i="4"/>
  <c r="AJ272" i="4"/>
  <c r="N272" i="4"/>
  <c r="U293" i="4"/>
  <c r="U313" i="4"/>
  <c r="AC472" i="4"/>
  <c r="AG472" i="4"/>
  <c r="W524" i="4"/>
  <c r="W504" i="4"/>
  <c r="W511" i="4" s="1"/>
  <c r="AB524" i="4"/>
  <c r="AB504" i="4"/>
  <c r="AB511" i="4" s="1"/>
  <c r="X524" i="4"/>
  <c r="X504" i="4"/>
  <c r="X511" i="4" s="1"/>
  <c r="AK729" i="4"/>
  <c r="AK597" i="4" s="1"/>
  <c r="S729" i="4"/>
  <c r="S597" i="4" s="1"/>
  <c r="R298" i="4"/>
  <c r="P298" i="4"/>
  <c r="AI152" i="4"/>
  <c r="AH152" i="4"/>
  <c r="AI400" i="4"/>
  <c r="AI420" i="4"/>
  <c r="AH400" i="4"/>
  <c r="AH420" i="4"/>
  <c r="AB598" i="4"/>
  <c r="V598" i="4"/>
  <c r="AC271" i="4"/>
  <c r="N270" i="4"/>
  <c r="P273" i="4"/>
  <c r="R273" i="4"/>
  <c r="R274" i="4" s="1"/>
  <c r="R405" i="4"/>
  <c r="R392" i="4" s="1"/>
  <c r="T405" i="4"/>
  <c r="T392" i="4" s="1"/>
  <c r="AF59" i="4"/>
  <c r="AI59" i="4"/>
  <c r="AH272" i="4"/>
  <c r="S313" i="4"/>
  <c r="S293" i="4"/>
  <c r="R293" i="4"/>
  <c r="R313" i="4"/>
  <c r="AJ313" i="4"/>
  <c r="AJ293" i="4"/>
  <c r="AJ300" i="4" s="1"/>
  <c r="S472" i="4"/>
  <c r="R472" i="4"/>
  <c r="S524" i="4"/>
  <c r="S504" i="4"/>
  <c r="S511" i="4" s="1"/>
  <c r="R504" i="4"/>
  <c r="R511" i="4" s="1"/>
  <c r="R524" i="4"/>
  <c r="Q729" i="4"/>
  <c r="Q597" i="4" s="1"/>
  <c r="AM729" i="4"/>
  <c r="AD298" i="4"/>
  <c r="AB298" i="4"/>
  <c r="AE298" i="4"/>
  <c r="O152" i="4"/>
  <c r="N152" i="4"/>
  <c r="O400" i="4"/>
  <c r="O420" i="4"/>
  <c r="R400" i="4"/>
  <c r="R420" i="4"/>
  <c r="AE747" i="4"/>
  <c r="AE728" i="4"/>
  <c r="AD747" i="4"/>
  <c r="AD728" i="4"/>
  <c r="AC747" i="4"/>
  <c r="AC728" i="4"/>
  <c r="P747" i="4"/>
  <c r="P728" i="4"/>
  <c r="AD799" i="4"/>
  <c r="AC799" i="4"/>
  <c r="AB799" i="4"/>
  <c r="S799" i="4"/>
  <c r="X598" i="4"/>
  <c r="S598" i="4"/>
  <c r="Z270" i="4"/>
  <c r="AE273" i="4"/>
  <c r="Y273" i="4"/>
  <c r="Y274" i="4" s="1"/>
  <c r="AC405" i="4"/>
  <c r="AC392" i="4" s="1"/>
  <c r="S405" i="4"/>
  <c r="S392" i="4" s="1"/>
  <c r="N59" i="4"/>
  <c r="AC59" i="4"/>
  <c r="Z272" i="4"/>
  <c r="O313" i="4"/>
  <c r="O293" i="4"/>
  <c r="N293" i="4"/>
  <c r="N313" i="4"/>
  <c r="T313" i="4"/>
  <c r="T293" i="4"/>
  <c r="T300" i="4" s="1"/>
  <c r="O472" i="4"/>
  <c r="N472" i="4"/>
  <c r="N524" i="4"/>
  <c r="N504" i="4"/>
  <c r="N511" i="4" s="1"/>
  <c r="M729" i="4"/>
  <c r="M597" i="4" s="1"/>
  <c r="W729" i="4"/>
  <c r="W597" i="4" s="1"/>
  <c r="AO298" i="4"/>
  <c r="AQ298" i="4"/>
  <c r="Y152" i="4"/>
  <c r="X152" i="4"/>
  <c r="X420" i="4"/>
  <c r="X400" i="4"/>
  <c r="U420" i="4"/>
  <c r="U400" i="4"/>
  <c r="AQ390" i="4"/>
  <c r="AA747" i="4"/>
  <c r="AA728" i="4"/>
  <c r="Y747" i="4"/>
  <c r="Y728" i="4"/>
  <c r="Y596" i="4" s="1"/>
  <c r="AO799" i="4"/>
  <c r="AQ352" i="4"/>
  <c r="AP352" i="4"/>
  <c r="M406" i="4"/>
  <c r="M393" i="4" s="1"/>
  <c r="O401" i="4"/>
  <c r="O388" i="4" s="1"/>
  <c r="M401" i="4"/>
  <c r="M388" i="4" s="1"/>
  <c r="O732" i="4"/>
  <c r="O600" i="4" s="1"/>
  <c r="AC274" i="4"/>
  <c r="AB352" i="4"/>
  <c r="AF352" i="4"/>
  <c r="AM616" i="4"/>
  <c r="AM596" i="4"/>
  <c r="AL616" i="4"/>
  <c r="AB616" i="4"/>
  <c r="X609" i="4"/>
  <c r="AL657" i="4"/>
  <c r="AO406" i="4"/>
  <c r="AO393" i="4" s="1"/>
  <c r="AL406" i="4"/>
  <c r="AL393" i="4" s="1"/>
  <c r="AQ401" i="4"/>
  <c r="AQ388" i="4" s="1"/>
  <c r="AO401" i="4"/>
  <c r="AO388" i="4" s="1"/>
  <c r="AQ404" i="4"/>
  <c r="AQ391" i="4" s="1"/>
  <c r="AN404" i="4"/>
  <c r="AN391" i="4" s="1"/>
  <c r="AP267" i="4"/>
  <c r="AN267" i="4"/>
  <c r="AN297" i="4"/>
  <c r="Y352" i="4"/>
  <c r="S616" i="4"/>
  <c r="R616" i="4"/>
  <c r="AC616" i="4"/>
  <c r="AC596" i="4"/>
  <c r="U657" i="4"/>
  <c r="AJ406" i="4"/>
  <c r="AJ393" i="4" s="1"/>
  <c r="AH406" i="4"/>
  <c r="AH393" i="4" s="1"/>
  <c r="AL401" i="4"/>
  <c r="AL388" i="4" s="1"/>
  <c r="AL404" i="4"/>
  <c r="AL391" i="4" s="1"/>
  <c r="AB404" i="4"/>
  <c r="AB391" i="4" s="1"/>
  <c r="AD297" i="4"/>
  <c r="Q352" i="4"/>
  <c r="U352" i="4"/>
  <c r="O616" i="4"/>
  <c r="N616" i="4"/>
  <c r="Q609" i="4"/>
  <c r="M616" i="4"/>
  <c r="L657" i="4"/>
  <c r="N657" i="4"/>
  <c r="AK657" i="4"/>
  <c r="AF406" i="4"/>
  <c r="AF393" i="4" s="1"/>
  <c r="Z406" i="4"/>
  <c r="Z393" i="4" s="1"/>
  <c r="AH401" i="4"/>
  <c r="AH388" i="4" s="1"/>
  <c r="AJ401" i="4"/>
  <c r="AJ388" i="4" s="1"/>
  <c r="AH404" i="4"/>
  <c r="AH391" i="4" s="1"/>
  <c r="T404" i="4"/>
  <c r="T391" i="4" s="1"/>
  <c r="AP734" i="4"/>
  <c r="AB732" i="4"/>
  <c r="W267" i="4"/>
  <c r="AJ598" i="4"/>
  <c r="W598" i="4"/>
  <c r="AN273" i="4"/>
  <c r="AP59" i="4"/>
  <c r="AK59" i="4"/>
  <c r="Y293" i="4"/>
  <c r="Y313" i="4"/>
  <c r="AO601" i="4"/>
  <c r="AK472" i="4"/>
  <c r="AO472" i="4"/>
  <c r="AJ524" i="4"/>
  <c r="AJ504" i="4"/>
  <c r="AJ511" i="4" s="1"/>
  <c r="AN524" i="4"/>
  <c r="AN504" i="4"/>
  <c r="AN511" i="4" s="1"/>
  <c r="AM597" i="4"/>
  <c r="U298" i="4"/>
  <c r="S298" i="4"/>
  <c r="W152" i="4"/>
  <c r="V152" i="4"/>
  <c r="W400" i="4"/>
  <c r="W420" i="4"/>
  <c r="W390" i="4"/>
  <c r="Z390" i="4"/>
  <c r="AL747" i="4"/>
  <c r="AL728" i="4"/>
  <c r="AL735" i="4" s="1"/>
  <c r="AH747" i="4"/>
  <c r="AH728" i="4"/>
  <c r="N734" i="4"/>
  <c r="N602" i="4" s="1"/>
  <c r="P732" i="4"/>
  <c r="P600" i="4" s="1"/>
  <c r="V267" i="4"/>
  <c r="Q598" i="4"/>
  <c r="Z598" i="4"/>
  <c r="P271" i="4"/>
  <c r="P274" i="4" s="1"/>
  <c r="T273" i="4"/>
  <c r="AL405" i="4"/>
  <c r="AL392" i="4" s="1"/>
  <c r="AE405" i="4"/>
  <c r="AE392" i="4" s="1"/>
  <c r="T59" i="4"/>
  <c r="W59" i="4"/>
  <c r="T272" i="4"/>
  <c r="T274" i="4" s="1"/>
  <c r="V272" i="4"/>
  <c r="W313" i="4"/>
  <c r="W293" i="4"/>
  <c r="W300" i="4" s="1"/>
  <c r="V293" i="4"/>
  <c r="V300" i="4" s="1"/>
  <c r="V313" i="4"/>
  <c r="X313" i="4"/>
  <c r="X293" i="4"/>
  <c r="X300" i="4" s="1"/>
  <c r="AQ601" i="4"/>
  <c r="W472" i="4"/>
  <c r="V472" i="4"/>
  <c r="V524" i="4"/>
  <c r="V504" i="4"/>
  <c r="V511" i="4" s="1"/>
  <c r="U729" i="4"/>
  <c r="U597" i="4" s="1"/>
  <c r="AG298" i="4"/>
  <c r="AM298" i="4"/>
  <c r="Q152" i="4"/>
  <c r="AN152" i="4"/>
  <c r="P420" i="4"/>
  <c r="P400" i="4"/>
  <c r="Y420" i="4"/>
  <c r="Y400" i="4"/>
  <c r="AC420" i="4"/>
  <c r="AC400" i="4"/>
  <c r="AN747" i="4"/>
  <c r="AN728" i="4"/>
  <c r="AN735" i="4" s="1"/>
  <c r="Q799" i="4"/>
  <c r="AQ799" i="4"/>
  <c r="L299" i="4"/>
  <c r="L598" i="4"/>
  <c r="AD598" i="4"/>
  <c r="AI273" i="4"/>
  <c r="AO273" i="4"/>
  <c r="AG405" i="4"/>
  <c r="AG392" i="4" s="1"/>
  <c r="AA405" i="4"/>
  <c r="AA392" i="4" s="1"/>
  <c r="R59" i="4"/>
  <c r="M59" i="4"/>
  <c r="AI272" i="4"/>
  <c r="AG293" i="4"/>
  <c r="AG300" i="4" s="1"/>
  <c r="AG313" i="4"/>
  <c r="X472" i="4"/>
  <c r="T472" i="4"/>
  <c r="U504" i="4"/>
  <c r="U511" i="4" s="1"/>
  <c r="U524" i="4"/>
  <c r="AO504" i="4"/>
  <c r="AO511" i="4" s="1"/>
  <c r="AO524" i="4"/>
  <c r="AH729" i="4"/>
  <c r="AH597" i="4" s="1"/>
  <c r="AF729" i="4"/>
  <c r="AF597" i="4" s="1"/>
  <c r="L298" i="4"/>
  <c r="AC152" i="4"/>
  <c r="P152" i="4"/>
  <c r="AB420" i="4"/>
  <c r="AB400" i="4"/>
  <c r="AD400" i="4"/>
  <c r="AD420" i="4"/>
  <c r="AG420" i="4"/>
  <c r="AG400" i="4"/>
  <c r="Q390" i="4"/>
  <c r="AQ747" i="4"/>
  <c r="AQ728" i="4"/>
  <c r="AQ735" i="4" s="1"/>
  <c r="AO747" i="4"/>
  <c r="AO728" i="4"/>
  <c r="AO735" i="4" s="1"/>
  <c r="AP799" i="4"/>
  <c r="Y799" i="4"/>
  <c r="X799" i="4"/>
  <c r="AE799" i="4"/>
  <c r="AO598" i="4"/>
  <c r="AQ598" i="4"/>
  <c r="O273" i="4"/>
  <c r="O274" i="4" s="1"/>
  <c r="AG273" i="4"/>
  <c r="M405" i="4"/>
  <c r="M392" i="4" s="1"/>
  <c r="AN405" i="4"/>
  <c r="AN392" i="4" s="1"/>
  <c r="AB59" i="4"/>
  <c r="O59" i="4"/>
  <c r="L272" i="4"/>
  <c r="AC293" i="4"/>
  <c r="AC313" i="4"/>
  <c r="P472" i="4"/>
  <c r="L472" i="4"/>
  <c r="AE524" i="4"/>
  <c r="AE504" i="4"/>
  <c r="AE511" i="4" s="1"/>
  <c r="M504" i="4"/>
  <c r="M511" i="4" s="1"/>
  <c r="M524" i="4"/>
  <c r="Y504" i="4"/>
  <c r="Y511" i="4" s="1"/>
  <c r="Y524" i="4"/>
  <c r="AD729" i="4"/>
  <c r="AD597" i="4" s="1"/>
  <c r="AB729" i="4"/>
  <c r="AB597" i="4" s="1"/>
  <c r="Y298" i="4"/>
  <c r="AA152" i="4"/>
  <c r="Z152" i="4"/>
  <c r="AA400" i="4"/>
  <c r="AA420" i="4"/>
  <c r="Z400" i="4"/>
  <c r="Z420" i="4"/>
  <c r="AO352" i="4"/>
  <c r="AA616" i="4"/>
  <c r="AA596" i="4"/>
  <c r="AO616" i="4"/>
  <c r="AO596" i="4"/>
  <c r="AF596" i="4"/>
  <c r="AF616" i="4"/>
  <c r="AB406" i="4"/>
  <c r="AB393" i="4" s="1"/>
  <c r="L297" i="4"/>
  <c r="AM352" i="4"/>
  <c r="AL352" i="4"/>
  <c r="AM657" i="4"/>
  <c r="Y406" i="4"/>
  <c r="Y393" i="4" s="1"/>
  <c r="AQ406" i="4"/>
  <c r="AQ393" i="4" s="1"/>
  <c r="Y401" i="4"/>
  <c r="Y388" i="4" s="1"/>
  <c r="AA404" i="4"/>
  <c r="AA391" i="4" s="1"/>
  <c r="AK404" i="4"/>
  <c r="AK391" i="4" s="1"/>
  <c r="AA734" i="4"/>
  <c r="AA602" i="4" s="1"/>
  <c r="AO267" i="4"/>
  <c r="AO274" i="4" s="1"/>
  <c r="R352" i="4"/>
  <c r="T406" i="4"/>
  <c r="T393" i="4" s="1"/>
  <c r="V401" i="4"/>
  <c r="V388" i="4" s="1"/>
  <c r="P401" i="4"/>
  <c r="P388" i="4" s="1"/>
  <c r="V404" i="4"/>
  <c r="V391" i="4" s="1"/>
  <c r="Y404" i="4"/>
  <c r="Y391" i="4" s="1"/>
  <c r="N297" i="4"/>
  <c r="O352" i="4"/>
  <c r="N352" i="4"/>
  <c r="O657" i="4"/>
  <c r="P406" i="4"/>
  <c r="P393" i="4" s="1"/>
  <c r="O406" i="4"/>
  <c r="O393" i="4" s="1"/>
  <c r="R401" i="4"/>
  <c r="R388" i="4" s="1"/>
  <c r="AB401" i="4"/>
  <c r="AB388" i="4" s="1"/>
  <c r="R404" i="4"/>
  <c r="R391" i="4" s="1"/>
  <c r="Q404" i="4"/>
  <c r="Q391" i="4" s="1"/>
  <c r="AF600" i="4"/>
  <c r="Q267" i="4"/>
  <c r="T598" i="4"/>
  <c r="AH598" i="4"/>
  <c r="X273" i="4"/>
  <c r="Z273" i="4"/>
  <c r="AN59" i="4"/>
  <c r="AQ59" i="4"/>
  <c r="AA313" i="4"/>
  <c r="AA293" i="4"/>
  <c r="AA300" i="4" s="1"/>
  <c r="Z293" i="4"/>
  <c r="Z300" i="4" s="1"/>
  <c r="Z313" i="4"/>
  <c r="AN313" i="4"/>
  <c r="AN293" i="4"/>
  <c r="Y601" i="4"/>
  <c r="AA472" i="4"/>
  <c r="Z472" i="4"/>
  <c r="AA524" i="4"/>
  <c r="AA504" i="4"/>
  <c r="AA511" i="4" s="1"/>
  <c r="Z504" i="4"/>
  <c r="Z511" i="4" s="1"/>
  <c r="Z524" i="4"/>
  <c r="AK152" i="4"/>
  <c r="T152" i="4"/>
  <c r="AJ420" i="4"/>
  <c r="AJ400" i="4"/>
  <c r="AL400" i="4"/>
  <c r="AL420" i="4"/>
  <c r="V400" i="4"/>
  <c r="V420" i="4"/>
  <c r="AG390" i="4"/>
  <c r="W747" i="4"/>
  <c r="W728" i="4"/>
  <c r="W735" i="4" s="1"/>
  <c r="U747" i="4"/>
  <c r="U728" i="4"/>
  <c r="U735" i="4" s="1"/>
  <c r="L747" i="4"/>
  <c r="L728" i="4"/>
  <c r="L596" i="4" s="1"/>
  <c r="V799" i="4"/>
  <c r="U799" i="4"/>
  <c r="T799" i="4"/>
  <c r="O799" i="4"/>
  <c r="AI747" i="4"/>
  <c r="AI728" i="4"/>
  <c r="AG747" i="4"/>
  <c r="AG728" i="4"/>
  <c r="AH799" i="4"/>
  <c r="AF799" i="4"/>
  <c r="AP602" i="4"/>
  <c r="Y731" i="4"/>
  <c r="Y599" i="4" s="1"/>
  <c r="X732" i="4"/>
  <c r="X600" i="4" s="1"/>
  <c r="U267" i="4"/>
  <c r="U274" i="4" s="1"/>
  <c r="AF598" i="4"/>
  <c r="O598" i="4"/>
  <c r="AM273" i="4"/>
  <c r="V405" i="4"/>
  <c r="V392" i="4" s="1"/>
  <c r="AB405" i="4"/>
  <c r="AB392" i="4" s="1"/>
  <c r="AL59" i="4"/>
  <c r="U59" i="4"/>
  <c r="AK293" i="4"/>
  <c r="AK300" i="4" s="1"/>
  <c r="AK313" i="4"/>
  <c r="AJ601" i="4"/>
  <c r="AF472" i="4"/>
  <c r="AB472" i="4"/>
  <c r="AM524" i="4"/>
  <c r="AM504" i="4"/>
  <c r="AM511" i="4" s="1"/>
  <c r="AC504" i="4"/>
  <c r="AC511" i="4" s="1"/>
  <c r="AC524" i="4"/>
  <c r="P524" i="4"/>
  <c r="P504" i="4"/>
  <c r="P511" i="4" s="1"/>
  <c r="AJ729" i="4"/>
  <c r="AJ597" i="4" s="1"/>
  <c r="Q298" i="4"/>
  <c r="O298" i="4"/>
  <c r="S152" i="4"/>
  <c r="R152" i="4"/>
  <c r="S400" i="4"/>
  <c r="S420" i="4"/>
  <c r="R747" i="4"/>
  <c r="R728" i="4"/>
  <c r="AC598" i="4"/>
  <c r="AE598" i="4"/>
  <c r="S273" i="4"/>
  <c r="Q273" i="4"/>
  <c r="Q405" i="4"/>
  <c r="Q392" i="4" s="1"/>
  <c r="P405" i="4"/>
  <c r="P392" i="4" s="1"/>
  <c r="P59" i="4"/>
  <c r="S59" i="4"/>
  <c r="AI313" i="4"/>
  <c r="AI293" i="4"/>
  <c r="AI300" i="4" s="1"/>
  <c r="AH293" i="4"/>
  <c r="AH300" i="4" s="1"/>
  <c r="AH313" i="4"/>
  <c r="AB313" i="4"/>
  <c r="AB293" i="4"/>
  <c r="AB300" i="4" s="1"/>
  <c r="AI472" i="4"/>
  <c r="AH472" i="4"/>
  <c r="AI524" i="4"/>
  <c r="AI504" i="4"/>
  <c r="AI511" i="4" s="1"/>
  <c r="AH504" i="4"/>
  <c r="AH511" i="4" s="1"/>
  <c r="AH524" i="4"/>
  <c r="R729" i="4"/>
  <c r="R597" i="4" s="1"/>
  <c r="P729" i="4"/>
  <c r="P597" i="4" s="1"/>
  <c r="AC298" i="4"/>
  <c r="AE152" i="4"/>
  <c r="AD152" i="4"/>
  <c r="AE400" i="4"/>
  <c r="AE420" i="4"/>
  <c r="O747" i="4"/>
  <c r="O728" i="4"/>
  <c r="N747" i="4"/>
  <c r="N728" i="4"/>
  <c r="M747" i="4"/>
  <c r="M728" i="4"/>
  <c r="M735" i="4" s="1"/>
  <c r="X747" i="4"/>
  <c r="X728" i="4"/>
  <c r="X735" i="4" s="1"/>
  <c r="N799" i="4"/>
  <c r="M799" i="4"/>
  <c r="L799" i="4"/>
  <c r="AA799" i="4"/>
  <c r="Y598" i="4"/>
  <c r="AA598" i="4"/>
  <c r="AB273" i="4"/>
  <c r="AB274" i="4" s="1"/>
  <c r="AD273" i="4"/>
  <c r="AD274" i="4" s="1"/>
  <c r="AD405" i="4"/>
  <c r="AD392" i="4" s="1"/>
  <c r="O405" i="4"/>
  <c r="O392" i="4" s="1"/>
  <c r="AD59" i="4"/>
  <c r="AO59" i="4"/>
  <c r="AE313" i="4"/>
  <c r="AE293" i="4"/>
  <c r="AD293" i="4"/>
  <c r="AD300" i="4" s="1"/>
  <c r="AD313" i="4"/>
  <c r="L313" i="4"/>
  <c r="AE472" i="4"/>
  <c r="AD472" i="4"/>
  <c r="AD524" i="4"/>
  <c r="AD504" i="4"/>
  <c r="AD511" i="4" s="1"/>
  <c r="N729" i="4"/>
  <c r="N597" i="4" s="1"/>
  <c r="L729" i="4"/>
  <c r="L597" i="4" s="1"/>
  <c r="AP298" i="4"/>
  <c r="AN298" i="4"/>
  <c r="AO152" i="4"/>
  <c r="AJ152" i="4"/>
  <c r="AN420" i="4"/>
  <c r="AN400" i="4"/>
  <c r="AK420" i="4"/>
  <c r="AK400" i="4"/>
  <c r="Z747" i="4"/>
  <c r="Z728" i="4"/>
  <c r="Z735" i="4" s="1"/>
  <c r="AB747" i="4"/>
  <c r="AB728" i="4"/>
  <c r="AB735" i="4" s="1"/>
  <c r="Z352" i="4"/>
  <c r="Z609" i="4"/>
  <c r="AA657" i="4"/>
  <c r="L406" i="4"/>
  <c r="L393" i="4" s="1"/>
  <c r="N401" i="4"/>
  <c r="N388" i="4" s="1"/>
  <c r="L401" i="4"/>
  <c r="L388" i="4" s="1"/>
  <c r="AO404" i="4"/>
  <c r="AO391" i="4" s="1"/>
  <c r="AB600" i="4"/>
  <c r="M267" i="4"/>
  <c r="M274" i="4" s="1"/>
  <c r="AM274" i="4"/>
  <c r="AK352" i="4"/>
  <c r="W616" i="4"/>
  <c r="W596" i="4"/>
  <c r="V616" i="4"/>
  <c r="AG609" i="4"/>
  <c r="P596" i="4"/>
  <c r="P616" i="4"/>
  <c r="T657" i="4"/>
  <c r="W657" i="4"/>
  <c r="V657" i="4"/>
  <c r="Y657" i="4"/>
  <c r="AN406" i="4"/>
  <c r="AN393" i="4" s="1"/>
  <c r="AP406" i="4"/>
  <c r="AP393" i="4" s="1"/>
  <c r="AP401" i="4"/>
  <c r="AP388" i="4" s="1"/>
  <c r="AN401" i="4"/>
  <c r="AN388" i="4" s="1"/>
  <c r="AP404" i="4"/>
  <c r="AP391" i="4" s="1"/>
  <c r="AJ404" i="4"/>
  <c r="AJ391" i="4" s="1"/>
  <c r="AN600" i="4"/>
  <c r="AD734" i="4"/>
  <c r="AD602" i="4" s="1"/>
  <c r="Z267" i="4"/>
  <c r="Z274" i="4" s="1"/>
  <c r="X274" i="4"/>
  <c r="AQ267" i="4"/>
  <c r="AQ274" i="4" s="1"/>
  <c r="T352" i="4"/>
  <c r="X352" i="4"/>
  <c r="AI616" i="4"/>
  <c r="AI596" i="4"/>
  <c r="AH616" i="4"/>
  <c r="AH596" i="4"/>
  <c r="T609" i="4"/>
  <c r="AK596" i="4"/>
  <c r="AK616" i="4"/>
  <c r="AF657" i="4"/>
  <c r="AH657" i="4"/>
  <c r="AC657" i="4"/>
  <c r="AK406" i="4"/>
  <c r="AK393" i="4" s="1"/>
  <c r="AD406" i="4"/>
  <c r="AD393" i="4" s="1"/>
  <c r="AM401" i="4"/>
  <c r="AM388" i="4" s="1"/>
  <c r="AK401" i="4"/>
  <c r="AK388" i="4" s="1"/>
  <c r="AM404" i="4"/>
  <c r="AM391" i="4" s="1"/>
  <c r="AF404" i="4"/>
  <c r="AF391" i="4" s="1"/>
  <c r="AE297" i="4"/>
  <c r="L352" i="4"/>
  <c r="P352" i="4"/>
  <c r="AE616" i="4"/>
  <c r="AE596" i="4"/>
  <c r="AD616" i="4"/>
  <c r="AD596" i="4"/>
  <c r="L616" i="4"/>
  <c r="U609" i="4"/>
  <c r="AB657" i="4"/>
  <c r="AD657" i="4"/>
  <c r="M657" i="4"/>
  <c r="AG406" i="4"/>
  <c r="AG393" i="4" s="1"/>
  <c r="V406" i="4"/>
  <c r="V393" i="4" s="1"/>
  <c r="AI401" i="4"/>
  <c r="AI388" i="4" s="1"/>
  <c r="AG401" i="4"/>
  <c r="AG388" i="4" s="1"/>
  <c r="AI404" i="4"/>
  <c r="AI391" i="4" s="1"/>
  <c r="X404" i="4"/>
  <c r="X391" i="4" s="1"/>
  <c r="AI732" i="4"/>
  <c r="AI600" i="4" s="1"/>
  <c r="AH267" i="4"/>
  <c r="AH274" i="4" s="1"/>
  <c r="AF267" i="4"/>
  <c r="AE267" i="4"/>
  <c r="AE274" i="4" s="1"/>
  <c r="AK598" i="4"/>
  <c r="AM598" i="4"/>
  <c r="Z59" i="4"/>
  <c r="Q59" i="4"/>
  <c r="AO293" i="4"/>
  <c r="AO300" i="4" s="1"/>
  <c r="AO313" i="4"/>
  <c r="AP601" i="4"/>
  <c r="AN601" i="4"/>
  <c r="AN472" i="4"/>
  <c r="AJ472" i="4"/>
  <c r="AK504" i="4"/>
  <c r="AK511" i="4" s="1"/>
  <c r="AK524" i="4"/>
  <c r="AF524" i="4"/>
  <c r="AF504" i="4"/>
  <c r="AF511" i="4" s="1"/>
  <c r="AM152" i="4"/>
  <c r="AL152" i="4"/>
  <c r="AM400" i="4"/>
  <c r="AM420" i="4"/>
  <c r="V747" i="4"/>
  <c r="V728" i="4"/>
  <c r="AM734" i="4"/>
  <c r="AM602" i="4" s="1"/>
  <c r="AJ731" i="4"/>
  <c r="AJ599" i="4" s="1"/>
  <c r="AM732" i="4"/>
  <c r="AM600" i="4" s="1"/>
  <c r="AL267" i="4"/>
  <c r="AL274" i="4" s="1"/>
  <c r="AJ267" i="4"/>
  <c r="AJ274" i="4" s="1"/>
  <c r="S267" i="4"/>
  <c r="S274" i="4" s="1"/>
  <c r="P598" i="4"/>
  <c r="N598" i="4"/>
  <c r="W273" i="4"/>
  <c r="AK405" i="4"/>
  <c r="AK392" i="4" s="1"/>
  <c r="AJ59" i="4"/>
  <c r="AM59" i="4"/>
  <c r="W272" i="4"/>
  <c r="AM313" i="4"/>
  <c r="AM293" i="4"/>
  <c r="AM300" i="4" s="1"/>
  <c r="AL293" i="4"/>
  <c r="AL300" i="4" s="1"/>
  <c r="AL313" i="4"/>
  <c r="P313" i="4"/>
  <c r="P293" i="4"/>
  <c r="P300" i="4" s="1"/>
  <c r="AM472" i="4"/>
  <c r="AL472" i="4"/>
  <c r="AL524" i="4"/>
  <c r="AL504" i="4"/>
  <c r="AL511" i="4" s="1"/>
  <c r="V729" i="4"/>
  <c r="V597" i="4" s="1"/>
  <c r="T729" i="4"/>
  <c r="T597" i="4" s="1"/>
  <c r="AF298" i="4"/>
  <c r="AG152" i="4"/>
  <c r="AF152" i="4"/>
  <c r="AF420" i="4"/>
  <c r="AF400" i="4"/>
  <c r="N400" i="4"/>
  <c r="N420" i="4"/>
  <c r="S747" i="4"/>
  <c r="S728" i="4"/>
  <c r="S735" i="4" s="1"/>
  <c r="Q747" i="4"/>
  <c r="Q728" i="4"/>
  <c r="Q735" i="4" s="1"/>
  <c r="R799" i="4"/>
  <c r="P799" i="4"/>
  <c r="M598" i="4"/>
  <c r="R598" i="4"/>
  <c r="AF273" i="4"/>
  <c r="AH405" i="4"/>
  <c r="AH392" i="4" s="1"/>
  <c r="W405" i="4"/>
  <c r="W392" i="4" s="1"/>
  <c r="AH59" i="4"/>
  <c r="Y59" i="4"/>
  <c r="Q293" i="4"/>
  <c r="Q300" i="4" s="1"/>
  <c r="Q313" i="4"/>
  <c r="U472" i="4"/>
  <c r="Y472" i="4"/>
  <c r="T524" i="4"/>
  <c r="T504" i="4"/>
  <c r="T511" i="4" s="1"/>
  <c r="AG504" i="4"/>
  <c r="AG511" i="4" s="1"/>
  <c r="AG524" i="4"/>
  <c r="AG729" i="4"/>
  <c r="AG597" i="4" s="1"/>
  <c r="AE729" i="4"/>
  <c r="AE597" i="4" s="1"/>
  <c r="M298" i="4"/>
  <c r="M152" i="4"/>
  <c r="AB152" i="4"/>
  <c r="L420" i="4"/>
  <c r="L400" i="4"/>
  <c r="Q420" i="4"/>
  <c r="Q400" i="4"/>
  <c r="AP747" i="4"/>
  <c r="AP728" i="4"/>
  <c r="AP735" i="4" s="1"/>
  <c r="AJ747" i="4"/>
  <c r="AJ728" i="4"/>
  <c r="Z799" i="4"/>
  <c r="AN799" i="4"/>
  <c r="AM799" i="4"/>
  <c r="AN598" i="4"/>
  <c r="AL598" i="4"/>
  <c r="AP270" i="4"/>
  <c r="L273" i="4"/>
  <c r="L274" i="4" s="1"/>
  <c r="N273" i="4"/>
  <c r="N274" i="4" s="1"/>
  <c r="N405" i="4"/>
  <c r="N392" i="4" s="1"/>
  <c r="L405" i="4"/>
  <c r="L392" i="4" s="1"/>
  <c r="AE59" i="4"/>
  <c r="M293" i="4"/>
  <c r="M300" i="4" s="1"/>
  <c r="M313" i="4"/>
  <c r="M472" i="4"/>
  <c r="Q472" i="4"/>
  <c r="O524" i="4"/>
  <c r="O504" i="4"/>
  <c r="O511" i="4" s="1"/>
  <c r="L524" i="4"/>
  <c r="L511" i="4"/>
  <c r="Q504" i="4"/>
  <c r="Q511" i="4" s="1"/>
  <c r="Q524" i="4"/>
  <c r="AC729" i="4"/>
  <c r="AC597" i="4" s="1"/>
  <c r="O729" i="4"/>
  <c r="O597" i="4" s="1"/>
  <c r="AQ152" i="4"/>
  <c r="AP152" i="4"/>
  <c r="AQ400" i="4"/>
  <c r="AQ420" i="4"/>
  <c r="AP400" i="4"/>
  <c r="AP420" i="4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L387" i="4" l="1"/>
  <c r="L407" i="4"/>
  <c r="R300" i="4"/>
  <c r="L59" i="4"/>
  <c r="AI274" i="4"/>
  <c r="V274" i="4"/>
  <c r="R735" i="4"/>
  <c r="V735" i="4"/>
  <c r="N735" i="4"/>
  <c r="AO603" i="4"/>
  <c r="AN274" i="4"/>
  <c r="Y603" i="4"/>
  <c r="AQ407" i="4"/>
  <c r="AQ387" i="4"/>
  <c r="AQ394" i="4" s="1"/>
  <c r="U596" i="4"/>
  <c r="U603" i="4" s="1"/>
  <c r="U616" i="4"/>
  <c r="AK603" i="4"/>
  <c r="AI603" i="4"/>
  <c r="P603" i="4"/>
  <c r="W603" i="4"/>
  <c r="O735" i="4"/>
  <c r="AJ407" i="4"/>
  <c r="AJ387" i="4"/>
  <c r="AJ394" i="4" s="1"/>
  <c r="AA603" i="4"/>
  <c r="Z387" i="4"/>
  <c r="Z394" i="4" s="1"/>
  <c r="Z407" i="4"/>
  <c r="Y387" i="4"/>
  <c r="Y394" i="4" s="1"/>
  <c r="Y407" i="4"/>
  <c r="W407" i="4"/>
  <c r="W387" i="4"/>
  <c r="W394" i="4" s="1"/>
  <c r="W274" i="4"/>
  <c r="M596" i="4"/>
  <c r="M603" i="4" s="1"/>
  <c r="AB596" i="4"/>
  <c r="AB603" i="4" s="1"/>
  <c r="AM603" i="4"/>
  <c r="AA735" i="4"/>
  <c r="N300" i="4"/>
  <c r="AC735" i="4"/>
  <c r="AE735" i="4"/>
  <c r="T735" i="4"/>
  <c r="AM735" i="4"/>
  <c r="AO387" i="4"/>
  <c r="AO394" i="4" s="1"/>
  <c r="AO407" i="4"/>
  <c r="AF300" i="4"/>
  <c r="AQ300" i="4"/>
  <c r="AJ735" i="4"/>
  <c r="Q387" i="4"/>
  <c r="Q394" i="4" s="1"/>
  <c r="Q407" i="4"/>
  <c r="N387" i="4"/>
  <c r="N394" i="4" s="1"/>
  <c r="N407" i="4"/>
  <c r="AM407" i="4"/>
  <c r="AM387" i="4"/>
  <c r="AM394" i="4" s="1"/>
  <c r="L603" i="4"/>
  <c r="AE603" i="4"/>
  <c r="T616" i="4"/>
  <c r="T596" i="4"/>
  <c r="T603" i="4" s="1"/>
  <c r="AG616" i="4"/>
  <c r="AG596" i="4"/>
  <c r="AG603" i="4" s="1"/>
  <c r="Z616" i="4"/>
  <c r="Z596" i="4"/>
  <c r="Z603" i="4" s="1"/>
  <c r="AN407" i="4"/>
  <c r="AN387" i="4"/>
  <c r="AN394" i="4" s="1"/>
  <c r="L300" i="4"/>
  <c r="S407" i="4"/>
  <c r="S387" i="4"/>
  <c r="S394" i="4" s="1"/>
  <c r="AG735" i="4"/>
  <c r="L735" i="4"/>
  <c r="V387" i="4"/>
  <c r="V394" i="4" s="1"/>
  <c r="V407" i="4"/>
  <c r="AF603" i="4"/>
  <c r="AC300" i="4"/>
  <c r="AD387" i="4"/>
  <c r="AD394" i="4" s="1"/>
  <c r="AD407" i="4"/>
  <c r="AH735" i="4"/>
  <c r="O596" i="4"/>
  <c r="O603" i="4" s="1"/>
  <c r="AC603" i="4"/>
  <c r="S596" i="4"/>
  <c r="S603" i="4" s="1"/>
  <c r="X407" i="4"/>
  <c r="X387" i="4"/>
  <c r="X394" i="4" s="1"/>
  <c r="O300" i="4"/>
  <c r="O407" i="4"/>
  <c r="O387" i="4"/>
  <c r="O394" i="4" s="1"/>
  <c r="AH387" i="4"/>
  <c r="AH394" i="4" s="1"/>
  <c r="AH407" i="4"/>
  <c r="AP596" i="4"/>
  <c r="AP603" i="4" s="1"/>
  <c r="AP387" i="4"/>
  <c r="AP394" i="4" s="1"/>
  <c r="AP407" i="4"/>
  <c r="AF407" i="4"/>
  <c r="AF387" i="4"/>
  <c r="AF394" i="4" s="1"/>
  <c r="AH603" i="4"/>
  <c r="V596" i="4"/>
  <c r="V603" i="4" s="1"/>
  <c r="AE300" i="4"/>
  <c r="AA407" i="4"/>
  <c r="AA387" i="4"/>
  <c r="AA394" i="4" s="1"/>
  <c r="AG387" i="4"/>
  <c r="AG394" i="4" s="1"/>
  <c r="AG407" i="4"/>
  <c r="AB407" i="4"/>
  <c r="AB387" i="4"/>
  <c r="AB394" i="4" s="1"/>
  <c r="AC387" i="4"/>
  <c r="AC394" i="4" s="1"/>
  <c r="AC407" i="4"/>
  <c r="P407" i="4"/>
  <c r="P387" i="4"/>
  <c r="P394" i="4" s="1"/>
  <c r="Y300" i="4"/>
  <c r="Q616" i="4"/>
  <c r="Q596" i="4"/>
  <c r="Q603" i="4" s="1"/>
  <c r="AL596" i="4"/>
  <c r="AL603" i="4" s="1"/>
  <c r="Y735" i="4"/>
  <c r="P735" i="4"/>
  <c r="AD735" i="4"/>
  <c r="AK735" i="4"/>
  <c r="M387" i="4"/>
  <c r="M394" i="4" s="1"/>
  <c r="M407" i="4"/>
  <c r="T407" i="4"/>
  <c r="T387" i="4"/>
  <c r="T394" i="4" s="1"/>
  <c r="AG274" i="4"/>
  <c r="AN596" i="4"/>
  <c r="AN603" i="4" s="1"/>
  <c r="L394" i="4"/>
  <c r="AF274" i="4"/>
  <c r="AD603" i="4"/>
  <c r="AK387" i="4"/>
  <c r="AK394" i="4" s="1"/>
  <c r="AK407" i="4"/>
  <c r="AE407" i="4"/>
  <c r="AE387" i="4"/>
  <c r="AE394" i="4" s="1"/>
  <c r="AI735" i="4"/>
  <c r="AL387" i="4"/>
  <c r="AL394" i="4" s="1"/>
  <c r="AL407" i="4"/>
  <c r="AN300" i="4"/>
  <c r="Q274" i="4"/>
  <c r="N596" i="4"/>
  <c r="N603" i="4" s="1"/>
  <c r="R596" i="4"/>
  <c r="R603" i="4" s="1"/>
  <c r="AP274" i="4"/>
  <c r="X596" i="4"/>
  <c r="X603" i="4" s="1"/>
  <c r="X616" i="4"/>
  <c r="U387" i="4"/>
  <c r="U394" i="4" s="1"/>
  <c r="U407" i="4"/>
  <c r="R387" i="4"/>
  <c r="R394" i="4" s="1"/>
  <c r="R407" i="4"/>
  <c r="S300" i="4"/>
  <c r="AI407" i="4"/>
  <c r="AI387" i="4"/>
  <c r="AI394" i="4" s="1"/>
  <c r="U300" i="4"/>
  <c r="AF735" i="4"/>
  <c r="AP300" i="4"/>
  <c r="AJ596" i="4"/>
  <c r="AJ603" i="4" s="1"/>
  <c r="AQ596" i="4"/>
  <c r="AQ603" i="4" s="1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Z799" i="3" l="1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AI393" i="3" l="1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sharedStrings.xml><?xml version="1.0" encoding="utf-8"?>
<sst xmlns="http://schemas.openxmlformats.org/spreadsheetml/2006/main" count="15568" uniqueCount="606">
  <si>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</si>
  <si>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</si>
  <si>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</si>
  <si>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</si>
  <si>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</si>
  <si>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</si>
  <si>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</si>
  <si>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</si>
  <si>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</si>
  <si>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</si>
  <si>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</si>
  <si>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</si>
  <si>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</si>
  <si>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</si>
  <si>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</si>
  <si>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</si>
  <si>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</si>
  <si>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</si>
  <si>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</si>
  <si>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</si>
  <si>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</si>
  <si>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</si>
  <si>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</si>
  <si>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</si>
  <si>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</si>
  <si>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</si>
  <si>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</si>
  <si>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</si>
  <si>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</si>
  <si>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</si>
  <si>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</si>
  <si>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</si>
  <si>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</si>
  <si>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</si>
  <si>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</si>
  <si>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</si>
  <si>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</si>
  <si>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</si>
  <si>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</si>
  <si>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</si>
  <si>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</si>
  <si>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</si>
  <si>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</si>
  <si>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</si>
  <si>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</si>
  <si>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</si>
  <si>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</si>
  <si>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</si>
  <si>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</si>
  <si>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</si>
  <si>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</si>
  <si>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</si>
  <si>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</si>
  <si>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</si>
  <si>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</si>
  <si>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</si>
  <si>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</si>
  <si>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</si>
  <si>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</si>
  <si>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</si>
  <si>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</si>
  <si>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</si>
  <si>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</si>
  <si>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</si>
  <si>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</si>
  <si>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</si>
  <si>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</si>
  <si>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</si>
  <si>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</si>
  <si>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</si>
  <si>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</si>
  <si>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</si>
  <si>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</si>
  <si>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</si>
  <si>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</si>
  <si>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</si>
  <si>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</si>
  <si>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</si>
  <si>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</si>
  <si>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</si>
  <si>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</si>
  <si>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</si>
  <si>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</si>
  <si>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</si>
  <si>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</si>
  <si>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</si>
  <si>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</si>
  <si>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</si>
  <si>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</si>
  <si>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</si>
  <si>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</si>
  <si>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</si>
  <si>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</si>
  <si>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</si>
  <si>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</si>
  <si>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</si>
  <si>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</si>
  <si>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</si>
  <si>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</si>
  <si>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</si>
  <si>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</si>
  <si>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</si>
  <si>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</si>
  <si>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</si>
  <si>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</si>
  <si>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</si>
  <si>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</si>
  <si>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</si>
  <si>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</si>
  <si>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</si>
  <si>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</si>
  <si>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</si>
  <si>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</si>
  <si>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</si>
  <si>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</si>
  <si>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</si>
  <si>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</si>
  <si>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</si>
  <si>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</si>
  <si>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</si>
  <si>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</si>
  <si>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</si>
  <si>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</si>
  <si>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</si>
  <si>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</si>
  <si>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</si>
  <si>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</si>
  <si>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</si>
  <si>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</si>
  <si>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</si>
  <si>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</si>
  <si>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</si>
  <si>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</si>
  <si>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</si>
  <si>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</si>
  <si>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</si>
  <si>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</si>
  <si>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</si>
  <si>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</si>
  <si>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</si>
  <si>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</si>
  <si>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</si>
  <si>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</si>
  <si>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</si>
  <si>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</si>
  <si>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</si>
  <si>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</si>
  <si>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</si>
  <si>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</si>
  <si>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</si>
  <si>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</si>
  <si>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</si>
  <si>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</si>
  <si>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</si>
  <si>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</si>
  <si>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</si>
  <si>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</si>
  <si>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</si>
  <si>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</si>
  <si>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</si>
  <si>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</si>
  <si>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</si>
  <si>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</si>
  <si>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</si>
  <si>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</si>
  <si>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</si>
  <si>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</si>
  <si>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</si>
  <si>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</si>
  <si>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</si>
  <si>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</si>
  <si>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</si>
  <si>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</si>
  <si>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</si>
  <si>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</si>
  <si>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</si>
  <si>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</si>
  <si>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</si>
  <si>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</si>
  <si>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</si>
  <si>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</si>
  <si>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</si>
  <si>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</si>
  <si>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</si>
  <si>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</si>
  <si>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</si>
  <si>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</si>
  <si>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</si>
  <si>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</si>
  <si>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</si>
  <si>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</si>
  <si>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</si>
  <si>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</si>
  <si>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</si>
  <si>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</si>
  <si>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</si>
  <si>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</si>
  <si>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</si>
  <si>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</si>
  <si>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</si>
  <si>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</si>
  <si>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</si>
  <si>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</si>
  <si>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</si>
  <si>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</si>
  <si>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</si>
  <si>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</si>
  <si>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</si>
  <si>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</si>
  <si>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</si>
  <si>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</si>
  <si>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</si>
  <si>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</si>
  <si>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</si>
  <si>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</si>
  <si>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</si>
  <si>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</si>
  <si>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</si>
  <si>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</si>
  <si>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</si>
  <si>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</si>
  <si>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</si>
  <si>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</si>
  <si>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</si>
  <si>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</si>
  <si>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</si>
  <si>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</si>
  <si>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</si>
  <si>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</si>
  <si>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</si>
  <si>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</si>
  <si>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</si>
  <si>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</si>
  <si>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</si>
  <si>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</si>
  <si>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</si>
  <si>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</si>
  <si>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</si>
  <si>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</si>
  <si>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</si>
  <si>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</si>
  <si>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</si>
  <si>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</si>
  <si>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</si>
  <si>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</si>
  <si>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</si>
  <si>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</si>
  <si>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</si>
  <si>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</si>
  <si>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</si>
  <si>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</si>
  <si>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</si>
  <si>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</si>
  <si>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</si>
  <si>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</si>
  <si>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</si>
  <si>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</si>
  <si>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</si>
  <si>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</si>
  <si>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</si>
  <si>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</si>
  <si>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</si>
  <si>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</si>
  <si>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</si>
  <si>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</si>
  <si>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</si>
  <si>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</si>
  <si>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</si>
  <si>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</si>
  <si>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</si>
  <si>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</si>
  <si>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</si>
  <si>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</si>
  <si>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</si>
  <si>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</si>
  <si>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</si>
  <si>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</si>
  <si>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</si>
  <si>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</si>
  <si>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</si>
  <si>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</si>
  <si>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</si>
  <si>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</si>
  <si>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</si>
  <si>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</si>
  <si>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</si>
  <si>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</si>
  <si>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</si>
  <si>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</si>
  <si>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</si>
  <si>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</si>
  <si>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</si>
  <si>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</si>
  <si>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</si>
  <si>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</si>
  <si>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</si>
  <si>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</si>
  <si>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</si>
  <si>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</si>
  <si>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</si>
  <si>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</si>
  <si>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</si>
  <si>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</si>
  <si>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</si>
  <si>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</si>
  <si>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</si>
  <si>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</si>
  <si>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</si>
  <si>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</si>
  <si>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</si>
  <si>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</si>
  <si>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</si>
  <si>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</si>
  <si>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</si>
  <si>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</si>
  <si>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</si>
  <si>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</si>
  <si>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</si>
  <si>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</si>
  <si>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</si>
  <si>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</si>
  <si>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</si>
  <si>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</si>
  <si>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</si>
  <si>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</si>
  <si>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</si>
  <si>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</si>
  <si>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</si>
  <si>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</si>
  <si>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</si>
  <si>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</si>
  <si>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</si>
  <si>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</si>
  <si>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</si>
  <si>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</si>
  <si>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</si>
  <si>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</si>
  <si>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</si>
  <si>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</si>
  <si>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</si>
  <si>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</si>
  <si>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</si>
  <si>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</si>
  <si>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</si>
  <si>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</si>
  <si>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</si>
  <si>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</si>
  <si>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</si>
  <si>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</si>
  <si>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</si>
  <si>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</si>
  <si>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</si>
  <si>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</si>
  <si>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</si>
  <si>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</si>
  <si>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</si>
  <si>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</si>
  <si>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</si>
  <si>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</si>
  <si>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</si>
  <si>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</si>
  <si>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</si>
  <si>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</si>
  <si>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</si>
  <si>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</si>
  <si>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</si>
  <si>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</si>
  <si>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</si>
  <si>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</si>
  <si>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</si>
  <si>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</si>
  <si>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</si>
  <si>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</si>
  <si>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</si>
  <si>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</si>
  <si>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</si>
  <si>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</si>
  <si>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</si>
  <si>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</si>
  <si>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</si>
  <si>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</si>
  <si>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</si>
  <si>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</si>
  <si>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</si>
  <si>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</si>
  <si>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</si>
  <si>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</si>
  <si>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</si>
  <si>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</si>
  <si>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</si>
  <si>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</si>
  <si>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</si>
  <si>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</si>
  <si>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</si>
  <si>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</si>
  <si>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</si>
  <si>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</si>
  <si>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</si>
  <si>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</si>
  <si>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</si>
  <si>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</si>
  <si>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</si>
  <si>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</si>
  <si>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</si>
  <si>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</si>
  <si>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</si>
  <si>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</si>
  <si>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</si>
  <si>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</si>
  <si>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</si>
  <si>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</si>
  <si>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</si>
  <si>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</si>
  <si>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</si>
  <si>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</si>
  <si>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</si>
  <si>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</si>
  <si>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</si>
  <si>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</si>
  <si>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</si>
  <si>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</si>
  <si>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</si>
  <si>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</si>
  <si>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</si>
  <si>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</si>
  <si>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</si>
  <si>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</si>
  <si>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</si>
  <si>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</si>
  <si>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</si>
  <si>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</si>
  <si>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</si>
  <si>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</si>
  <si>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</si>
  <si>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</si>
  <si>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</si>
  <si>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</si>
  <si>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</si>
  <si>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</si>
  <si>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</si>
  <si>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</si>
  <si>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</si>
  <si>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</si>
  <si>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</si>
  <si>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</si>
  <si>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</si>
  <si>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</si>
  <si>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</si>
  <si>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</si>
  <si>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</si>
  <si>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</si>
  <si>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</si>
  <si>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</si>
  <si>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</si>
  <si>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</si>
  <si>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</si>
  <si>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</si>
  <si>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</si>
  <si>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</si>
  <si>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</si>
  <si>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</si>
  <si>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</si>
  <si>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</si>
  <si>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</si>
  <si>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</si>
  <si>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</si>
  <si>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</si>
  <si>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</si>
  <si>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</si>
  <si>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</si>
  <si>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</si>
  <si>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</si>
  <si>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</si>
  <si>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</si>
  <si>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</si>
  <si>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</si>
  <si>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</si>
  <si>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</si>
  <si>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</si>
  <si>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</si>
  <si>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</si>
  <si>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</si>
  <si>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</si>
  <si>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</si>
  <si>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</si>
  <si>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</si>
  <si>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</si>
  <si>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</si>
  <si>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</si>
  <si>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</si>
  <si>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</si>
  <si>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</si>
  <si>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</si>
  <si>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</si>
  <si>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</si>
  <si>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</si>
  <si>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</si>
  <si>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</si>
  <si>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</si>
  <si>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</si>
  <si>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</si>
  <si>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</si>
  <si>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</si>
  <si>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</si>
  <si>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</si>
  <si>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</si>
  <si>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</si>
  <si>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</si>
  <si>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</si>
  <si>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</si>
  <si>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</si>
  <si>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</si>
  <si>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</si>
  <si>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</si>
  <si>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</si>
  <si>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</si>
  <si>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</si>
  <si>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</si>
  <si>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</si>
  <si>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</si>
  <si>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</si>
  <si>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BECO, 2019</t>
  </si>
  <si>
    <t>Petroleo usado para autogeneracion</t>
  </si>
  <si>
    <t>kb por año</t>
  </si>
  <si>
    <t>kb/d</t>
  </si>
  <si>
    <t>MPC año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</si>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</sst>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</numFmts>
  <fonts count="3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</fills>
  <borders count="30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7">
    <xf numFmtId="0" fontId="0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5" fillId="0" borderId="0"/>
    <xf numFmtId="0" fontId="10" fillId="0" borderId="0"/>
    <xf numFmtId="0" fontId="10" fillId="0" borderId="0"/>
    <xf numFmtId="0" fontId="10" fillId="0" borderId="0"/>
    <xf numFmtId="9" fontId="5" fillId="0" borderId="0" applyFont="0" applyFill="0" applyBorder="0" applyAlignment="0" applyProtection="0"/>
    <xf numFmtId="0" fontId="10" fillId="0" borderId="0"/>
    <xf numFmtId="43" fontId="5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9" fillId="6" borderId="0" applyNumberFormat="0" applyBorder="0" applyAlignment="0" applyProtection="0"/>
    <xf numFmtId="43" fontId="5" fillId="0" borderId="0" applyFont="0" applyFill="0" applyBorder="0" applyAlignment="0" applyProtection="0"/>
    <xf numFmtId="0" fontId="17" fillId="5" borderId="0" applyNumberFormat="0" applyBorder="0" applyAlignment="0" applyProtection="0"/>
    <xf numFmtId="0" fontId="10" fillId="0" borderId="0"/>
    <xf numFmtId="0" fontId="5" fillId="0" borderId="0"/>
    <xf numFmtId="0" fontId="10" fillId="0" borderId="0"/>
    <xf numFmtId="0" fontId="16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</cellStyleXfs>
  <cellXfs count="144">
    <xf numFmtId="0" fontId="0" fillId="0" borderId="0" xfId="0"/>
    <xf numFmtId="49" fontId="6" fillId="2" borderId="1" xfId="0" applyNumberFormat="1" applyFont="1" applyFill="1" applyBorder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164" fontId="7" fillId="4" borderId="1" xfId="0" applyNumberFormat="1" applyFont="1" applyFill="1" applyBorder="1" applyAlignment="1">
      <alignment horizontal="right" vertical="center"/>
    </xf>
    <xf numFmtId="0" fontId="7" fillId="4" borderId="1" xfId="0" applyFont="1" applyFill="1" applyBorder="1" applyAlignment="1">
      <alignment horizontal="right" vertical="center"/>
    </xf>
    <xf numFmtId="0" fontId="7" fillId="3" borderId="1" xfId="0" applyFont="1" applyFill="1" applyBorder="1" applyAlignment="1">
      <alignment horizontal="right" vertical="center"/>
    </xf>
    <xf numFmtId="165" fontId="7" fillId="4" borderId="1" xfId="1" applyNumberFormat="1" applyFont="1" applyFill="1" applyBorder="1" applyAlignment="1">
      <alignment horizontal="right" vertical="center"/>
    </xf>
    <xf numFmtId="166" fontId="5" fillId="0" borderId="0" xfId="0" applyNumberFormat="1" applyFont="1"/>
    <xf numFmtId="0" fontId="5" fillId="0" borderId="3" xfId="3" applyBorder="1" applyAlignment="1">
      <alignment horizontal="center"/>
    </xf>
    <xf numFmtId="0" fontId="5" fillId="9" borderId="3" xfId="3" applyFill="1" applyBorder="1" applyAlignment="1">
      <alignment horizontal="center" vertical="center"/>
    </xf>
    <xf numFmtId="0" fontId="15" fillId="7" borderId="3" xfId="3" applyFont="1" applyFill="1" applyBorder="1" applyAlignment="1">
      <alignment horizontal="center" vertical="center" wrapText="1"/>
    </xf>
    <xf numFmtId="0" fontId="15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18" fillId="3" borderId="1" xfId="0" applyNumberFormat="1" applyFont="1" applyFill="1" applyBorder="1" applyAlignment="1">
      <alignment horizontal="left" vertical="center"/>
    </xf>
    <xf numFmtId="17" fontId="5" fillId="0" borderId="0" xfId="0" applyNumberFormat="1" applyFont="1" applyAlignment="1">
      <alignment horizontal="center"/>
    </xf>
    <xf numFmtId="0" fontId="0" fillId="7" borderId="0" xfId="0" applyFill="1"/>
    <xf numFmtId="0" fontId="5" fillId="0" borderId="0" xfId="0" applyFont="1"/>
    <xf numFmtId="0" fontId="0" fillId="0" borderId="0" xfId="0" applyAlignment="1">
      <alignment horizontal="center"/>
    </xf>
    <xf numFmtId="49" fontId="19" fillId="2" borderId="1" xfId="0" applyNumberFormat="1" applyFont="1" applyFill="1" applyBorder="1" applyAlignment="1">
      <alignment horizontal="left" vertical="center"/>
    </xf>
    <xf numFmtId="49" fontId="18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7" fillId="10" borderId="0" xfId="0" applyNumberFormat="1" applyFont="1" applyFill="1" applyAlignment="1">
      <alignment horizontal="left" vertical="center"/>
    </xf>
    <xf numFmtId="0" fontId="13" fillId="8" borderId="0" xfId="0" applyFont="1" applyFill="1"/>
    <xf numFmtId="0" fontId="5" fillId="0" borderId="0" xfId="3"/>
    <xf numFmtId="0" fontId="5" fillId="0" borderId="0" xfId="3" applyAlignment="1">
      <alignment horizontal="center"/>
    </xf>
    <xf numFmtId="2" fontId="5" fillId="0" borderId="0" xfId="3" applyNumberFormat="1"/>
    <xf numFmtId="2" fontId="5" fillId="0" borderId="2" xfId="3" applyNumberFormat="1" applyBorder="1"/>
    <xf numFmtId="2" fontId="5" fillId="0" borderId="4" xfId="3" applyNumberFormat="1" applyBorder="1"/>
    <xf numFmtId="2" fontId="5" fillId="0" borderId="6" xfId="3" applyNumberFormat="1" applyBorder="1"/>
    <xf numFmtId="2" fontId="5" fillId="0" borderId="7" xfId="3" applyNumberFormat="1" applyBorder="1"/>
    <xf numFmtId="2" fontId="5" fillId="0" borderId="5" xfId="3" applyNumberFormat="1" applyBorder="1"/>
    <xf numFmtId="0" fontId="20" fillId="0" borderId="0" xfId="0" applyFont="1"/>
    <xf numFmtId="0" fontId="14" fillId="0" borderId="0" xfId="0" applyFont="1"/>
    <xf numFmtId="167" fontId="0" fillId="0" borderId="0" xfId="2" applyNumberFormat="1" applyFont="1"/>
    <xf numFmtId="49" fontId="21" fillId="3" borderId="0" xfId="0" applyNumberFormat="1" applyFont="1" applyFill="1" applyAlignment="1">
      <alignment horizontal="left" vertical="center"/>
    </xf>
    <xf numFmtId="49" fontId="18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7" fillId="11" borderId="1" xfId="0" applyFont="1" applyFill="1" applyBorder="1" applyAlignment="1">
      <alignment horizontal="right" vertical="center"/>
    </xf>
    <xf numFmtId="49" fontId="7" fillId="11" borderId="1" xfId="0" applyNumberFormat="1" applyFont="1" applyFill="1" applyBorder="1" applyAlignment="1">
      <alignment horizontal="left" vertical="center"/>
    </xf>
    <xf numFmtId="0" fontId="5" fillId="7" borderId="0" xfId="3" applyFill="1"/>
    <xf numFmtId="0" fontId="11" fillId="7" borderId="0" xfId="6" applyFont="1" applyFill="1" applyAlignment="1">
      <alignment horizontal="center" vertical="center"/>
    </xf>
    <xf numFmtId="0" fontId="5" fillId="7" borderId="0" xfId="0" applyFont="1" applyFill="1"/>
    <xf numFmtId="166" fontId="22" fillId="0" borderId="0" xfId="0" applyNumberFormat="1" applyFont="1"/>
    <xf numFmtId="49" fontId="7" fillId="12" borderId="1" xfId="0" applyNumberFormat="1" applyFont="1" applyFill="1" applyBorder="1" applyAlignment="1">
      <alignment horizontal="left" vertical="center"/>
    </xf>
    <xf numFmtId="0" fontId="7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7" fillId="13" borderId="1" xfId="0" applyFont="1" applyFill="1" applyBorder="1" applyAlignment="1">
      <alignment horizontal="right" vertical="center"/>
    </xf>
    <xf numFmtId="49" fontId="18" fillId="13" borderId="1" xfId="0" applyNumberFormat="1" applyFont="1" applyFill="1" applyBorder="1" applyAlignment="1">
      <alignment horizontal="left" vertical="center"/>
    </xf>
    <xf numFmtId="0" fontId="24" fillId="8" borderId="0" xfId="0" applyFont="1" applyFill="1"/>
    <xf numFmtId="0" fontId="25" fillId="0" borderId="0" xfId="0" applyFont="1"/>
    <xf numFmtId="49" fontId="7" fillId="3" borderId="0" xfId="0" applyNumberFormat="1" applyFont="1" applyFill="1" applyAlignment="1">
      <alignment horizontal="left" vertical="center"/>
    </xf>
    <xf numFmtId="49" fontId="7" fillId="14" borderId="1" xfId="0" applyNumberFormat="1" applyFont="1" applyFill="1" applyBorder="1" applyAlignment="1">
      <alignment horizontal="left" vertical="center"/>
    </xf>
    <xf numFmtId="0" fontId="7" fillId="14" borderId="1" xfId="0" applyFont="1" applyFill="1" applyBorder="1" applyAlignment="1">
      <alignment horizontal="right" vertical="center"/>
    </xf>
    <xf numFmtId="49" fontId="18" fillId="14" borderId="1" xfId="0" applyNumberFormat="1" applyFont="1" applyFill="1" applyBorder="1" applyAlignment="1">
      <alignment horizontal="left" vertical="center"/>
    </xf>
    <xf numFmtId="49" fontId="26" fillId="14" borderId="1" xfId="0" applyNumberFormat="1" applyFont="1" applyFill="1" applyBorder="1" applyAlignment="1">
      <alignment horizontal="left" vertical="center"/>
    </xf>
    <xf numFmtId="49" fontId="27" fillId="11" borderId="1" xfId="0" applyNumberFormat="1" applyFont="1" applyFill="1" applyBorder="1" applyAlignment="1">
      <alignment horizontal="left" vertical="center"/>
    </xf>
    <xf numFmtId="49" fontId="28" fillId="14" borderId="1" xfId="0" applyNumberFormat="1" applyFont="1" applyFill="1" applyBorder="1" applyAlignment="1">
      <alignment horizontal="left" vertical="center"/>
    </xf>
    <xf numFmtId="0" fontId="24" fillId="15" borderId="0" xfId="0" applyFont="1" applyFill="1"/>
    <xf numFmtId="0" fontId="13" fillId="15" borderId="0" xfId="0" applyFont="1" applyFill="1"/>
    <xf numFmtId="0" fontId="0" fillId="15" borderId="0" xfId="0" applyFill="1"/>
    <xf numFmtId="49" fontId="7" fillId="3" borderId="9" xfId="0" applyNumberFormat="1" applyFont="1" applyFill="1" applyBorder="1" applyAlignment="1">
      <alignment horizontal="left" vertical="center"/>
    </xf>
    <xf numFmtId="2" fontId="5" fillId="0" borderId="10" xfId="3" applyNumberFormat="1" applyBorder="1"/>
    <xf numFmtId="2" fontId="5" fillId="0" borderId="11" xfId="3" applyNumberFormat="1" applyBorder="1"/>
    <xf numFmtId="2" fontId="5" fillId="0" borderId="12" xfId="3" applyNumberFormat="1" applyBorder="1"/>
    <xf numFmtId="0" fontId="3" fillId="0" borderId="8" xfId="0" applyFont="1" applyBorder="1"/>
    <xf numFmtId="166" fontId="25" fillId="0" borderId="0" xfId="0" applyNumberFormat="1" applyFont="1"/>
    <xf numFmtId="166" fontId="25" fillId="0" borderId="2" xfId="0" applyNumberFormat="1" applyFont="1" applyBorder="1"/>
    <xf numFmtId="166" fontId="29" fillId="3" borderId="1" xfId="0" applyNumberFormat="1" applyFont="1" applyFill="1" applyBorder="1" applyAlignment="1">
      <alignment horizontal="left" vertical="center"/>
    </xf>
    <xf numFmtId="166" fontId="25" fillId="0" borderId="0" xfId="0" applyNumberFormat="1" applyFont="1" applyAlignment="1">
      <alignment horizontal="center"/>
    </xf>
    <xf numFmtId="1" fontId="29" fillId="3" borderId="1" xfId="0" applyNumberFormat="1" applyFont="1" applyFill="1" applyBorder="1" applyAlignment="1">
      <alignment horizontal="left" vertical="center"/>
    </xf>
    <xf numFmtId="1" fontId="25" fillId="0" borderId="0" xfId="0" applyNumberFormat="1" applyFont="1"/>
    <xf numFmtId="1" fontId="25" fillId="0" borderId="0" xfId="0" applyNumberFormat="1" applyFont="1" applyAlignment="1">
      <alignment horizontal="center"/>
    </xf>
    <xf numFmtId="1" fontId="25" fillId="0" borderId="2" xfId="0" applyNumberFormat="1" applyFont="1" applyBorder="1"/>
    <xf numFmtId="1" fontId="29" fillId="3" borderId="0" xfId="0" applyNumberFormat="1" applyFont="1" applyFill="1" applyAlignment="1">
      <alignment horizontal="left" vertical="center"/>
    </xf>
    <xf numFmtId="0" fontId="14" fillId="7" borderId="0" xfId="0" applyFont="1" applyFill="1"/>
    <xf numFmtId="1" fontId="0" fillId="0" borderId="0" xfId="0" applyNumberFormat="1"/>
    <xf numFmtId="166" fontId="29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5" fillId="7" borderId="14" xfId="3" applyFill="1" applyBorder="1"/>
    <xf numFmtId="166" fontId="22" fillId="0" borderId="14" xfId="0" applyNumberFormat="1" applyFont="1" applyBorder="1"/>
    <xf numFmtId="166" fontId="0" fillId="0" borderId="14" xfId="0" applyNumberFormat="1" applyBorder="1"/>
    <xf numFmtId="0" fontId="14" fillId="0" borderId="14" xfId="0" applyFont="1" applyBorder="1"/>
    <xf numFmtId="0" fontId="31" fillId="0" borderId="14" xfId="0" applyFont="1" applyBorder="1"/>
    <xf numFmtId="0" fontId="0" fillId="0" borderId="13" xfId="0" applyBorder="1" applyAlignment="1">
      <alignment horizontal="center"/>
    </xf>
    <xf numFmtId="0" fontId="14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4" fillId="0" borderId="15" xfId="0" applyFont="1" applyBorder="1"/>
    <xf numFmtId="0" fontId="0" fillId="0" borderId="16" xfId="0" applyBorder="1"/>
    <xf numFmtId="1" fontId="25" fillId="0" borderId="16" xfId="0" applyNumberFormat="1" applyFont="1" applyBorder="1"/>
    <xf numFmtId="166" fontId="25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14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14" fillId="0" borderId="20" xfId="0" applyFont="1" applyBorder="1"/>
    <xf numFmtId="0" fontId="2" fillId="0" borderId="0" xfId="0" applyFont="1"/>
    <xf numFmtId="0" fontId="2" fillId="0" borderId="8" xfId="0" applyFont="1" applyBorder="1"/>
    <xf numFmtId="166" fontId="29" fillId="3" borderId="22" xfId="0" applyNumberFormat="1" applyFont="1" applyFill="1" applyBorder="1" applyAlignment="1">
      <alignment horizontal="left" vertical="center"/>
    </xf>
    <xf numFmtId="49" fontId="18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5" fillId="0" borderId="23" xfId="3" applyBorder="1" applyAlignment="1">
      <alignment horizontal="center"/>
    </xf>
    <xf numFmtId="0" fontId="5" fillId="0" borderId="24" xfId="3" applyBorder="1" applyAlignment="1">
      <alignment horizontal="center"/>
    </xf>
    <xf numFmtId="0" fontId="5" fillId="0" borderId="25" xfId="3" applyBorder="1" applyAlignment="1">
      <alignment horizontal="center"/>
    </xf>
    <xf numFmtId="168" fontId="30" fillId="0" borderId="24" xfId="0" applyNumberFormat="1" applyFont="1" applyBorder="1"/>
    <xf numFmtId="168" fontId="30" fillId="0" borderId="25" xfId="0" applyNumberFormat="1" applyFont="1" applyBorder="1"/>
    <xf numFmtId="169" fontId="0" fillId="0" borderId="0" xfId="0" applyNumberFormat="1" applyAlignment="1">
      <alignment horizontal="center"/>
    </xf>
    <xf numFmtId="0" fontId="5" fillId="9" borderId="0" xfId="3" applyFill="1" applyAlignment="1">
      <alignment horizontal="center" vertical="center"/>
    </xf>
    <xf numFmtId="0" fontId="5" fillId="0" borderId="17" xfId="3" applyBorder="1" applyAlignment="1">
      <alignment horizontal="center"/>
    </xf>
    <xf numFmtId="0" fontId="30" fillId="0" borderId="17" xfId="0" applyFont="1" applyBorder="1"/>
    <xf numFmtId="0" fontId="1" fillId="0" borderId="17" xfId="3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30" fillId="0" borderId="17" xfId="3" applyFont="1" applyBorder="1" applyAlignment="1">
      <alignment horizontal="center"/>
    </xf>
    <xf numFmtId="0" fontId="30" fillId="0" borderId="29" xfId="0" applyFont="1" applyBorder="1"/>
    <xf numFmtId="0" fontId="32" fillId="0" borderId="26" xfId="0" applyFont="1" applyBorder="1" applyAlignment="1">
      <alignment horizontal="center" vertical="center"/>
    </xf>
    <xf numFmtId="0" fontId="32" fillId="0" borderId="27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2" fillId="0" borderId="17" xfId="0" applyFont="1" applyBorder="1"/>
    <xf numFmtId="2" fontId="25" fillId="0" borderId="2" xfId="0" applyNumberFormat="1" applyFont="1" applyBorder="1"/>
    <xf numFmtId="49" fontId="27" fillId="11" borderId="1" xfId="0" applyNumberFormat="1" applyFont="1" applyFill="1" applyBorder="1" applyAlignment="1">
      <alignment horizontal="center" vertical="center"/>
    </xf>
    <xf numFmtId="1" fontId="25" fillId="7" borderId="0" xfId="0" applyNumberFormat="1" applyFont="1" applyFill="1"/>
    <xf numFmtId="1" fontId="25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25" fillId="7" borderId="0" xfId="0" applyNumberFormat="1" applyFont="1" applyFill="1"/>
    <xf numFmtId="166" fontId="25" fillId="7" borderId="16" xfId="0" applyNumberFormat="1" applyFont="1" applyFill="1" applyBorder="1"/>
    <xf numFmtId="0" fontId="0" fillId="7" borderId="13" xfId="0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1" fillId="7" borderId="0" xfId="0" applyFont="1" applyFill="1"/>
    <xf numFmtId="166" fontId="0" fillId="16" borderId="0" xfId="0" applyNumberFormat="1" applyFill="1"/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1327"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topLeftCell="A2152" workbookViewId="0">
      <selection activeCell="E2175" sqref="E2175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00B050"/>
  </sheetPr>
  <dimension ref="B7:D74"/>
  <sheetViews>
    <sheetView showGridLines="0" tabSelected="1" workbookViewId="0">
      <selection activeCell="D8" sqref="D8"/>
    </sheetView>
  </sheetViews>
  <sheetFormatPr baseColWidth="10" defaultRowHeight="15" x14ac:dyDescent="0.25"/>
  <cols>
    <col min="3" max="3" width="68.140625" customWidth="1"/>
  </cols>
  <sheetData>
    <row r="7" spans="2:4" x14ac:dyDescent="0.25">
      <c r="B7" t="s">
        <v>605</v>
      </c>
    </row>
    <row r="8" spans="2:4" x14ac:dyDescent="0.25">
      <c r="B8" t="s">
        <v>541</v>
      </c>
      <c r="C8" t="str">
        <f>+Produccion_UO!K22</f>
        <v>1. Producción Fluidos DESDE RESERVAS</v>
      </c>
      <c r="D8" t="str">
        <f>+_xlfn.CONCAT(C8)</f>
        <v>1. Producción Fluidos DESDE RESERVAS</v>
      </c>
    </row>
    <row r="9" spans="2:4" x14ac:dyDescent="0.25">
      <c r="B9" t="s">
        <v>542</v>
      </c>
      <c r="C9" t="str">
        <f>+Produccion_UO!K35</f>
        <v>2. Producción de Fluidos realmente entregados al separador</v>
      </c>
    </row>
    <row r="10" spans="2:4" x14ac:dyDescent="0.25">
      <c r="B10" t="s">
        <v>543</v>
      </c>
      <c r="C10" t="str">
        <f>+Produccion_UO!K48</f>
        <v>3. Fluidos quemadas (Flaring de Gas Natural)</v>
      </c>
    </row>
    <row r="11" spans="2:4" x14ac:dyDescent="0.25">
      <c r="B11" t="s">
        <v>544</v>
      </c>
      <c r="C11" t="str">
        <f>+Produccion_UO!K61</f>
        <v>4. Producción Gas Natural Fiscalizada</v>
      </c>
    </row>
    <row r="12" spans="2:4" x14ac:dyDescent="0.25">
      <c r="B12" t="s">
        <v>545</v>
      </c>
      <c r="C12" t="str">
        <f>+Produccion_UO!K74</f>
        <v>5. Producción de Petróleo Fiscalizada</v>
      </c>
    </row>
    <row r="13" spans="2:4" x14ac:dyDescent="0.25">
      <c r="B13" t="s">
        <v>546</v>
      </c>
      <c r="C13" t="str">
        <f>+Produccion_UO!K87</f>
        <v>6. Usos del Gas Natural</v>
      </c>
    </row>
    <row r="14" spans="2:4" x14ac:dyDescent="0.25">
      <c r="B14" t="s">
        <v>550</v>
      </c>
      <c r="C14" t="str">
        <f>+Produccion_UO!K88</f>
        <v>6.1 Uso para autogeneración</v>
      </c>
    </row>
    <row r="15" spans="2:4" x14ac:dyDescent="0.25">
      <c r="B15" t="s">
        <v>551</v>
      </c>
      <c r="C15" t="str">
        <f>+Produccion_UO!K101</f>
        <v>6.2 Uso en Plantas</v>
      </c>
    </row>
    <row r="16" spans="2:4" x14ac:dyDescent="0.25">
      <c r="B16" t="s">
        <v>553</v>
      </c>
      <c r="C16" t="str">
        <f>+Produccion_UO!K114</f>
        <v>6.2.1 Gas Natural de salida en plantas</v>
      </c>
    </row>
    <row r="17" spans="2:3" x14ac:dyDescent="0.25">
      <c r="B17" t="s">
        <v>553</v>
      </c>
      <c r="C17" t="str">
        <f>+Produccion_UO!K127</f>
        <v>6.2.1 LPG procesado en plantas</v>
      </c>
    </row>
    <row r="18" spans="2:3" x14ac:dyDescent="0.25">
      <c r="B18" t="s">
        <v>552</v>
      </c>
      <c r="C18" t="str">
        <f>+Produccion_UO!K141</f>
        <v>6.3 Gas Natural Transportado</v>
      </c>
    </row>
    <row r="19" spans="2:3" x14ac:dyDescent="0.25">
      <c r="B19" t="s">
        <v>554</v>
      </c>
      <c r="C19" t="str">
        <f>+Produccion_UO!K154</f>
        <v>6.3.1 Gas Natural Transportado por ELC</v>
      </c>
    </row>
    <row r="20" spans="2:3" x14ac:dyDescent="0.25">
      <c r="B20" t="s">
        <v>555</v>
      </c>
      <c r="C20" t="str">
        <f>+Produccion_UO!K167</f>
        <v>6.3.2 Gas Natural Transportado por FUEL</v>
      </c>
    </row>
    <row r="21" spans="2:3" x14ac:dyDescent="0.25">
      <c r="B21" t="s">
        <v>547</v>
      </c>
      <c r="C21" t="str">
        <f>+Produccion_UO!K181</f>
        <v>7. Usos del Petróleo Fiscalizado</v>
      </c>
    </row>
    <row r="22" spans="2:3" x14ac:dyDescent="0.25">
      <c r="B22" t="s">
        <v>556</v>
      </c>
      <c r="C22" t="str">
        <f>+Produccion_UO!K182</f>
        <v>7.1 Uso para autogeneración</v>
      </c>
    </row>
    <row r="23" spans="2:3" x14ac:dyDescent="0.25">
      <c r="B23" t="s">
        <v>557</v>
      </c>
      <c r="C23" t="str">
        <f>+Produccion_UO!K195</f>
        <v>7.2 Petróleo transportado</v>
      </c>
    </row>
    <row r="24" spans="2:3" x14ac:dyDescent="0.25">
      <c r="B24" t="s">
        <v>558</v>
      </c>
      <c r="C24" t="str">
        <f>+Produccion_UO!K208</f>
        <v>7.2.1 Petróleo transportado por ELC</v>
      </c>
    </row>
    <row r="25" spans="2:3" x14ac:dyDescent="0.25">
      <c r="B25" t="s">
        <v>559</v>
      </c>
      <c r="C25" t="str">
        <f>+Produccion_UO!K221</f>
        <v>7.2.2 Petróleo transportado por FUEL</v>
      </c>
    </row>
    <row r="26" spans="2:3" x14ac:dyDescent="0.25">
      <c r="B26" t="s">
        <v>548</v>
      </c>
      <c r="C26" t="str">
        <f>+Produccion_UO!K234</f>
        <v>8. Otros</v>
      </c>
    </row>
    <row r="27" spans="2:3" x14ac:dyDescent="0.25">
      <c r="B27" t="s">
        <v>560</v>
      </c>
      <c r="C27" t="str">
        <f>+Produccion_UO!K235</f>
        <v>8.1 Diésel usado para autogeneración</v>
      </c>
    </row>
    <row r="28" spans="2:3" x14ac:dyDescent="0.25">
      <c r="B28" t="s">
        <v>561</v>
      </c>
      <c r="C28" t="str">
        <f>+Produccion_UO!K248</f>
        <v>8.2 LPG usado para auogeneración</v>
      </c>
    </row>
    <row r="29" spans="2:3" x14ac:dyDescent="0.25">
      <c r="B29" t="s">
        <v>549</v>
      </c>
      <c r="C29" t="str">
        <f>+Produccion_UO!K262</f>
        <v>9. CONSUMO DE ELECTRICIDAD</v>
      </c>
    </row>
    <row r="30" spans="2:3" x14ac:dyDescent="0.25">
      <c r="B30" t="s">
        <v>562</v>
      </c>
      <c r="C30" t="str">
        <f>+Produccion_UO!K263</f>
        <v>9.1 Electricidad Necesaria en Producción Y Transporte</v>
      </c>
    </row>
    <row r="31" spans="2:3" x14ac:dyDescent="0.25">
      <c r="B31" t="s">
        <v>563</v>
      </c>
      <c r="C31" t="str">
        <f>+Produccion_UO!K276</f>
        <v>9.2 Electricidad Necesaria para Producir los Fluidos Bruto</v>
      </c>
    </row>
    <row r="32" spans="2:3" x14ac:dyDescent="0.25">
      <c r="B32" t="s">
        <v>564</v>
      </c>
      <c r="C32" t="str">
        <f>+Produccion_UO!K289</f>
        <v>9.3 Electricidad necesaria para TRANSPORTE</v>
      </c>
    </row>
    <row r="33" spans="2:3" x14ac:dyDescent="0.25">
      <c r="B33" t="s">
        <v>564</v>
      </c>
      <c r="C33" t="str">
        <f>+Produccion_UO!K302</f>
        <v>9.3 Electricidad necesaria para Colectores de Gas Natural</v>
      </c>
    </row>
    <row r="34" spans="2:3" x14ac:dyDescent="0.25">
      <c r="B34" t="s">
        <v>565</v>
      </c>
      <c r="C34" t="str">
        <f>+Produccion_UO!K315</f>
        <v>9.3.1 Electricidad para Colectores de Gas Natural usando ELC</v>
      </c>
    </row>
    <row r="35" spans="2:3" x14ac:dyDescent="0.25">
      <c r="B35" t="s">
        <v>566</v>
      </c>
      <c r="C35" t="str">
        <f>+Produccion_UO!K328</f>
        <v>9.3.2 Electricidad para Colectores de Gas Natural usando FUEL</v>
      </c>
    </row>
    <row r="36" spans="2:3" x14ac:dyDescent="0.25">
      <c r="B36" t="s">
        <v>567</v>
      </c>
      <c r="C36" t="str">
        <f>+Produccion_UO!K341</f>
        <v>9.4 Electricidad necesaria para Colectores de petróleo</v>
      </c>
    </row>
    <row r="37" spans="2:3" x14ac:dyDescent="0.25">
      <c r="B37" t="s">
        <v>568</v>
      </c>
      <c r="C37" t="str">
        <f>+Produccion_UO!K354</f>
        <v>9.4.1 Electricidad para Colectores de Petroleo usando ELC</v>
      </c>
    </row>
    <row r="38" spans="2:3" x14ac:dyDescent="0.25">
      <c r="B38" t="s">
        <v>569</v>
      </c>
      <c r="C38" t="str">
        <f>+Produccion_UO!K367</f>
        <v>9.4.2 Electricidad para Colectores de Petroleo usando FUEL</v>
      </c>
    </row>
    <row r="39" spans="2:3" x14ac:dyDescent="0.25">
      <c r="B39" t="s">
        <v>570</v>
      </c>
      <c r="C39" t="str">
        <f>+Produccion_UO!K382</f>
        <v>10. GENERACIÓN DE ELECTRICIDAD</v>
      </c>
    </row>
    <row r="40" spans="2:3" x14ac:dyDescent="0.25">
      <c r="B40" t="s">
        <v>571</v>
      </c>
      <c r="C40" t="str">
        <f>+Produccion_UO!K383</f>
        <v>10.1 Electricidad Necesaria en Producción Y Transporte</v>
      </c>
    </row>
    <row r="41" spans="2:3" x14ac:dyDescent="0.25">
      <c r="B41" t="s">
        <v>572</v>
      </c>
      <c r="C41" t="str">
        <f>+Produccion_UO!K396</f>
        <v>10.2 Electricidad para Transporte</v>
      </c>
    </row>
    <row r="42" spans="2:3" x14ac:dyDescent="0.25">
      <c r="B42" t="s">
        <v>573</v>
      </c>
      <c r="C42" t="str">
        <f>+Produccion_UO!K409</f>
        <v>10.2.1 Electricidad AUTOGENERADA para Transporte</v>
      </c>
    </row>
    <row r="43" spans="2:3" x14ac:dyDescent="0.25">
      <c r="B43" t="s">
        <v>574</v>
      </c>
      <c r="C43" t="str">
        <f>+Produccion_UO!K422</f>
        <v>10.2.1.1 Electricidad por AUTOGENERACION con Gas Natural para TRANSPORTE</v>
      </c>
    </row>
    <row r="44" spans="2:3" x14ac:dyDescent="0.25">
      <c r="B44" t="s">
        <v>575</v>
      </c>
      <c r="C44" t="str">
        <f>+Produccion_UO!K435</f>
        <v>10.2.1.2 Electricidad por AUTOGENERACION con Petróleo para TRANSPORTE</v>
      </c>
    </row>
    <row r="45" spans="2:3" x14ac:dyDescent="0.25">
      <c r="B45" t="s">
        <v>576</v>
      </c>
      <c r="C45" t="str">
        <f>+Produccion_UO!K448</f>
        <v>10.2.1.3 Electricidad por AUTOGENERACION con Diésel para TRANSPORTE</v>
      </c>
    </row>
    <row r="46" spans="2:3" x14ac:dyDescent="0.25">
      <c r="B46" t="s">
        <v>577</v>
      </c>
      <c r="C46" t="str">
        <f>+Produccion_UO!K461</f>
        <v>10.2.2 Electricidad COMPRADA para Transporte</v>
      </c>
    </row>
    <row r="47" spans="2:3" x14ac:dyDescent="0.25">
      <c r="B47" t="s">
        <v>578</v>
      </c>
      <c r="C47" t="str">
        <f>+Produccion_UO!K474</f>
        <v>10.2.2.1 Electricidad por COMPRADA para Transprote de Gas Natural</v>
      </c>
    </row>
    <row r="48" spans="2:3" x14ac:dyDescent="0.25">
      <c r="B48" t="s">
        <v>579</v>
      </c>
      <c r="C48" t="str">
        <f>+Produccion_UO!K487</f>
        <v>10.2.2.2 Electricidad por COMPRADA para Transprote de Petróleo</v>
      </c>
    </row>
    <row r="49" spans="2:3" x14ac:dyDescent="0.25">
      <c r="B49" t="s">
        <v>580</v>
      </c>
      <c r="C49" t="str">
        <f>+Produccion_UO!K500</f>
        <v>10.3 Electricidad para Producción</v>
      </c>
    </row>
    <row r="50" spans="2:3" x14ac:dyDescent="0.25">
      <c r="B50" t="s">
        <v>581</v>
      </c>
      <c r="C50" t="str">
        <f>+Produccion_UO!K513</f>
        <v>10.4 Electricidad para Producción por AUTOGENERACION</v>
      </c>
    </row>
    <row r="51" spans="2:3" x14ac:dyDescent="0.25">
      <c r="B51" t="s">
        <v>582</v>
      </c>
      <c r="C51" t="str">
        <f>+Produccion_UO!K526</f>
        <v>10.4.1.1 Electricidad por AUTOGENERACION con Gas Natural para PRODUCCION</v>
      </c>
    </row>
    <row r="52" spans="2:3" x14ac:dyDescent="0.25">
      <c r="B52" t="s">
        <v>583</v>
      </c>
      <c r="C52" t="str">
        <f>+Produccion_UO!K539</f>
        <v>10.4.1.2 Electricidad por AUTOGENERACION con Petróleo para PRODUCCION</v>
      </c>
    </row>
    <row r="53" spans="2:3" x14ac:dyDescent="0.25">
      <c r="B53" t="s">
        <v>584</v>
      </c>
      <c r="C53" t="str">
        <f>+Produccion_UO!K552</f>
        <v>10.4.1.3 Electricidad por AUTOGENERACION con Diésel para PRODUCCION</v>
      </c>
    </row>
    <row r="54" spans="2:3" x14ac:dyDescent="0.25">
      <c r="B54" t="s">
        <v>585</v>
      </c>
      <c r="C54" t="str">
        <f>+Produccion_UO!K565</f>
        <v>10.4.1.4 Electricidad por AUTOGENERACION con LPG para PRODUCCION</v>
      </c>
    </row>
    <row r="55" spans="2:3" x14ac:dyDescent="0.25">
      <c r="B55" t="s">
        <v>586</v>
      </c>
      <c r="C55" t="str">
        <f>+Produccion_UO!K578</f>
        <v>10.5 Electricidad para Producción COMPRADA</v>
      </c>
    </row>
    <row r="56" spans="2:3" x14ac:dyDescent="0.25">
      <c r="B56" t="s">
        <v>587</v>
      </c>
      <c r="C56" t="str">
        <f>+Produccion_UO!K591</f>
        <v>11. Emisiones</v>
      </c>
    </row>
    <row r="57" spans="2:3" x14ac:dyDescent="0.25">
      <c r="B57" t="s">
        <v>588</v>
      </c>
      <c r="C57" t="str">
        <f>+Produccion_UO!K592</f>
        <v>11.1 Emisiones TOTALES</v>
      </c>
    </row>
    <row r="58" spans="2:3" x14ac:dyDescent="0.25">
      <c r="B58" t="s">
        <v>589</v>
      </c>
      <c r="C58" t="str">
        <f>+Produccion_UO!K605</f>
        <v>11.2 Emisiones PRODUCCIÓN</v>
      </c>
    </row>
    <row r="59" spans="2:3" x14ac:dyDescent="0.25">
      <c r="B59" t="s">
        <v>590</v>
      </c>
      <c r="C59" t="str">
        <f>+Produccion_UO!K620</f>
        <v>11.3 Emisiones por flaring en PRODUCCIÓN</v>
      </c>
    </row>
    <row r="60" spans="2:3" x14ac:dyDescent="0.25">
      <c r="B60" t="s">
        <v>591</v>
      </c>
      <c r="C60" t="str">
        <f>+Produccion_UO!K633</f>
        <v>11.4 Emisiones por SEPARADOR</v>
      </c>
    </row>
    <row r="61" spans="2:3" x14ac:dyDescent="0.25">
      <c r="B61" t="s">
        <v>592</v>
      </c>
      <c r="C61" t="str">
        <f>+Produccion_UO!K646</f>
        <v>11.5 Emisiones por AUTOGENERACIÓN EN PRODUCCIÓN</v>
      </c>
    </row>
    <row r="62" spans="2:3" x14ac:dyDescent="0.25">
      <c r="B62" t="s">
        <v>593</v>
      </c>
      <c r="C62" t="str">
        <f>+Produccion_UO!K659</f>
        <v>11.5.1 Emisiones por AUTOGENERACION por GAS en PRODUCCIÓN</v>
      </c>
    </row>
    <row r="63" spans="2:3" x14ac:dyDescent="0.25">
      <c r="B63" t="s">
        <v>594</v>
      </c>
      <c r="C63" t="str">
        <f>+Produccion_UO!K672</f>
        <v>11.5.2 Emisiones por AUTOGENERACION por OIL en PRODUCCIÓN</v>
      </c>
    </row>
    <row r="64" spans="2:3" x14ac:dyDescent="0.25">
      <c r="B64" t="s">
        <v>595</v>
      </c>
      <c r="C64" t="str">
        <f>+Produccion_UO!K685</f>
        <v>11.5.3 Emisiones por AUTOGENERACION por DSL en PRODUCCIÓN</v>
      </c>
    </row>
    <row r="65" spans="2:3" x14ac:dyDescent="0.25">
      <c r="B65" t="s">
        <v>596</v>
      </c>
      <c r="C65" t="str">
        <f>+Produccion_UO!K698</f>
        <v>11.5.4 Emisiones por AUTOGENERACION por LPG en PRODUCCIÓN</v>
      </c>
    </row>
    <row r="66" spans="2:3" x14ac:dyDescent="0.25">
      <c r="B66" t="s">
        <v>593</v>
      </c>
      <c r="C66" t="str">
        <f>+Produccion_UO!K711</f>
        <v>11.5.1 Emisiones por COMPRA ELC para PRODUCCIÓN</v>
      </c>
    </row>
    <row r="67" spans="2:3" x14ac:dyDescent="0.25">
      <c r="B67" t="s">
        <v>597</v>
      </c>
      <c r="C67" t="str">
        <f>+Produccion_UO!K736</f>
        <v>11.7 Emisiones por AUTOGENERACIÓN en COLECTORES</v>
      </c>
    </row>
    <row r="68" spans="2:3" x14ac:dyDescent="0.25">
      <c r="B68" t="s">
        <v>598</v>
      </c>
      <c r="C68" t="str">
        <f>+Produccion_UO!K724</f>
        <v>11.6 Emisiones COLECCIÓN</v>
      </c>
    </row>
    <row r="69" spans="2:3" x14ac:dyDescent="0.25">
      <c r="B69" t="s">
        <v>599</v>
      </c>
      <c r="C69" t="str">
        <f>+Produccion_UO!K749</f>
        <v>11.7.1 Emisiones por AUTOGENERACION por GAS en COLECTORES</v>
      </c>
    </row>
    <row r="70" spans="2:3" x14ac:dyDescent="0.25">
      <c r="B70" t="s">
        <v>600</v>
      </c>
      <c r="C70" t="str">
        <f>+Produccion_UO!K762</f>
        <v>11.7.2 Emisiones por AUTOGENERACION por OIL en COLECTORES</v>
      </c>
    </row>
    <row r="71" spans="2:3" x14ac:dyDescent="0.25">
      <c r="B71" t="s">
        <v>601</v>
      </c>
      <c r="C71" t="str">
        <f>+Produccion_UO!K775</f>
        <v>11.7.3 Emisiones por AUTOGENERACION por DSL en COLECTORES</v>
      </c>
    </row>
    <row r="72" spans="2:3" x14ac:dyDescent="0.25">
      <c r="B72" t="s">
        <v>602</v>
      </c>
      <c r="C72" t="str">
        <f>+Produccion_UO!K788</f>
        <v>11.8 Emisiones por COMPRA ELC en COLECTORES</v>
      </c>
    </row>
    <row r="73" spans="2:3" x14ac:dyDescent="0.25">
      <c r="B73" t="s">
        <v>603</v>
      </c>
      <c r="C73" t="str">
        <f>+Produccion_UO!K801</f>
        <v>11.8.1 Emisiones por COMPRA ELC en COLECTORES DE PETRÓLEO</v>
      </c>
    </row>
    <row r="74" spans="2:3" x14ac:dyDescent="0.25">
      <c r="B74" t="s">
        <v>604</v>
      </c>
      <c r="C74" t="str">
        <f>+Produccion_UO!K814</f>
        <v>11.8.2 Emisiones por COMPRA ELC en COLECTORES DE GAS NATURAL</v>
      </c>
    </row>
  </sheetData>
  <phoneticPr fontId="2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U825"/>
  <sheetViews>
    <sheetView showGridLines="0" topLeftCell="A799" zoomScale="115" zoomScaleNormal="115" workbookViewId="0">
      <selection activeCell="K815" sqref="K815"/>
    </sheetView>
  </sheetViews>
  <sheetFormatPr baseColWidth="10" defaultRowHeight="15" x14ac:dyDescent="0.25"/>
  <cols>
    <col min="1" max="5" width="11.42578125" style="15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  <col min="14" max="14" width="13.5703125" customWidth="1"/>
    <col min="18" max="18" width="13.5703125" customWidth="1"/>
  </cols>
  <sheetData>
    <row r="1" spans="1:25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1:25" ht="15.75" thickBot="1" x14ac:dyDescent="0.3">
      <c r="N2" s="25"/>
      <c r="O2" s="26"/>
      <c r="P2" s="26" t="s">
        <v>336</v>
      </c>
    </row>
    <row r="3" spans="1:25" ht="16.5" thickBot="1" x14ac:dyDescent="0.3">
      <c r="K3" s="9" t="s">
        <v>320</v>
      </c>
      <c r="L3" s="10" t="s">
        <v>321</v>
      </c>
      <c r="N3" s="121" t="s">
        <v>518</v>
      </c>
      <c r="O3" s="26" t="s">
        <v>337</v>
      </c>
      <c r="P3" s="26" t="s">
        <v>338</v>
      </c>
      <c r="Q3" s="120" t="s">
        <v>505</v>
      </c>
      <c r="R3" s="120" t="s">
        <v>517</v>
      </c>
    </row>
    <row r="4" spans="1:25" ht="15.75" x14ac:dyDescent="0.25">
      <c r="K4" s="9" t="s">
        <v>322</v>
      </c>
      <c r="L4" s="11" t="s">
        <v>323</v>
      </c>
      <c r="N4" s="110" t="s">
        <v>37</v>
      </c>
      <c r="O4" s="28">
        <v>1.01</v>
      </c>
      <c r="P4" s="28">
        <v>55.54</v>
      </c>
      <c r="Q4" s="113">
        <f>+X4</f>
        <v>2.7126000271260002</v>
      </c>
      <c r="R4" s="123" t="str">
        <f t="shared" ref="R4:R14" si="0">+Y4</f>
        <v>MPC/d</v>
      </c>
      <c r="T4">
        <f>1/O4</f>
        <v>0.99009900990099009</v>
      </c>
      <c r="U4" s="105" t="s">
        <v>509</v>
      </c>
      <c r="V4">
        <f>+T4*1000</f>
        <v>990.09900990099004</v>
      </c>
      <c r="W4" s="105" t="s">
        <v>510</v>
      </c>
      <c r="X4">
        <f>+V4/365</f>
        <v>2.7126000271260002</v>
      </c>
      <c r="Y4" s="105" t="s">
        <v>511</v>
      </c>
    </row>
    <row r="5" spans="1:25" x14ac:dyDescent="0.25">
      <c r="K5" s="9" t="s">
        <v>324</v>
      </c>
      <c r="L5" s="8" t="s">
        <v>325</v>
      </c>
      <c r="N5" s="111" t="s">
        <v>42</v>
      </c>
      <c r="O5" s="28">
        <v>6.09</v>
      </c>
      <c r="P5" s="28">
        <v>77.84</v>
      </c>
      <c r="Q5" s="113">
        <f t="shared" ref="Q5:Q13" si="1">+X5</f>
        <v>0.44987291090267001</v>
      </c>
      <c r="R5" s="124" t="str">
        <f t="shared" si="0"/>
        <v>Kb/d</v>
      </c>
      <c r="T5">
        <f>1/O5</f>
        <v>0.16420361247947454</v>
      </c>
      <c r="U5" s="105" t="s">
        <v>507</v>
      </c>
      <c r="V5">
        <f>+T5*1000</f>
        <v>164.20361247947454</v>
      </c>
      <c r="W5" s="105" t="s">
        <v>508</v>
      </c>
      <c r="X5">
        <f>+V5/365</f>
        <v>0.44987291090267001</v>
      </c>
      <c r="Y5" s="105" t="s">
        <v>513</v>
      </c>
    </row>
    <row r="6" spans="1:25" x14ac:dyDescent="0.25">
      <c r="K6" s="9" t="s">
        <v>326</v>
      </c>
      <c r="L6" s="8" t="s">
        <v>327</v>
      </c>
      <c r="N6" s="111" t="s">
        <v>44</v>
      </c>
      <c r="O6" s="27">
        <v>6.09</v>
      </c>
      <c r="P6" s="27">
        <v>77.84</v>
      </c>
      <c r="Q6" s="113">
        <f t="shared" si="1"/>
        <v>0.44987291090267001</v>
      </c>
      <c r="R6" s="124" t="str">
        <f t="shared" si="0"/>
        <v>Kb/d</v>
      </c>
      <c r="T6">
        <f t="shared" ref="T6:T14" si="2">1/O6</f>
        <v>0.16420361247947454</v>
      </c>
      <c r="U6" s="105" t="s">
        <v>507</v>
      </c>
      <c r="V6">
        <f t="shared" ref="V6:V14" si="3">+T6*1000</f>
        <v>164.20361247947454</v>
      </c>
      <c r="W6" s="105" t="s">
        <v>508</v>
      </c>
      <c r="X6">
        <f t="shared" ref="X6:X14" si="4">+V6/365</f>
        <v>0.44987291090267001</v>
      </c>
      <c r="Y6" s="105" t="s">
        <v>513</v>
      </c>
    </row>
    <row r="7" spans="1:25" x14ac:dyDescent="0.25">
      <c r="K7" s="9" t="s">
        <v>328</v>
      </c>
      <c r="L7" s="8" t="s">
        <v>329</v>
      </c>
      <c r="N7" s="111" t="s">
        <v>40</v>
      </c>
      <c r="O7" s="31">
        <v>6.09</v>
      </c>
      <c r="P7" s="31">
        <v>77.84</v>
      </c>
      <c r="Q7" s="113">
        <f t="shared" si="1"/>
        <v>0.44987291090267001</v>
      </c>
      <c r="R7" s="124" t="str">
        <f t="shared" si="0"/>
        <v>Kb/d</v>
      </c>
      <c r="T7">
        <f t="shared" si="2"/>
        <v>0.16420361247947454</v>
      </c>
      <c r="U7" s="105" t="s">
        <v>507</v>
      </c>
      <c r="V7">
        <f t="shared" si="3"/>
        <v>164.20361247947454</v>
      </c>
      <c r="W7" s="105" t="s">
        <v>508</v>
      </c>
      <c r="X7">
        <f t="shared" si="4"/>
        <v>0.44987291090267001</v>
      </c>
      <c r="Y7" s="105" t="s">
        <v>513</v>
      </c>
    </row>
    <row r="8" spans="1:25" ht="15.75" x14ac:dyDescent="0.25">
      <c r="K8" s="9" t="s">
        <v>330</v>
      </c>
      <c r="L8" s="11" t="s">
        <v>331</v>
      </c>
      <c r="N8" s="111" t="s">
        <v>38</v>
      </c>
      <c r="O8" s="28">
        <v>5.33</v>
      </c>
      <c r="P8" s="28">
        <v>69.19</v>
      </c>
      <c r="Q8" s="113">
        <f t="shared" si="1"/>
        <v>0.51401989256984237</v>
      </c>
      <c r="R8" s="124" t="str">
        <f t="shared" si="0"/>
        <v>Kb/d</v>
      </c>
      <c r="T8">
        <f t="shared" si="2"/>
        <v>0.18761726078799248</v>
      </c>
      <c r="U8" s="105" t="s">
        <v>507</v>
      </c>
      <c r="V8">
        <f t="shared" si="3"/>
        <v>187.61726078799248</v>
      </c>
      <c r="W8" s="105" t="s">
        <v>508</v>
      </c>
      <c r="X8">
        <f t="shared" si="4"/>
        <v>0.51401989256984237</v>
      </c>
      <c r="Y8" s="105" t="s">
        <v>513</v>
      </c>
    </row>
    <row r="9" spans="1:25" ht="15.75" x14ac:dyDescent="0.25">
      <c r="K9" s="9" t="s">
        <v>332</v>
      </c>
      <c r="L9" s="11" t="s">
        <v>333</v>
      </c>
      <c r="N9" s="111" t="s">
        <v>34</v>
      </c>
      <c r="O9" s="27">
        <v>5.67</v>
      </c>
      <c r="P9" s="27">
        <v>75.17</v>
      </c>
      <c r="Q9" s="113">
        <f t="shared" si="1"/>
        <v>0.48319683022879367</v>
      </c>
      <c r="R9" s="124" t="str">
        <f t="shared" si="0"/>
        <v>Kb/d</v>
      </c>
      <c r="T9">
        <f t="shared" si="2"/>
        <v>0.17636684303350969</v>
      </c>
      <c r="U9" s="105" t="s">
        <v>507</v>
      </c>
      <c r="V9">
        <f t="shared" si="3"/>
        <v>176.3668430335097</v>
      </c>
      <c r="W9" s="105" t="s">
        <v>508</v>
      </c>
      <c r="X9">
        <f t="shared" si="4"/>
        <v>0.48319683022879367</v>
      </c>
      <c r="Y9" s="105" t="s">
        <v>513</v>
      </c>
    </row>
    <row r="10" spans="1:25" x14ac:dyDescent="0.25">
      <c r="K10" s="116" t="s">
        <v>512</v>
      </c>
      <c r="N10" s="111" t="s">
        <v>41</v>
      </c>
      <c r="O10" s="31">
        <v>4.71</v>
      </c>
      <c r="P10" s="31">
        <v>87.74</v>
      </c>
      <c r="Q10" s="113">
        <f t="shared" si="1"/>
        <v>0.58168280836459885</v>
      </c>
      <c r="R10" s="124" t="str">
        <f t="shared" si="0"/>
        <v>Kb/d</v>
      </c>
      <c r="T10">
        <f t="shared" si="2"/>
        <v>0.21231422505307856</v>
      </c>
      <c r="U10" s="105" t="s">
        <v>507</v>
      </c>
      <c r="V10">
        <f t="shared" si="3"/>
        <v>212.31422505307856</v>
      </c>
      <c r="W10" s="105" t="s">
        <v>508</v>
      </c>
      <c r="X10">
        <f t="shared" si="4"/>
        <v>0.58168280836459885</v>
      </c>
      <c r="Y10" s="105" t="s">
        <v>513</v>
      </c>
    </row>
    <row r="11" spans="1:25" x14ac:dyDescent="0.25">
      <c r="N11" s="111" t="s">
        <v>43</v>
      </c>
      <c r="O11" s="28">
        <v>4.0599999999999996</v>
      </c>
      <c r="P11" s="28">
        <v>47.29</v>
      </c>
      <c r="Q11" s="113">
        <f t="shared" si="1"/>
        <v>0.67480936635400501</v>
      </c>
      <c r="R11" s="124" t="str">
        <f t="shared" si="0"/>
        <v>Kb/d</v>
      </c>
      <c r="T11">
        <f t="shared" si="2"/>
        <v>0.24630541871921185</v>
      </c>
      <c r="U11" s="105" t="s">
        <v>507</v>
      </c>
      <c r="V11">
        <f t="shared" si="3"/>
        <v>246.30541871921184</v>
      </c>
      <c r="W11" s="105" t="s">
        <v>508</v>
      </c>
      <c r="X11">
        <f t="shared" si="4"/>
        <v>0.67480936635400501</v>
      </c>
      <c r="Y11" s="105" t="s">
        <v>513</v>
      </c>
    </row>
    <row r="12" spans="1:25" x14ac:dyDescent="0.25">
      <c r="H12" s="16" t="s">
        <v>348</v>
      </c>
      <c r="I12" s="21">
        <f>+SUM(L280:AQ286)</f>
        <v>38667.672666218088</v>
      </c>
      <c r="N12" s="111" t="s">
        <v>39</v>
      </c>
      <c r="O12" s="27">
        <v>5.46</v>
      </c>
      <c r="P12" s="27">
        <v>78.28</v>
      </c>
      <c r="Q12" s="113">
        <f t="shared" si="1"/>
        <v>0.50178132369913186</v>
      </c>
      <c r="R12" s="124" t="str">
        <f t="shared" si="0"/>
        <v>Kb/d</v>
      </c>
      <c r="T12">
        <f t="shared" si="2"/>
        <v>0.18315018315018314</v>
      </c>
      <c r="U12" s="105" t="s">
        <v>507</v>
      </c>
      <c r="V12">
        <f t="shared" si="3"/>
        <v>183.15018315018312</v>
      </c>
      <c r="W12" s="105" t="s">
        <v>508</v>
      </c>
      <c r="X12">
        <f t="shared" si="4"/>
        <v>0.50178132369913186</v>
      </c>
      <c r="Y12" s="105" t="s">
        <v>513</v>
      </c>
    </row>
    <row r="13" spans="1:25" x14ac:dyDescent="0.25">
      <c r="H13"/>
      <c r="I13"/>
      <c r="N13" s="111" t="s">
        <v>32</v>
      </c>
      <c r="O13" s="27">
        <v>4.76</v>
      </c>
      <c r="P13" s="27">
        <v>56.34</v>
      </c>
      <c r="Q13" s="113">
        <f t="shared" si="1"/>
        <v>0.5755726948313572</v>
      </c>
      <c r="R13" s="124" t="str">
        <f t="shared" si="0"/>
        <v>Kb/d</v>
      </c>
      <c r="T13">
        <f t="shared" si="2"/>
        <v>0.21008403361344538</v>
      </c>
      <c r="U13" s="105" t="s">
        <v>507</v>
      </c>
      <c r="V13">
        <f t="shared" si="3"/>
        <v>210.08403361344537</v>
      </c>
      <c r="W13" s="105" t="s">
        <v>508</v>
      </c>
      <c r="X13">
        <f t="shared" si="4"/>
        <v>0.5755726948313572</v>
      </c>
      <c r="Y13" s="105" t="s">
        <v>513</v>
      </c>
    </row>
    <row r="14" spans="1:25" x14ac:dyDescent="0.25">
      <c r="H14"/>
      <c r="I14" s="7" t="s">
        <v>349</v>
      </c>
      <c r="N14" s="111" t="s">
        <v>339</v>
      </c>
      <c r="O14" s="31">
        <v>4.1900000000000004</v>
      </c>
      <c r="P14" s="31">
        <v>40.78</v>
      </c>
      <c r="Q14" s="113">
        <f>+X14</f>
        <v>0.65387256023800955</v>
      </c>
      <c r="R14" s="124" t="str">
        <f t="shared" si="0"/>
        <v>Kb/d</v>
      </c>
      <c r="T14">
        <f t="shared" si="2"/>
        <v>0.2386634844868735</v>
      </c>
      <c r="U14" s="105" t="s">
        <v>507</v>
      </c>
      <c r="V14">
        <f t="shared" si="3"/>
        <v>238.6634844868735</v>
      </c>
      <c r="W14" s="105" t="s">
        <v>508</v>
      </c>
      <c r="X14">
        <f t="shared" si="4"/>
        <v>0.65387256023800955</v>
      </c>
      <c r="Y14" s="105" t="s">
        <v>513</v>
      </c>
    </row>
    <row r="15" spans="1:25" ht="15.75" thickBot="1" x14ac:dyDescent="0.3">
      <c r="L15">
        <f>3*Q4</f>
        <v>8.1378000813779998</v>
      </c>
      <c r="N15" s="112" t="s">
        <v>348</v>
      </c>
      <c r="Q15" s="114">
        <f>1/0.0036</f>
        <v>277.77777777777777</v>
      </c>
      <c r="R15" s="125" t="s">
        <v>506</v>
      </c>
    </row>
    <row r="16" spans="1:25" ht="15.75" thickBot="1" x14ac:dyDescent="0.3">
      <c r="A16" s="44"/>
      <c r="B16" s="44"/>
      <c r="C16" s="44"/>
      <c r="N16" s="117" t="s">
        <v>514</v>
      </c>
      <c r="Q16" s="118">
        <v>1</v>
      </c>
      <c r="R16" s="126" t="s">
        <v>515</v>
      </c>
    </row>
    <row r="17" spans="1:44" ht="15.75" thickBot="1" x14ac:dyDescent="0.3">
      <c r="N17" s="119" t="s">
        <v>516</v>
      </c>
      <c r="Q17" s="122">
        <f>+Q4/Q5</f>
        <v>6.0297029702970297</v>
      </c>
      <c r="R17" s="126" t="s">
        <v>519</v>
      </c>
    </row>
    <row r="19" spans="1:44" x14ac:dyDescent="0.25">
      <c r="A19" s="20"/>
      <c r="B19" s="20"/>
      <c r="C19" s="20"/>
      <c r="D19" s="20"/>
      <c r="E19" s="20"/>
    </row>
    <row r="20" spans="1:44" x14ac:dyDescent="0.25">
      <c r="A20" s="20"/>
      <c r="B20" s="20"/>
      <c r="C20" s="20"/>
      <c r="D20" s="20"/>
      <c r="E20" s="20"/>
    </row>
    <row r="21" spans="1:44" x14ac:dyDescent="0.25">
      <c r="A21" s="20"/>
      <c r="B21" s="20"/>
      <c r="C21" s="20"/>
      <c r="D21" s="20"/>
      <c r="E21" s="20"/>
    </row>
    <row r="22" spans="1:44" ht="18.75" x14ac:dyDescent="0.3">
      <c r="A22" s="20"/>
      <c r="B22" s="20"/>
      <c r="C22" s="20"/>
      <c r="D22" s="20"/>
      <c r="E22" s="20"/>
      <c r="I22" s="17" t="str">
        <f>+IF(OR(J23="OIL",J23="OIL-eq"),$R$5,IF(J23="GAS",$R$4,IF(J23="GSL",$R$8,IF(J23="DSL",$R$9,IF(J23="KER",$R$10,IF(J23="LPG",$R$11,IF(J23="HFO",$R$12,IF(J23="AVG",$R$13,IF(J23="RFG",$R$14,IF(J23="ELC",$R$15,$R$16))))))))))</f>
        <v>Kb/d</v>
      </c>
      <c r="K22" s="34" t="s">
        <v>340</v>
      </c>
    </row>
    <row r="23" spans="1:44" x14ac:dyDescent="0.25">
      <c r="A23" s="20"/>
      <c r="B23" s="20"/>
      <c r="C23" s="20"/>
      <c r="D23" s="20"/>
      <c r="E23" s="20"/>
      <c r="I23" s="115">
        <f>+IF(OR(J23="OIL",J23="OIL-eq"),$Q$5,IF(J23="GAS",$Q$4,IF(J23="GSL",$Q$8,IF(J23="DSL",$Q$9,IF(J23="KER",$Q$10,IF(J23="LPG",$Q$11,IF(J23="HFO",$Q$12,IF(J23="AVG",$Q$13,IF(J23="RFG",$Q$14,IF(J23="ELC",$Q$15,$Q$16))))))))))</f>
        <v>0.44987291090267001</v>
      </c>
      <c r="J23" s="67" t="s">
        <v>436</v>
      </c>
      <c r="K23" s="63" t="s">
        <v>26</v>
      </c>
    </row>
    <row r="24" spans="1:44" x14ac:dyDescent="0.25">
      <c r="A24" s="20"/>
      <c r="B24" s="20"/>
      <c r="C24" s="20"/>
      <c r="D24" s="20"/>
      <c r="E24" s="20"/>
      <c r="L24">
        <f>+MATCH(L25,Resultados_Dic3!$B$2:$AO$2)</f>
        <v>7</v>
      </c>
      <c r="M24">
        <f>+MATCH(M25,Resultados_Dic3!$B$2:$AO$2)</f>
        <v>8</v>
      </c>
      <c r="N24">
        <f>+MATCH(N25,Resultados_Dic3!$B$2:$AO$2)</f>
        <v>9</v>
      </c>
      <c r="O24">
        <f>+MATCH(O25,Resultados_Dic3!$B$2:$AO$2)</f>
        <v>10</v>
      </c>
      <c r="P24">
        <f>+MATCH(P25,Resultados_Dic3!$B$2:$AO$2)</f>
        <v>11</v>
      </c>
      <c r="Q24">
        <f>+MATCH(Q25,Resultados_Dic3!$B$2:$AO$2)</f>
        <v>12</v>
      </c>
      <c r="R24">
        <f>+MATCH(R25,Resultados_Dic3!$B$2:$AO$2)</f>
        <v>13</v>
      </c>
      <c r="S24">
        <f>+MATCH(S25,Resultados_Dic3!$B$2:$AO$2)</f>
        <v>14</v>
      </c>
      <c r="T24">
        <f>+MATCH(T25,Resultados_Dic3!$B$2:$AO$2)</f>
        <v>15</v>
      </c>
      <c r="U24">
        <f>+MATCH(U25,Resultados_Dic3!$B$2:$AO$2)</f>
        <v>16</v>
      </c>
      <c r="V24">
        <f>+MATCH(V25,Resultados_Dic3!$B$2:$AO$2)</f>
        <v>17</v>
      </c>
      <c r="W24">
        <f>+MATCH(W25,Resultados_Dic3!$B$2:$AO$2)</f>
        <v>18</v>
      </c>
      <c r="X24">
        <f>+MATCH(X25,Resultados_Dic3!$B$2:$AO$2)</f>
        <v>19</v>
      </c>
      <c r="Y24">
        <f>+MATCH(Y25,Resultados_Dic3!$B$2:$AO$2)</f>
        <v>20</v>
      </c>
      <c r="Z24">
        <f>+MATCH(Z25,Resultados_Dic3!$B$2:$AO$2)</f>
        <v>21</v>
      </c>
      <c r="AA24">
        <f>+MATCH(AA25,Resultados_Dic3!$B$2:$AO$2)</f>
        <v>22</v>
      </c>
      <c r="AB24">
        <f>+MATCH(AB25,Resultados_Dic3!$B$2:$AO$2)</f>
        <v>23</v>
      </c>
      <c r="AC24">
        <f>+MATCH(AC25,Resultados_Dic3!$B$2:$AO$2)</f>
        <v>24</v>
      </c>
      <c r="AD24">
        <f>+MATCH(AD25,Resultados_Dic3!$B$2:$AO$2)</f>
        <v>25</v>
      </c>
      <c r="AE24">
        <f>+MATCH(AE25,Resultados_Dic3!$B$2:$AO$2)</f>
        <v>26</v>
      </c>
      <c r="AF24">
        <f>+MATCH(AF25,Resultados_Dic3!$B$2:$AO$2)</f>
        <v>27</v>
      </c>
      <c r="AG24">
        <f>+MATCH(AG25,Resultados_Dic3!$B$2:$AO$2)</f>
        <v>28</v>
      </c>
      <c r="AH24">
        <f>+MATCH(AH25,Resultados_Dic3!$B$2:$AO$2)</f>
        <v>29</v>
      </c>
      <c r="AI24">
        <f>+MATCH(AI25,Resultados_Dic3!$B$2:$AO$2)</f>
        <v>30</v>
      </c>
      <c r="AJ24">
        <f>+MATCH(AJ25,Resultados_Dic3!$B$2:$AO$2)</f>
        <v>31</v>
      </c>
      <c r="AK24">
        <f>+MATCH(AK25,Resultados_Dic3!$B$2:$AO$2)</f>
        <v>32</v>
      </c>
      <c r="AL24">
        <f>+MATCH(AL25,Resultados_Dic3!$B$2:$AO$2)</f>
        <v>33</v>
      </c>
      <c r="AM24">
        <f>+MATCH(AM25,Resultados_Dic3!$B$2:$AO$2)</f>
        <v>34</v>
      </c>
      <c r="AN24">
        <f>+MATCH(AN25,Resultados_Dic3!$B$2:$AO$2)</f>
        <v>35</v>
      </c>
      <c r="AO24">
        <f>+MATCH(AO25,Resultados_Dic3!$B$2:$AO$2)</f>
        <v>36</v>
      </c>
      <c r="AP24">
        <f>+MATCH(AP25,Resultados_Dic3!$B$2:$AO$2)</f>
        <v>37</v>
      </c>
      <c r="AQ24">
        <f>+MATCH(AQ25,Resultados_Dic3!$B$2:$AO$2)</f>
        <v>38</v>
      </c>
    </row>
    <row r="25" spans="1:44" x14ac:dyDescent="0.25">
      <c r="A25" s="20"/>
      <c r="B25" s="20"/>
      <c r="C25" s="20"/>
      <c r="D25" s="20"/>
      <c r="E25" s="20"/>
      <c r="L25" s="5">
        <v>2019</v>
      </c>
      <c r="M25" s="5">
        <v>2020</v>
      </c>
      <c r="N25" s="5">
        <v>2021</v>
      </c>
      <c r="O25" s="5">
        <v>2022</v>
      </c>
      <c r="P25" s="5">
        <v>2023</v>
      </c>
      <c r="Q25" s="5">
        <v>2024</v>
      </c>
      <c r="R25" s="5">
        <v>2025</v>
      </c>
      <c r="S25" s="5">
        <v>2026</v>
      </c>
      <c r="T25" s="5">
        <v>2027</v>
      </c>
      <c r="U25" s="5">
        <v>2028</v>
      </c>
      <c r="V25" s="5">
        <v>2029</v>
      </c>
      <c r="W25" s="5">
        <v>2030</v>
      </c>
      <c r="X25" s="5">
        <v>2031</v>
      </c>
      <c r="Y25" s="5">
        <v>2032</v>
      </c>
      <c r="Z25" s="5">
        <v>2033</v>
      </c>
      <c r="AA25" s="5">
        <v>2034</v>
      </c>
      <c r="AB25" s="5">
        <v>2035</v>
      </c>
      <c r="AC25" s="5">
        <v>2036</v>
      </c>
      <c r="AD25" s="5">
        <v>2037</v>
      </c>
      <c r="AE25" s="5">
        <v>2038</v>
      </c>
      <c r="AF25" s="5">
        <v>2039</v>
      </c>
      <c r="AG25" s="5">
        <v>2040</v>
      </c>
      <c r="AH25" s="5">
        <v>2041</v>
      </c>
      <c r="AI25" s="5">
        <v>2042</v>
      </c>
      <c r="AJ25" s="5">
        <v>2043</v>
      </c>
      <c r="AK25" s="5">
        <v>2044</v>
      </c>
      <c r="AL25" s="5">
        <v>2045</v>
      </c>
      <c r="AM25" s="5">
        <v>2046</v>
      </c>
      <c r="AN25" s="5">
        <v>2047</v>
      </c>
      <c r="AO25" s="5">
        <v>2048</v>
      </c>
      <c r="AP25" s="5">
        <v>2049</v>
      </c>
      <c r="AQ25" s="5">
        <v>2050</v>
      </c>
    </row>
    <row r="26" spans="1:44" x14ac:dyDescent="0.25">
      <c r="H26" s="17" t="str">
        <f>+$H$1</f>
        <v>DIC5</v>
      </c>
      <c r="J26" s="24" t="s">
        <v>45</v>
      </c>
      <c r="K26" s="2" t="s">
        <v>170</v>
      </c>
      <c r="L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M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N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O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P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Q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R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R26" s="21"/>
    </row>
    <row r="27" spans="1:44" x14ac:dyDescent="0.25">
      <c r="H27" s="17" t="str">
        <f t="shared" ref="H27:H32" si="5">+$H$1</f>
        <v>DIC5</v>
      </c>
      <c r="J27" s="24" t="s">
        <v>46</v>
      </c>
      <c r="K27" s="2" t="s">
        <v>171</v>
      </c>
      <c r="L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M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N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O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P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Q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U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V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W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X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R27" s="21"/>
    </row>
    <row r="28" spans="1:44" x14ac:dyDescent="0.25">
      <c r="H28" s="17" t="str">
        <f t="shared" si="5"/>
        <v>DIC5</v>
      </c>
      <c r="J28" s="24" t="s">
        <v>47</v>
      </c>
      <c r="K28" s="2" t="s">
        <v>172</v>
      </c>
      <c r="L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M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N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O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P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Q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R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S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T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U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V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W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Z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A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R28" s="21"/>
    </row>
    <row r="29" spans="1:44" x14ac:dyDescent="0.25">
      <c r="H29" s="17" t="str">
        <f t="shared" si="5"/>
        <v>DIC5</v>
      </c>
      <c r="J29" s="24" t="s">
        <v>48</v>
      </c>
      <c r="K29" s="2" t="s">
        <v>173</v>
      </c>
      <c r="L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M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N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O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P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Q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R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S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T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U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R29" s="21"/>
    </row>
    <row r="30" spans="1:44" x14ac:dyDescent="0.25">
      <c r="H30" s="17" t="str">
        <f t="shared" si="5"/>
        <v>DIC5</v>
      </c>
      <c r="J30" s="24" t="s">
        <v>49</v>
      </c>
      <c r="K30" s="2" t="s">
        <v>174</v>
      </c>
      <c r="L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M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N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O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P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Q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R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S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T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U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V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R30" s="21"/>
    </row>
    <row r="31" spans="1:44" x14ac:dyDescent="0.25">
      <c r="H31" s="17" t="str">
        <f t="shared" si="5"/>
        <v>DIC5</v>
      </c>
      <c r="J31" s="24" t="s">
        <v>50</v>
      </c>
      <c r="K31" s="2" t="s">
        <v>175</v>
      </c>
      <c r="L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M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N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O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P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Q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R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S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T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U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V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W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X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Y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Z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A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B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R31" s="21"/>
    </row>
    <row r="32" spans="1:44" x14ac:dyDescent="0.25">
      <c r="H32" s="17" t="str">
        <f t="shared" si="5"/>
        <v>DIC5</v>
      </c>
      <c r="J32" s="24" t="s">
        <v>51</v>
      </c>
      <c r="K32" s="2" t="s">
        <v>176</v>
      </c>
      <c r="L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M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N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O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P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Q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R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S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T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U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V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W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X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Y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Z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A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B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R32" s="21"/>
    </row>
    <row r="33" spans="1:43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75">
        <f>+SUM(L26:L32)</f>
        <v>621.41718559249239</v>
      </c>
      <c r="M33" s="75">
        <f t="shared" ref="M33:AQ33" si="6">+SUM(M26:M32)</f>
        <v>586.04984237531357</v>
      </c>
      <c r="N33" s="75">
        <f t="shared" si="6"/>
        <v>543.2863356876519</v>
      </c>
      <c r="O33" s="75">
        <f t="shared" si="6"/>
        <v>524.04541665779618</v>
      </c>
      <c r="P33" s="75">
        <f t="shared" si="6"/>
        <v>437.69048262745787</v>
      </c>
      <c r="Q33" s="75">
        <f t="shared" si="6"/>
        <v>387.59114372134826</v>
      </c>
      <c r="R33" s="75">
        <f t="shared" si="6"/>
        <v>359.25059325733378</v>
      </c>
      <c r="S33" s="75">
        <f t="shared" si="6"/>
        <v>335.29984284966071</v>
      </c>
      <c r="T33" s="75">
        <f t="shared" si="6"/>
        <v>257.08034683779965</v>
      </c>
      <c r="U33" s="75">
        <f t="shared" si="6"/>
        <v>192.55589920420906</v>
      </c>
      <c r="V33" s="75">
        <f t="shared" si="6"/>
        <v>125.14712238602868</v>
      </c>
      <c r="W33" s="75">
        <f t="shared" si="6"/>
        <v>119.96525467526109</v>
      </c>
      <c r="X33" s="75">
        <f t="shared" si="6"/>
        <v>119.39217994487787</v>
      </c>
      <c r="Y33" s="75">
        <f t="shared" si="6"/>
        <v>86.519484742224407</v>
      </c>
      <c r="Z33" s="75">
        <f t="shared" si="6"/>
        <v>3.000127832783404</v>
      </c>
      <c r="AA33" s="75">
        <f t="shared" si="6"/>
        <v>0</v>
      </c>
      <c r="AB33" s="75">
        <f t="shared" si="6"/>
        <v>0</v>
      </c>
      <c r="AC33" s="75">
        <f t="shared" si="6"/>
        <v>0</v>
      </c>
      <c r="AD33" s="75">
        <f t="shared" si="6"/>
        <v>0</v>
      </c>
      <c r="AE33" s="75">
        <f t="shared" si="6"/>
        <v>0</v>
      </c>
      <c r="AF33" s="75">
        <f t="shared" si="6"/>
        <v>0</v>
      </c>
      <c r="AG33" s="75">
        <f t="shared" si="6"/>
        <v>0</v>
      </c>
      <c r="AH33" s="75">
        <f t="shared" si="6"/>
        <v>0</v>
      </c>
      <c r="AI33" s="75">
        <f t="shared" si="6"/>
        <v>0</v>
      </c>
      <c r="AJ33" s="75">
        <f t="shared" si="6"/>
        <v>0</v>
      </c>
      <c r="AK33" s="75">
        <f t="shared" si="6"/>
        <v>0</v>
      </c>
      <c r="AL33" s="75">
        <f t="shared" si="6"/>
        <v>0</v>
      </c>
      <c r="AM33" s="75">
        <f t="shared" si="6"/>
        <v>0</v>
      </c>
      <c r="AN33" s="75">
        <f t="shared" si="6"/>
        <v>0</v>
      </c>
      <c r="AO33" s="75">
        <f t="shared" si="6"/>
        <v>0</v>
      </c>
      <c r="AP33" s="75">
        <f t="shared" si="6"/>
        <v>0</v>
      </c>
      <c r="AQ33" s="75">
        <f t="shared" si="6"/>
        <v>0</v>
      </c>
    </row>
    <row r="35" spans="1:43" ht="18.75" x14ac:dyDescent="0.3">
      <c r="I35" s="17" t="str">
        <f>+IF(OR(J36="OIL",J36="OIL-eq"),$R$5,IF(J36="GAS",$R$4,IF(J36="GSL",$R$8,IF(J36="DSL",$R$9,IF(J36="KER",$R$10,IF(J36="LPG",$R$11,IF(J36="HFO",$R$12,IF(J36="AVG",$R$13,IF(J36="RFG",$R$14,IF(J36="ELC",$R$15,$R$16))))))))))</f>
        <v>Kb/d</v>
      </c>
      <c r="K35" s="34" t="s">
        <v>403</v>
      </c>
    </row>
    <row r="36" spans="1:43" x14ac:dyDescent="0.25">
      <c r="I36" s="115">
        <f>+IF(OR(J36="OIL",J36="OIL-eq"),$Q$5,IF(J36="GAS",$Q$4,IF(J36="GSL",$Q$8,IF(J36="DSL",$Q$9,IF(J36="KER",$Q$10,IF(J36="LPG",$Q$11,IF(J36="HFO",$Q$12,IF(J36="AVG",$Q$13,IF(J36="RFG",$Q$14,IF(J36="ELC",$Q$15,$Q$16))))))))))</f>
        <v>0.44987291090267001</v>
      </c>
      <c r="J36" s="67" t="s">
        <v>436</v>
      </c>
      <c r="K36" s="2" t="s">
        <v>27</v>
      </c>
      <c r="L36" s="33" t="s">
        <v>351</v>
      </c>
    </row>
    <row r="38" spans="1:43" x14ac:dyDescent="0.25">
      <c r="L38" s="5">
        <v>2019</v>
      </c>
      <c r="M38" s="5">
        <v>2020</v>
      </c>
      <c r="N38" s="5">
        <v>2021</v>
      </c>
      <c r="O38" s="5">
        <v>2022</v>
      </c>
      <c r="P38" s="5">
        <v>2023</v>
      </c>
      <c r="Q38" s="5">
        <v>2024</v>
      </c>
      <c r="R38" s="5">
        <v>2025</v>
      </c>
      <c r="S38" s="5">
        <v>2026</v>
      </c>
      <c r="T38" s="5">
        <v>2027</v>
      </c>
      <c r="U38" s="5">
        <v>2028</v>
      </c>
      <c r="V38" s="5">
        <v>2029</v>
      </c>
      <c r="W38" s="5">
        <v>2030</v>
      </c>
      <c r="X38" s="5">
        <v>2031</v>
      </c>
      <c r="Y38" s="5">
        <v>2032</v>
      </c>
      <c r="Z38" s="5">
        <v>2033</v>
      </c>
      <c r="AA38" s="5">
        <v>2034</v>
      </c>
      <c r="AB38" s="5">
        <v>2035</v>
      </c>
      <c r="AC38" s="5">
        <v>2036</v>
      </c>
      <c r="AD38" s="5">
        <v>2037</v>
      </c>
      <c r="AE38" s="5">
        <v>2038</v>
      </c>
      <c r="AF38" s="5">
        <v>2039</v>
      </c>
      <c r="AG38" s="5">
        <v>2040</v>
      </c>
      <c r="AH38" s="5">
        <v>2041</v>
      </c>
      <c r="AI38" s="5">
        <v>2042</v>
      </c>
      <c r="AJ38" s="5">
        <v>2043</v>
      </c>
      <c r="AK38" s="5">
        <v>2044</v>
      </c>
      <c r="AL38" s="5">
        <v>2045</v>
      </c>
      <c r="AM38" s="5">
        <v>2046</v>
      </c>
      <c r="AN38" s="5">
        <v>2047</v>
      </c>
      <c r="AO38" s="5">
        <v>2048</v>
      </c>
      <c r="AP38" s="5">
        <v>2049</v>
      </c>
      <c r="AQ38" s="5">
        <v>2050</v>
      </c>
    </row>
    <row r="39" spans="1:43" x14ac:dyDescent="0.25">
      <c r="A39" s="20"/>
      <c r="B39" s="20"/>
      <c r="C39" s="20"/>
      <c r="D39" s="20"/>
      <c r="E39" s="20"/>
      <c r="H39" s="17" t="str">
        <f>+$H$1</f>
        <v>DIC5</v>
      </c>
      <c r="J39" s="24" t="s">
        <v>93</v>
      </c>
      <c r="K39" s="2" t="s">
        <v>170</v>
      </c>
      <c r="L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M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N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O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P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Q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R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3" x14ac:dyDescent="0.25">
      <c r="A40" s="20"/>
      <c r="B40" s="20"/>
      <c r="C40" s="20"/>
      <c r="D40" s="20"/>
      <c r="E40" s="20"/>
      <c r="H40" s="17" t="str">
        <f t="shared" ref="H40:H45" si="7">+$H$1</f>
        <v>DIC5</v>
      </c>
      <c r="J40" s="24" t="s">
        <v>94</v>
      </c>
      <c r="K40" s="2" t="s">
        <v>171</v>
      </c>
      <c r="L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M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N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O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P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Q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U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V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W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X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3" x14ac:dyDescent="0.25">
      <c r="A41" s="20"/>
      <c r="B41" s="20"/>
      <c r="C41" s="20"/>
      <c r="D41" s="20"/>
      <c r="E41" s="20"/>
      <c r="H41" s="17" t="str">
        <f t="shared" si="7"/>
        <v>DIC5</v>
      </c>
      <c r="J41" s="24" t="s">
        <v>95</v>
      </c>
      <c r="K41" s="2" t="s">
        <v>172</v>
      </c>
      <c r="L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M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N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O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P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Q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R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S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T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U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V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W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X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Z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A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3" x14ac:dyDescent="0.25">
      <c r="A42" s="20"/>
      <c r="B42" s="20"/>
      <c r="C42" s="20"/>
      <c r="D42" s="20"/>
      <c r="E42" s="20"/>
      <c r="H42" s="17" t="str">
        <f t="shared" si="7"/>
        <v>DIC5</v>
      </c>
      <c r="J42" s="24" t="s">
        <v>96</v>
      </c>
      <c r="K42" s="2" t="s">
        <v>173</v>
      </c>
      <c r="L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M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N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O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P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Q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R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S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T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U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3" x14ac:dyDescent="0.25">
      <c r="A43" s="20"/>
      <c r="B43" s="20"/>
      <c r="C43" s="20"/>
      <c r="D43" s="20"/>
      <c r="E43" s="20"/>
      <c r="H43" s="17" t="str">
        <f t="shared" si="7"/>
        <v>DIC5</v>
      </c>
      <c r="J43" s="24" t="s">
        <v>97</v>
      </c>
      <c r="K43" s="2" t="s">
        <v>174</v>
      </c>
      <c r="L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M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N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O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P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Q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R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S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T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U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V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3" x14ac:dyDescent="0.25">
      <c r="A44" s="20"/>
      <c r="B44" s="20"/>
      <c r="C44" s="20"/>
      <c r="D44" s="20"/>
      <c r="E44" s="20"/>
      <c r="H44" s="17" t="str">
        <f t="shared" si="7"/>
        <v>DIC5</v>
      </c>
      <c r="J44" s="24" t="s">
        <v>98</v>
      </c>
      <c r="K44" s="2" t="s">
        <v>175</v>
      </c>
      <c r="L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M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N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O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P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Q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R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S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T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U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V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W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X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Y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Z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A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B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3" x14ac:dyDescent="0.25">
      <c r="A45" s="20"/>
      <c r="B45" s="20"/>
      <c r="C45" s="20"/>
      <c r="D45" s="20"/>
      <c r="E45" s="20"/>
      <c r="H45" s="17" t="str">
        <f t="shared" si="7"/>
        <v>DIC5</v>
      </c>
      <c r="J45" s="24" t="s">
        <v>99</v>
      </c>
      <c r="K45" s="2" t="s">
        <v>176</v>
      </c>
      <c r="L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M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N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O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P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Q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R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S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T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U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V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W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X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Y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Z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A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B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3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75">
        <f>+SUM(L39:L45)</f>
        <v>618.00166374505318</v>
      </c>
      <c r="M46" s="75">
        <f t="shared" ref="M46" si="8">+SUM(M39:M45)</f>
        <v>582.79735287856874</v>
      </c>
      <c r="N46" s="75">
        <f t="shared" ref="N46:AQ46" si="9">+SUM(N39:N45)</f>
        <v>540.27309276720769</v>
      </c>
      <c r="O46" s="75">
        <f t="shared" si="9"/>
        <v>521.12665315875427</v>
      </c>
      <c r="P46" s="75">
        <f t="shared" si="9"/>
        <v>435.43520409039303</v>
      </c>
      <c r="Q46" s="75">
        <f t="shared" si="9"/>
        <v>385.47602336350332</v>
      </c>
      <c r="R46" s="75">
        <f t="shared" si="9"/>
        <v>357.24617798718475</v>
      </c>
      <c r="S46" s="75">
        <f t="shared" si="9"/>
        <v>333.84123268590247</v>
      </c>
      <c r="T46" s="75">
        <f t="shared" si="9"/>
        <v>256.23878769561759</v>
      </c>
      <c r="U46" s="75">
        <f t="shared" si="9"/>
        <v>192.04279567239871</v>
      </c>
      <c r="V46" s="75">
        <f t="shared" si="9"/>
        <v>124.79316955068835</v>
      </c>
      <c r="W46" s="75">
        <f t="shared" si="9"/>
        <v>119.65997343076786</v>
      </c>
      <c r="X46" s="75">
        <f t="shared" si="9"/>
        <v>119.09367841541481</v>
      </c>
      <c r="Y46" s="75">
        <f t="shared" si="9"/>
        <v>86.285155815649418</v>
      </c>
      <c r="Z46" s="75">
        <f t="shared" si="9"/>
        <v>2.9617599164019657</v>
      </c>
      <c r="AA46" s="75">
        <f t="shared" si="9"/>
        <v>0</v>
      </c>
      <c r="AB46" s="75">
        <f t="shared" si="9"/>
        <v>0</v>
      </c>
      <c r="AC46" s="75">
        <f t="shared" si="9"/>
        <v>0</v>
      </c>
      <c r="AD46" s="75">
        <f t="shared" si="9"/>
        <v>0</v>
      </c>
      <c r="AE46" s="75">
        <f t="shared" si="9"/>
        <v>0</v>
      </c>
      <c r="AF46" s="75">
        <f t="shared" si="9"/>
        <v>0</v>
      </c>
      <c r="AG46" s="75">
        <f t="shared" si="9"/>
        <v>0</v>
      </c>
      <c r="AH46" s="75">
        <f t="shared" si="9"/>
        <v>0</v>
      </c>
      <c r="AI46" s="75">
        <f t="shared" si="9"/>
        <v>0</v>
      </c>
      <c r="AJ46" s="75">
        <f t="shared" si="9"/>
        <v>0</v>
      </c>
      <c r="AK46" s="75">
        <f t="shared" si="9"/>
        <v>0</v>
      </c>
      <c r="AL46" s="75">
        <f t="shared" si="9"/>
        <v>0</v>
      </c>
      <c r="AM46" s="75">
        <f t="shared" si="9"/>
        <v>0</v>
      </c>
      <c r="AN46" s="75">
        <f t="shared" si="9"/>
        <v>0</v>
      </c>
      <c r="AO46" s="75">
        <f t="shared" si="9"/>
        <v>0</v>
      </c>
      <c r="AP46" s="75">
        <f t="shared" si="9"/>
        <v>0</v>
      </c>
      <c r="AQ46" s="75">
        <f t="shared" si="9"/>
        <v>0</v>
      </c>
    </row>
    <row r="48" spans="1:43" ht="18.75" x14ac:dyDescent="0.3">
      <c r="K48" s="34" t="s">
        <v>404</v>
      </c>
    </row>
    <row r="49" spans="1:44" x14ac:dyDescent="0.25">
      <c r="I49" s="115">
        <f>+Q17</f>
        <v>6.0297029702970297</v>
      </c>
      <c r="J49" s="67" t="str">
        <f>+N17</f>
        <v>Kb/d - Mpc/d</v>
      </c>
      <c r="K49" s="128" t="s">
        <v>520</v>
      </c>
      <c r="L49" s="52" t="s">
        <v>405</v>
      </c>
    </row>
    <row r="51" spans="1:44" x14ac:dyDescent="0.25">
      <c r="L51" s="40">
        <v>2019</v>
      </c>
      <c r="M51" s="40">
        <v>2020</v>
      </c>
      <c r="N51" s="40">
        <v>2021</v>
      </c>
      <c r="O51" s="40">
        <v>2022</v>
      </c>
      <c r="P51" s="40">
        <v>2023</v>
      </c>
      <c r="Q51" s="40">
        <v>2024</v>
      </c>
      <c r="R51" s="40">
        <v>2025</v>
      </c>
      <c r="S51" s="40">
        <v>2026</v>
      </c>
      <c r="T51" s="40">
        <v>2027</v>
      </c>
      <c r="U51" s="40">
        <v>2028</v>
      </c>
      <c r="V51" s="40">
        <v>2029</v>
      </c>
      <c r="W51" s="40">
        <v>2030</v>
      </c>
      <c r="X51" s="40">
        <v>2031</v>
      </c>
      <c r="Y51" s="40">
        <v>2032</v>
      </c>
      <c r="Z51" s="40">
        <v>2033</v>
      </c>
      <c r="AA51" s="40">
        <v>2034</v>
      </c>
      <c r="AB51" s="40">
        <v>2035</v>
      </c>
      <c r="AC51" s="40">
        <v>2036</v>
      </c>
      <c r="AD51" s="40">
        <v>2037</v>
      </c>
      <c r="AE51" s="40">
        <v>2038</v>
      </c>
      <c r="AF51" s="40">
        <v>2039</v>
      </c>
      <c r="AG51" s="40">
        <v>2040</v>
      </c>
      <c r="AH51" s="40">
        <v>2041</v>
      </c>
      <c r="AI51" s="40">
        <v>2042</v>
      </c>
      <c r="AJ51" s="40">
        <v>2043</v>
      </c>
      <c r="AK51" s="40">
        <v>2044</v>
      </c>
      <c r="AL51" s="40">
        <v>2045</v>
      </c>
      <c r="AM51" s="40">
        <v>2046</v>
      </c>
      <c r="AN51" s="40">
        <v>2047</v>
      </c>
      <c r="AO51" s="40">
        <v>2048</v>
      </c>
      <c r="AP51" s="40">
        <v>2049</v>
      </c>
      <c r="AQ51" s="40">
        <v>2050</v>
      </c>
    </row>
    <row r="52" spans="1:44" x14ac:dyDescent="0.25">
      <c r="H52" s="17" t="str">
        <f>+$H$1</f>
        <v>DIC5</v>
      </c>
      <c r="J52" s="62"/>
      <c r="K52" s="41" t="s">
        <v>170</v>
      </c>
      <c r="L52" s="21">
        <f>+(L26-L39)*$Q$17</f>
        <v>0.25217613488129526</v>
      </c>
      <c r="M52" s="21">
        <f t="shared" ref="M52:AQ58" si="10">+(M26-M39)*$Q$17</f>
        <v>0.20377898950113899</v>
      </c>
      <c r="N52" s="21">
        <f t="shared" si="10"/>
        <v>0.15954780170190741</v>
      </c>
      <c r="O52" s="21">
        <f t="shared" si="10"/>
        <v>0.18632192546506707</v>
      </c>
      <c r="P52" s="21">
        <f t="shared" si="10"/>
        <v>0.1775933934466348</v>
      </c>
      <c r="Q52" s="21">
        <f t="shared" si="10"/>
        <v>0</v>
      </c>
      <c r="R52" s="21">
        <f t="shared" si="10"/>
        <v>0</v>
      </c>
      <c r="S52" s="21">
        <f t="shared" si="10"/>
        <v>0</v>
      </c>
      <c r="T52" s="21">
        <f t="shared" si="10"/>
        <v>0</v>
      </c>
      <c r="U52" s="21">
        <f t="shared" si="10"/>
        <v>0</v>
      </c>
      <c r="V52" s="21">
        <f t="shared" si="10"/>
        <v>0</v>
      </c>
      <c r="W52" s="21">
        <f t="shared" si="10"/>
        <v>0</v>
      </c>
      <c r="X52" s="21">
        <f t="shared" si="10"/>
        <v>0</v>
      </c>
      <c r="Y52" s="21">
        <f t="shared" si="10"/>
        <v>0</v>
      </c>
      <c r="Z52" s="21">
        <f t="shared" si="10"/>
        <v>0</v>
      </c>
      <c r="AA52" s="21">
        <f t="shared" si="10"/>
        <v>0</v>
      </c>
      <c r="AB52" s="21">
        <f t="shared" si="10"/>
        <v>0</v>
      </c>
      <c r="AC52" s="21">
        <f t="shared" si="10"/>
        <v>0</v>
      </c>
      <c r="AD52" s="21">
        <f t="shared" si="10"/>
        <v>0</v>
      </c>
      <c r="AE52" s="21">
        <f t="shared" si="10"/>
        <v>0</v>
      </c>
      <c r="AF52" s="21">
        <f t="shared" si="10"/>
        <v>0</v>
      </c>
      <c r="AG52" s="21">
        <f t="shared" si="10"/>
        <v>0</v>
      </c>
      <c r="AH52" s="21">
        <f t="shared" si="10"/>
        <v>0</v>
      </c>
      <c r="AI52" s="21">
        <f t="shared" si="10"/>
        <v>0</v>
      </c>
      <c r="AJ52" s="21">
        <f t="shared" si="10"/>
        <v>0</v>
      </c>
      <c r="AK52" s="21">
        <f t="shared" si="10"/>
        <v>0</v>
      </c>
      <c r="AL52" s="21">
        <f t="shared" si="10"/>
        <v>0</v>
      </c>
      <c r="AM52" s="21">
        <f t="shared" si="10"/>
        <v>0</v>
      </c>
      <c r="AN52" s="21">
        <f t="shared" si="10"/>
        <v>0</v>
      </c>
      <c r="AO52" s="21">
        <f t="shared" si="10"/>
        <v>0</v>
      </c>
      <c r="AP52" s="21">
        <f t="shared" si="10"/>
        <v>0</v>
      </c>
      <c r="AQ52" s="21">
        <f t="shared" si="10"/>
        <v>0</v>
      </c>
    </row>
    <row r="53" spans="1:44" x14ac:dyDescent="0.25">
      <c r="H53" s="17" t="str">
        <f t="shared" ref="H53:H58" si="11">+$H$1</f>
        <v>DIC5</v>
      </c>
      <c r="J53" s="62"/>
      <c r="K53" s="41" t="s">
        <v>171</v>
      </c>
      <c r="L53" s="21">
        <f t="shared" ref="L53:AA58" si="12">+(L27-L40)*$Q$17</f>
        <v>8.9312636543468571</v>
      </c>
      <c r="M53" s="21">
        <f t="shared" si="12"/>
        <v>8.6339681319217991</v>
      </c>
      <c r="N53" s="21">
        <f t="shared" si="12"/>
        <v>7.7653086324508029</v>
      </c>
      <c r="O53" s="21">
        <f t="shared" si="12"/>
        <v>7.6985467653112032</v>
      </c>
      <c r="P53" s="21">
        <f t="shared" si="12"/>
        <v>4.2363531558334726</v>
      </c>
      <c r="Q53" s="21">
        <f t="shared" si="12"/>
        <v>4.2363531558334726</v>
      </c>
      <c r="R53" s="21">
        <f t="shared" si="12"/>
        <v>4.2363531558334726</v>
      </c>
      <c r="S53" s="21">
        <f t="shared" si="12"/>
        <v>4.2363531558334726</v>
      </c>
      <c r="T53" s="21">
        <f t="shared" si="12"/>
        <v>1.3244583178882339</v>
      </c>
      <c r="U53" s="21">
        <f t="shared" si="12"/>
        <v>0.4525816326190264</v>
      </c>
      <c r="V53" s="21">
        <f t="shared" si="12"/>
        <v>0.22663403530877357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  <c r="AF53" s="21">
        <f t="shared" si="10"/>
        <v>0</v>
      </c>
      <c r="AG53" s="21">
        <f t="shared" si="10"/>
        <v>0</v>
      </c>
      <c r="AH53" s="21">
        <f t="shared" si="10"/>
        <v>0</v>
      </c>
      <c r="AI53" s="21">
        <f t="shared" si="10"/>
        <v>0</v>
      </c>
      <c r="AJ53" s="21">
        <f t="shared" si="10"/>
        <v>0</v>
      </c>
      <c r="AK53" s="21">
        <f t="shared" si="10"/>
        <v>0</v>
      </c>
      <c r="AL53" s="21">
        <f t="shared" si="10"/>
        <v>0</v>
      </c>
      <c r="AM53" s="21">
        <f t="shared" si="10"/>
        <v>0</v>
      </c>
      <c r="AN53" s="21">
        <f t="shared" si="10"/>
        <v>0</v>
      </c>
      <c r="AO53" s="21">
        <f t="shared" si="10"/>
        <v>0</v>
      </c>
      <c r="AP53" s="21">
        <f t="shared" si="10"/>
        <v>0</v>
      </c>
      <c r="AQ53" s="21">
        <f t="shared" si="10"/>
        <v>0</v>
      </c>
    </row>
    <row r="54" spans="1:44" x14ac:dyDescent="0.25">
      <c r="H54" s="17" t="str">
        <f t="shared" si="11"/>
        <v>DIC5</v>
      </c>
      <c r="J54" s="62"/>
      <c r="K54" s="41" t="s">
        <v>172</v>
      </c>
      <c r="L54" s="21">
        <f t="shared" si="12"/>
        <v>3.5089457707551621</v>
      </c>
      <c r="M54" s="21">
        <f t="shared" si="10"/>
        <v>3.3213930842559902</v>
      </c>
      <c r="N54" s="21">
        <f t="shared" si="10"/>
        <v>3.1599501604261406</v>
      </c>
      <c r="O54" s="21">
        <f t="shared" si="10"/>
        <v>2.9985072365928636</v>
      </c>
      <c r="P54" s="21">
        <f t="shared" si="10"/>
        <v>2.8370643127630135</v>
      </c>
      <c r="Q54" s="21">
        <f t="shared" si="10"/>
        <v>2.6122150639413309</v>
      </c>
      <c r="R54" s="21">
        <f t="shared" si="10"/>
        <v>2.3873658151227328</v>
      </c>
      <c r="S54" s="21">
        <f t="shared" si="10"/>
        <v>2.209062408178553</v>
      </c>
      <c r="T54" s="21">
        <f t="shared" si="10"/>
        <v>2.03075900123146</v>
      </c>
      <c r="U54" s="21">
        <f t="shared" si="10"/>
        <v>1.8524555942843666</v>
      </c>
      <c r="V54" s="21">
        <f t="shared" si="10"/>
        <v>1.1856129649532419</v>
      </c>
      <c r="W54" s="21">
        <f t="shared" si="10"/>
        <v>1.1856129649505855</v>
      </c>
      <c r="X54" s="21">
        <f t="shared" si="10"/>
        <v>1.1856129649505855</v>
      </c>
      <c r="Y54" s="21">
        <f t="shared" si="10"/>
        <v>0.83955089855961795</v>
      </c>
      <c r="Z54" s="21">
        <f t="shared" si="10"/>
        <v>0</v>
      </c>
      <c r="AA54" s="21">
        <f t="shared" si="10"/>
        <v>0</v>
      </c>
      <c r="AB54" s="21">
        <f t="shared" si="10"/>
        <v>0</v>
      </c>
      <c r="AC54" s="21">
        <f t="shared" si="10"/>
        <v>0</v>
      </c>
      <c r="AD54" s="21">
        <f t="shared" si="10"/>
        <v>0</v>
      </c>
      <c r="AE54" s="21">
        <f t="shared" si="10"/>
        <v>0</v>
      </c>
      <c r="AF54" s="21">
        <f t="shared" si="10"/>
        <v>0</v>
      </c>
      <c r="AG54" s="21">
        <f t="shared" si="10"/>
        <v>0</v>
      </c>
      <c r="AH54" s="21">
        <f t="shared" si="10"/>
        <v>0</v>
      </c>
      <c r="AI54" s="21">
        <f t="shared" si="10"/>
        <v>0</v>
      </c>
      <c r="AJ54" s="21">
        <f t="shared" si="10"/>
        <v>0</v>
      </c>
      <c r="AK54" s="21">
        <f t="shared" si="10"/>
        <v>0</v>
      </c>
      <c r="AL54" s="21">
        <f t="shared" si="10"/>
        <v>0</v>
      </c>
      <c r="AM54" s="21">
        <f t="shared" si="10"/>
        <v>0</v>
      </c>
      <c r="AN54" s="21">
        <f t="shared" si="10"/>
        <v>0</v>
      </c>
      <c r="AO54" s="21">
        <f t="shared" si="10"/>
        <v>0</v>
      </c>
      <c r="AP54" s="21">
        <f t="shared" si="10"/>
        <v>0</v>
      </c>
      <c r="AQ54" s="21">
        <f t="shared" si="10"/>
        <v>0</v>
      </c>
    </row>
    <row r="55" spans="1:44" x14ac:dyDescent="0.25">
      <c r="H55" s="17" t="str">
        <f t="shared" si="11"/>
        <v>DIC5</v>
      </c>
      <c r="J55" s="62"/>
      <c r="K55" s="41" t="s">
        <v>173</v>
      </c>
      <c r="L55" s="21">
        <f t="shared" si="12"/>
        <v>4.4741459755197601</v>
      </c>
      <c r="M55" s="21">
        <f t="shared" si="10"/>
        <v>4.2279053351225038</v>
      </c>
      <c r="N55" s="21">
        <f t="shared" si="10"/>
        <v>4.0420633423698629</v>
      </c>
      <c r="O55" s="21">
        <f t="shared" si="10"/>
        <v>3.8562213496172273</v>
      </c>
      <c r="P55" s="21">
        <f t="shared" si="10"/>
        <v>3.6703793568645864</v>
      </c>
      <c r="Q55" s="21">
        <f t="shared" si="10"/>
        <v>3.4845373641119481</v>
      </c>
      <c r="R55" s="21">
        <f t="shared" si="10"/>
        <v>3.2986953713593112</v>
      </c>
      <c r="S55" s="21">
        <f t="shared" si="10"/>
        <v>0.37581175308426701</v>
      </c>
      <c r="T55" s="21">
        <f t="shared" si="10"/>
        <v>0</v>
      </c>
      <c r="U55" s="21">
        <f t="shared" si="10"/>
        <v>0</v>
      </c>
      <c r="V55" s="21">
        <f t="shared" si="10"/>
        <v>0</v>
      </c>
      <c r="W55" s="21">
        <f t="shared" si="10"/>
        <v>0</v>
      </c>
      <c r="X55" s="21">
        <f t="shared" si="10"/>
        <v>0</v>
      </c>
      <c r="Y55" s="21">
        <f t="shared" si="10"/>
        <v>0</v>
      </c>
      <c r="Z55" s="21">
        <f t="shared" si="10"/>
        <v>0</v>
      </c>
      <c r="AA55" s="21">
        <f t="shared" si="10"/>
        <v>0</v>
      </c>
      <c r="AB55" s="21">
        <f t="shared" si="10"/>
        <v>0</v>
      </c>
      <c r="AC55" s="21">
        <f t="shared" si="10"/>
        <v>0</v>
      </c>
      <c r="AD55" s="21">
        <f t="shared" si="10"/>
        <v>0</v>
      </c>
      <c r="AE55" s="21">
        <f t="shared" si="10"/>
        <v>0</v>
      </c>
      <c r="AF55" s="21">
        <f t="shared" si="10"/>
        <v>0</v>
      </c>
      <c r="AG55" s="21">
        <f t="shared" si="10"/>
        <v>0</v>
      </c>
      <c r="AH55" s="21">
        <f t="shared" si="10"/>
        <v>0</v>
      </c>
      <c r="AI55" s="21">
        <f t="shared" si="10"/>
        <v>0</v>
      </c>
      <c r="AJ55" s="21">
        <f t="shared" si="10"/>
        <v>0</v>
      </c>
      <c r="AK55" s="21">
        <f t="shared" si="10"/>
        <v>0</v>
      </c>
      <c r="AL55" s="21">
        <f t="shared" si="10"/>
        <v>0</v>
      </c>
      <c r="AM55" s="21">
        <f t="shared" si="10"/>
        <v>0</v>
      </c>
      <c r="AN55" s="21">
        <f t="shared" si="10"/>
        <v>0</v>
      </c>
      <c r="AO55" s="21">
        <f t="shared" si="10"/>
        <v>0</v>
      </c>
      <c r="AP55" s="21">
        <f t="shared" si="10"/>
        <v>0</v>
      </c>
      <c r="AQ55" s="21">
        <f t="shared" si="10"/>
        <v>0</v>
      </c>
    </row>
    <row r="56" spans="1:44" x14ac:dyDescent="0.25">
      <c r="H56" s="17" t="str">
        <f t="shared" si="11"/>
        <v>DIC5</v>
      </c>
      <c r="J56" s="62"/>
      <c r="K56" s="41" t="s">
        <v>174</v>
      </c>
      <c r="L56" s="21">
        <f t="shared" si="12"/>
        <v>2.0981630670120945</v>
      </c>
      <c r="M56" s="21">
        <f t="shared" si="10"/>
        <v>1.9516393621185575</v>
      </c>
      <c r="N56" s="21">
        <f t="shared" si="10"/>
        <v>1.797148164036364</v>
      </c>
      <c r="O56" s="21">
        <f t="shared" si="10"/>
        <v>1.6426569659568695</v>
      </c>
      <c r="P56" s="21">
        <f t="shared" si="10"/>
        <v>1.4881657678746758</v>
      </c>
      <c r="Q56" s="21">
        <f t="shared" si="10"/>
        <v>1.3225744740133241</v>
      </c>
      <c r="R56" s="21">
        <f t="shared" si="10"/>
        <v>1.1569831801489303</v>
      </c>
      <c r="S56" s="21">
        <f t="shared" si="10"/>
        <v>1.0426101952355944</v>
      </c>
      <c r="T56" s="21">
        <f t="shared" si="10"/>
        <v>0.86346847666455173</v>
      </c>
      <c r="U56" s="21">
        <f t="shared" si="10"/>
        <v>0</v>
      </c>
      <c r="V56" s="21">
        <f t="shared" si="10"/>
        <v>0</v>
      </c>
      <c r="W56" s="21">
        <f t="shared" si="10"/>
        <v>0</v>
      </c>
      <c r="X56" s="21">
        <f t="shared" si="10"/>
        <v>0</v>
      </c>
      <c r="Y56" s="21">
        <f t="shared" si="10"/>
        <v>0</v>
      </c>
      <c r="Z56" s="21">
        <f t="shared" si="10"/>
        <v>0</v>
      </c>
      <c r="AA56" s="21">
        <f t="shared" si="10"/>
        <v>0</v>
      </c>
      <c r="AB56" s="21">
        <f t="shared" si="10"/>
        <v>0</v>
      </c>
      <c r="AC56" s="21">
        <f t="shared" si="10"/>
        <v>0</v>
      </c>
      <c r="AD56" s="21">
        <f t="shared" si="10"/>
        <v>0</v>
      </c>
      <c r="AE56" s="21">
        <f t="shared" si="10"/>
        <v>0</v>
      </c>
      <c r="AF56" s="21">
        <f t="shared" si="10"/>
        <v>0</v>
      </c>
      <c r="AG56" s="21">
        <f t="shared" si="10"/>
        <v>0</v>
      </c>
      <c r="AH56" s="21">
        <f t="shared" si="10"/>
        <v>0</v>
      </c>
      <c r="AI56" s="21">
        <f t="shared" si="10"/>
        <v>0</v>
      </c>
      <c r="AJ56" s="21">
        <f t="shared" si="10"/>
        <v>0</v>
      </c>
      <c r="AK56" s="21">
        <f t="shared" si="10"/>
        <v>0</v>
      </c>
      <c r="AL56" s="21">
        <f t="shared" si="10"/>
        <v>0</v>
      </c>
      <c r="AM56" s="21">
        <f t="shared" si="10"/>
        <v>0</v>
      </c>
      <c r="AN56" s="21">
        <f t="shared" si="10"/>
        <v>0</v>
      </c>
      <c r="AO56" s="21">
        <f t="shared" si="10"/>
        <v>0</v>
      </c>
      <c r="AP56" s="21">
        <f t="shared" si="10"/>
        <v>0</v>
      </c>
      <c r="AQ56" s="21">
        <f t="shared" si="10"/>
        <v>0</v>
      </c>
    </row>
    <row r="57" spans="1:44" x14ac:dyDescent="0.25">
      <c r="H57" s="17" t="str">
        <f t="shared" si="11"/>
        <v>DIC5</v>
      </c>
      <c r="J57" s="62"/>
      <c r="K57" s="41" t="s">
        <v>175</v>
      </c>
      <c r="L57" s="21">
        <f t="shared" si="12"/>
        <v>0.66067381683601856</v>
      </c>
      <c r="M57" s="21">
        <f t="shared" si="10"/>
        <v>0.61580607676441379</v>
      </c>
      <c r="N57" s="21">
        <f t="shared" si="10"/>
        <v>0.58747748771462927</v>
      </c>
      <c r="O57" s="21">
        <f t="shared" si="10"/>
        <v>0.5591488986648554</v>
      </c>
      <c r="P57" s="21">
        <f t="shared" si="10"/>
        <v>0.53082030961481375</v>
      </c>
      <c r="Q57" s="21">
        <f t="shared" si="10"/>
        <v>0.48968252206483182</v>
      </c>
      <c r="R57" s="21">
        <f t="shared" si="10"/>
        <v>0.4485447345148606</v>
      </c>
      <c r="S57" s="21">
        <f t="shared" si="10"/>
        <v>0.4142871949157701</v>
      </c>
      <c r="T57" s="21">
        <f t="shared" si="10"/>
        <v>0.38002965531696875</v>
      </c>
      <c r="U57" s="21">
        <f t="shared" si="10"/>
        <v>0.34735964429377159</v>
      </c>
      <c r="V57" s="21">
        <f t="shared" si="10"/>
        <v>0.31468963327031196</v>
      </c>
      <c r="W57" s="21">
        <f t="shared" si="10"/>
        <v>0.28201962224712018</v>
      </c>
      <c r="X57" s="21">
        <f t="shared" si="10"/>
        <v>0.26511186772629752</v>
      </c>
      <c r="Y57" s="21">
        <f t="shared" si="10"/>
        <v>0.24820411320574798</v>
      </c>
      <c r="Z57" s="21">
        <f t="shared" si="10"/>
        <v>7.3698838870012759E-2</v>
      </c>
      <c r="AA57" s="21">
        <f t="shared" si="10"/>
        <v>0</v>
      </c>
      <c r="AB57" s="21">
        <f t="shared" si="10"/>
        <v>0</v>
      </c>
      <c r="AC57" s="21">
        <f t="shared" si="10"/>
        <v>0</v>
      </c>
      <c r="AD57" s="21">
        <f t="shared" si="10"/>
        <v>0</v>
      </c>
      <c r="AE57" s="21">
        <f t="shared" si="10"/>
        <v>0</v>
      </c>
      <c r="AF57" s="21">
        <f t="shared" si="10"/>
        <v>0</v>
      </c>
      <c r="AG57" s="21">
        <f t="shared" si="10"/>
        <v>0</v>
      </c>
      <c r="AH57" s="21">
        <f t="shared" si="10"/>
        <v>0</v>
      </c>
      <c r="AI57" s="21">
        <f t="shared" si="10"/>
        <v>0</v>
      </c>
      <c r="AJ57" s="21">
        <f t="shared" si="10"/>
        <v>0</v>
      </c>
      <c r="AK57" s="21">
        <f t="shared" si="10"/>
        <v>0</v>
      </c>
      <c r="AL57" s="21">
        <f t="shared" si="10"/>
        <v>0</v>
      </c>
      <c r="AM57" s="21">
        <f t="shared" si="10"/>
        <v>0</v>
      </c>
      <c r="AN57" s="21">
        <f t="shared" si="10"/>
        <v>0</v>
      </c>
      <c r="AO57" s="21">
        <f t="shared" si="10"/>
        <v>0</v>
      </c>
      <c r="AP57" s="21">
        <f t="shared" si="10"/>
        <v>0</v>
      </c>
      <c r="AQ57" s="21">
        <f t="shared" si="10"/>
        <v>0</v>
      </c>
    </row>
    <row r="58" spans="1:44" x14ac:dyDescent="0.25">
      <c r="H58" s="17" t="str">
        <f t="shared" si="11"/>
        <v>DIC5</v>
      </c>
      <c r="J58" s="62"/>
      <c r="K58" s="41" t="s">
        <v>176</v>
      </c>
      <c r="L58" s="21">
        <f t="shared" si="12"/>
        <v>0.66921380926705709</v>
      </c>
      <c r="M58" s="21">
        <f t="shared" si="10"/>
        <v>0.65705459969754754</v>
      </c>
      <c r="N58" s="21">
        <f t="shared" si="10"/>
        <v>0.65746419892825003</v>
      </c>
      <c r="O58" s="21">
        <f t="shared" si="10"/>
        <v>0.65787379815868474</v>
      </c>
      <c r="P58" s="21">
        <f t="shared" si="10"/>
        <v>0.65828339738939801</v>
      </c>
      <c r="Q58" s="21">
        <f t="shared" si="10"/>
        <v>0.60818492426827253</v>
      </c>
      <c r="R58" s="21">
        <f t="shared" si="10"/>
        <v>0.5580864511468846</v>
      </c>
      <c r="S58" s="21">
        <f t="shared" si="10"/>
        <v>0.5168613296706891</v>
      </c>
      <c r="T58" s="21">
        <f t="shared" si="10"/>
        <v>0.4756362081949273</v>
      </c>
      <c r="U58" s="21">
        <f t="shared" si="10"/>
        <v>0.44146501862967197</v>
      </c>
      <c r="V58" s="21">
        <f t="shared" si="10"/>
        <v>0.40729382906436851</v>
      </c>
      <c r="W58" s="21">
        <f t="shared" si="10"/>
        <v>0.37312263949911856</v>
      </c>
      <c r="X58" s="21">
        <f t="shared" si="10"/>
        <v>0.34915072616470921</v>
      </c>
      <c r="Y58" s="21">
        <f t="shared" si="10"/>
        <v>0.32517881283032668</v>
      </c>
      <c r="Z58" s="21">
        <f t="shared" si="10"/>
        <v>0.15764830049925399</v>
      </c>
      <c r="AA58" s="21">
        <f t="shared" si="10"/>
        <v>0</v>
      </c>
      <c r="AB58" s="21">
        <f t="shared" si="10"/>
        <v>0</v>
      </c>
      <c r="AC58" s="21">
        <f t="shared" si="10"/>
        <v>0</v>
      </c>
      <c r="AD58" s="21">
        <f t="shared" si="10"/>
        <v>0</v>
      </c>
      <c r="AE58" s="21">
        <f t="shared" si="10"/>
        <v>0</v>
      </c>
      <c r="AF58" s="21">
        <f t="shared" si="10"/>
        <v>0</v>
      </c>
      <c r="AG58" s="21">
        <f t="shared" si="10"/>
        <v>0</v>
      </c>
      <c r="AH58" s="21">
        <f t="shared" si="10"/>
        <v>0</v>
      </c>
      <c r="AI58" s="21">
        <f t="shared" si="10"/>
        <v>0</v>
      </c>
      <c r="AJ58" s="21">
        <f t="shared" si="10"/>
        <v>0</v>
      </c>
      <c r="AK58" s="21">
        <f t="shared" si="10"/>
        <v>0</v>
      </c>
      <c r="AL58" s="21">
        <f t="shared" si="10"/>
        <v>0</v>
      </c>
      <c r="AM58" s="21">
        <f t="shared" si="10"/>
        <v>0</v>
      </c>
      <c r="AN58" s="21">
        <f t="shared" si="10"/>
        <v>0</v>
      </c>
      <c r="AO58" s="21">
        <f t="shared" si="10"/>
        <v>0</v>
      </c>
      <c r="AP58" s="21">
        <f t="shared" si="10"/>
        <v>0</v>
      </c>
      <c r="AQ58" s="21">
        <f t="shared" si="10"/>
        <v>0</v>
      </c>
    </row>
    <row r="59" spans="1:44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127">
        <f>+SUM(L52:L58)</f>
        <v>20.594582228618247</v>
      </c>
      <c r="M59" s="75">
        <f t="shared" ref="M59:AQ59" si="13">+SUM(M52:M58)</f>
        <v>19.61154557938195</v>
      </c>
      <c r="N59" s="75">
        <f t="shared" si="13"/>
        <v>18.168959787627955</v>
      </c>
      <c r="O59" s="75">
        <f t="shared" si="13"/>
        <v>17.599276939766771</v>
      </c>
      <c r="P59" s="75">
        <f t="shared" si="13"/>
        <v>13.598659693786596</v>
      </c>
      <c r="Q59" s="75">
        <f t="shared" si="13"/>
        <v>12.753547504233181</v>
      </c>
      <c r="R59" s="75">
        <f t="shared" si="13"/>
        <v>12.086028708126193</v>
      </c>
      <c r="S59" s="75">
        <f t="shared" si="13"/>
        <v>8.7949860369183455</v>
      </c>
      <c r="T59" s="75">
        <f t="shared" si="13"/>
        <v>5.0743516592961422</v>
      </c>
      <c r="U59" s="75">
        <f t="shared" si="13"/>
        <v>3.0938618898268366</v>
      </c>
      <c r="V59" s="75">
        <f t="shared" si="13"/>
        <v>2.1342304625966961</v>
      </c>
      <c r="W59" s="75">
        <f t="shared" si="13"/>
        <v>1.8407552266968241</v>
      </c>
      <c r="X59" s="75">
        <f t="shared" si="13"/>
        <v>1.7998755588415922</v>
      </c>
      <c r="Y59" s="75">
        <f t="shared" si="13"/>
        <v>1.4129338245956928</v>
      </c>
      <c r="Z59" s="75">
        <f t="shared" si="13"/>
        <v>0.23134713936926676</v>
      </c>
      <c r="AA59" s="75">
        <f t="shared" si="13"/>
        <v>0</v>
      </c>
      <c r="AB59" s="75">
        <f t="shared" si="13"/>
        <v>0</v>
      </c>
      <c r="AC59" s="75">
        <f t="shared" si="13"/>
        <v>0</v>
      </c>
      <c r="AD59" s="75">
        <f t="shared" si="13"/>
        <v>0</v>
      </c>
      <c r="AE59" s="75">
        <f t="shared" si="13"/>
        <v>0</v>
      </c>
      <c r="AF59" s="75">
        <f t="shared" si="13"/>
        <v>0</v>
      </c>
      <c r="AG59" s="75">
        <f t="shared" si="13"/>
        <v>0</v>
      </c>
      <c r="AH59" s="75">
        <f t="shared" si="13"/>
        <v>0</v>
      </c>
      <c r="AI59" s="75">
        <f t="shared" si="13"/>
        <v>0</v>
      </c>
      <c r="AJ59" s="75">
        <f t="shared" si="13"/>
        <v>0</v>
      </c>
      <c r="AK59" s="75">
        <f t="shared" si="13"/>
        <v>0</v>
      </c>
      <c r="AL59" s="75">
        <f t="shared" si="13"/>
        <v>0</v>
      </c>
      <c r="AM59" s="75">
        <f t="shared" si="13"/>
        <v>0</v>
      </c>
      <c r="AN59" s="75">
        <f t="shared" si="13"/>
        <v>0</v>
      </c>
      <c r="AO59" s="75">
        <f t="shared" si="13"/>
        <v>0</v>
      </c>
      <c r="AP59" s="75">
        <f t="shared" si="13"/>
        <v>0</v>
      </c>
      <c r="AQ59" s="75">
        <f t="shared" si="13"/>
        <v>0</v>
      </c>
    </row>
    <row r="60" spans="1:44" ht="15.75" thickBot="1" x14ac:dyDescent="0.3">
      <c r="J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s="81" customFormat="1" ht="21" x14ac:dyDescent="0.35">
      <c r="A61" s="82"/>
      <c r="B61" s="82"/>
      <c r="C61" s="82"/>
      <c r="D61" s="82"/>
      <c r="E61" s="82"/>
      <c r="F61" s="96"/>
      <c r="G61" s="82"/>
      <c r="H61" s="83"/>
      <c r="I61" s="17" t="str">
        <f>+IF(OR(J62="OIL",J62="OIL-eq"),$R$5,IF(J62="GAS",$R$4,IF(J62="GSL",$R$8,IF(J62="DSL",$R$9,IF(J62="KER",$R$10,IF(J62="LPG",$R$11,IF(J62="HFO",$R$12,IF(J62="AVG",$R$13,IF(J62="RFG",$R$14,IF(J62="ELC",$R$15,$R$16))))))))))</f>
        <v>MPC/d</v>
      </c>
      <c r="J61" s="82"/>
      <c r="K61" s="84" t="s">
        <v>406</v>
      </c>
      <c r="L61" s="85"/>
      <c r="M61" s="85"/>
      <c r="N61" s="85"/>
      <c r="O61" s="85"/>
      <c r="P61" s="85"/>
      <c r="Q61" s="85"/>
    </row>
    <row r="62" spans="1:44" x14ac:dyDescent="0.25">
      <c r="I62" s="115">
        <f>+IF(OR(J62="OIL",J62="OIL-eq"),$Q$5,IF(J62="GAS",$Q$4,IF(J62="GSL",$Q$8,IF(J62="DSL",$Q$9,IF(J62="KER",$Q$10,IF(J62="LPG",$Q$11,IF(J62="HFO",$Q$12,IF(J62="AVG",$Q$13,IF(J62="RFG",$Q$14,IF(J62="ELC",$Q$15,$Q$16))))))))))</f>
        <v>2.7126000271260002</v>
      </c>
      <c r="J62" s="67" t="s">
        <v>37</v>
      </c>
      <c r="K62" s="2" t="s">
        <v>27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x14ac:dyDescent="0.25">
      <c r="L64" s="5">
        <v>2019</v>
      </c>
      <c r="M64" s="5">
        <v>2020</v>
      </c>
      <c r="N64" s="5">
        <v>2021</v>
      </c>
      <c r="O64" s="5">
        <v>2022</v>
      </c>
      <c r="P64" s="5">
        <v>2023</v>
      </c>
      <c r="Q64" s="5">
        <v>2024</v>
      </c>
      <c r="R64" s="5">
        <v>2025</v>
      </c>
      <c r="S64" s="5">
        <v>2026</v>
      </c>
      <c r="T64" s="5">
        <v>2027</v>
      </c>
      <c r="U64" s="5">
        <v>2028</v>
      </c>
      <c r="V64" s="5">
        <v>2029</v>
      </c>
      <c r="W64" s="5">
        <v>2030</v>
      </c>
      <c r="X64" s="5">
        <v>2031</v>
      </c>
      <c r="Y64" s="5">
        <v>2032</v>
      </c>
      <c r="Z64" s="5">
        <v>2033</v>
      </c>
      <c r="AA64" s="5">
        <v>2034</v>
      </c>
      <c r="AB64" s="5">
        <v>2035</v>
      </c>
      <c r="AC64" s="5">
        <v>2036</v>
      </c>
      <c r="AD64" s="5">
        <v>2037</v>
      </c>
      <c r="AE64" s="5">
        <v>2038</v>
      </c>
      <c r="AF64" s="5">
        <v>2039</v>
      </c>
      <c r="AG64" s="5">
        <v>2040</v>
      </c>
      <c r="AH64" s="5">
        <v>2041</v>
      </c>
      <c r="AI64" s="5">
        <v>2042</v>
      </c>
      <c r="AJ64" s="5">
        <v>2043</v>
      </c>
      <c r="AK64" s="5">
        <v>2044</v>
      </c>
      <c r="AL64" s="5">
        <v>2045</v>
      </c>
      <c r="AM64" s="5">
        <v>2046</v>
      </c>
      <c r="AN64" s="5">
        <v>2047</v>
      </c>
      <c r="AO64" s="5">
        <v>2048</v>
      </c>
      <c r="AP64" s="5">
        <v>2049</v>
      </c>
      <c r="AQ64" s="5">
        <v>2050</v>
      </c>
      <c r="AR64" s="21"/>
    </row>
    <row r="65" spans="1:44" x14ac:dyDescent="0.25">
      <c r="H65" s="17" t="str">
        <f>+$H$1</f>
        <v>DIC5</v>
      </c>
      <c r="J65" s="24" t="s">
        <v>119</v>
      </c>
      <c r="K65" s="2" t="s">
        <v>272</v>
      </c>
      <c r="L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M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N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O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P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Q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R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4" x14ac:dyDescent="0.25">
      <c r="H66" s="17" t="str">
        <f t="shared" ref="H66:H71" si="14">+$H$1</f>
        <v>DIC5</v>
      </c>
      <c r="J66" s="24" t="s">
        <v>120</v>
      </c>
      <c r="K66" s="2" t="s">
        <v>273</v>
      </c>
      <c r="L66" s="21">
        <f>+SUMIFS(Resultados_Dic3!H$3:H$99980,Resultados_Dic3!$F$3:$F$99980,Produccion_UO!$K66,Resultados_Dic3!$D$3:$D$99980,Produccion_UO!$K$62,Resultados_Dic3!$E$3:$E$99980,Produccion_UO!$J66,Resultados_Dic3!$A$3:$A$99980,Produccion_UO!$H66)*$I$62</f>
        <v>691.9905266150115</v>
      </c>
      <c r="M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668.95619540672988</v>
      </c>
      <c r="N66" s="21">
        <f>+SUMIFS(Resultados_Dic3!J$3:J$99980,Resultados_Dic3!$F$3:$F$99980,Produccion_UO!$K66,Resultados_Dic3!$D$3:$D$99980,Produccion_UO!$K$62,Resultados_Dic3!$E$3:$E$99980,Produccion_UO!$J66,Resultados_Dic3!$A$3:$A$99980,Produccion_UO!$H66)*$I$62</f>
        <v>601.65282516118543</v>
      </c>
      <c r="O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596.48014396091685</v>
      </c>
      <c r="P66" s="21">
        <f>+SUMIFS(Resultados_Dic3!L$3:L$99980,Resultados_Dic3!$F$3:$F$99980,Produccion_UO!$K66,Resultados_Dic3!$D$3:$D$99980,Produccion_UO!$K$62,Resultados_Dic3!$E$3:$E$99980,Produccion_UO!$J66,Resultados_Dic3!$A$3:$A$99980,Produccion_UO!$H66)*$I$62</f>
        <v>328.23084892410418</v>
      </c>
      <c r="Q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R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+SUMIFS(Resultados_Dic3!P$3:P$99980,Resultados_Dic3!$F$3:$F$99980,Produccion_UO!$K66,Resultados_Dic3!$D$3:$D$99980,Produccion_UO!$K$62,Resultados_Dic3!$E$3:$E$99980,Produccion_UO!$J66,Resultados_Dic3!$A$3:$A$99980,Produccion_UO!$H66)*$I$62</f>
        <v>102.61846971999431</v>
      </c>
      <c r="U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V66" s="21">
        <f>+SUMIFS(Resultados_Dic3!R$3:R$99980,Resultados_Dic3!$F$3:$F$99980,Produccion_UO!$K66,Resultados_Dic3!$D$3:$D$99980,Produccion_UO!$K$62,Resultados_Dic3!$E$3:$E$99980,Produccion_UO!$J66,Resultados_Dic3!$A$3:$A$99980,Produccion_UO!$H66)*$I$62</f>
        <v>17.559509103268709</v>
      </c>
      <c r="W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X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4" x14ac:dyDescent="0.25">
      <c r="G67" s="15"/>
      <c r="H67" s="17" t="str">
        <f t="shared" si="14"/>
        <v>DIC5</v>
      </c>
      <c r="J67" s="24" t="s">
        <v>121</v>
      </c>
      <c r="K67" s="2" t="s">
        <v>274</v>
      </c>
      <c r="L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M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N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O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P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Q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R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S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T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U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V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W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Z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A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4" x14ac:dyDescent="0.25">
      <c r="G68" s="15"/>
      <c r="H68" s="17" t="str">
        <f t="shared" si="14"/>
        <v>DIC5</v>
      </c>
      <c r="J68" s="24" t="s">
        <v>122</v>
      </c>
      <c r="K68" s="2" t="s">
        <v>275</v>
      </c>
      <c r="L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M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4" x14ac:dyDescent="0.25">
      <c r="G69" s="15"/>
      <c r="H69" s="17" t="str">
        <f t="shared" si="14"/>
        <v>DIC5</v>
      </c>
      <c r="J69" s="24" t="s">
        <v>123</v>
      </c>
      <c r="K69" s="2" t="s">
        <v>276</v>
      </c>
      <c r="L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M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N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O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P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Q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R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S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T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U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V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4" x14ac:dyDescent="0.25">
      <c r="G70" s="15"/>
      <c r="H70" s="17" t="str">
        <f t="shared" si="14"/>
        <v>DIC5</v>
      </c>
      <c r="J70" s="24" t="s">
        <v>124</v>
      </c>
      <c r="K70" s="2" t="s">
        <v>277</v>
      </c>
      <c r="L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M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N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O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P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Q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R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S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T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U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V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W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X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Y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Z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A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B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4" x14ac:dyDescent="0.25">
      <c r="G71" s="15"/>
      <c r="H71" s="17" t="str">
        <f t="shared" si="14"/>
        <v>DIC5</v>
      </c>
      <c r="J71" s="24" t="s">
        <v>125</v>
      </c>
      <c r="K71" s="2" t="s">
        <v>278</v>
      </c>
      <c r="L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M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N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O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P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Q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R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S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T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U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V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W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X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Y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Z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A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B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4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75">
        <f>+SUM(L65:L71)</f>
        <v>931.67930333660604</v>
      </c>
      <c r="M72" s="75">
        <f t="shared" ref="M72" si="15">+SUM(M65:M71)</f>
        <v>871.15775972079143</v>
      </c>
      <c r="N72" s="75">
        <f t="shared" ref="N72:AQ72" si="16">+SUM(N65:N71)</f>
        <v>770.19779617562529</v>
      </c>
      <c r="O72" s="75">
        <f t="shared" si="16"/>
        <v>783.75345469212004</v>
      </c>
      <c r="P72" s="75">
        <f t="shared" si="16"/>
        <v>508.04003286387831</v>
      </c>
      <c r="Q72" s="75">
        <f t="shared" si="16"/>
        <v>373.02272238798264</v>
      </c>
      <c r="R72" s="75">
        <f t="shared" si="16"/>
        <v>369.02684981800695</v>
      </c>
      <c r="S72" s="75">
        <f t="shared" si="16"/>
        <v>365.85516228367601</v>
      </c>
      <c r="T72" s="75">
        <f t="shared" si="16"/>
        <v>136.73214681625825</v>
      </c>
      <c r="U72" s="75">
        <f t="shared" si="16"/>
        <v>62.488270731417657</v>
      </c>
      <c r="V72" s="75">
        <f t="shared" si="16"/>
        <v>42.521945122514325</v>
      </c>
      <c r="W72" s="75">
        <f t="shared" si="16"/>
        <v>22.894834498176198</v>
      </c>
      <c r="X72" s="75">
        <f t="shared" si="16"/>
        <v>21.474889402870726</v>
      </c>
      <c r="Y72" s="75">
        <f t="shared" si="16"/>
        <v>19.851305971087527</v>
      </c>
      <c r="Z72" s="75">
        <f t="shared" si="16"/>
        <v>9.1476834797668829</v>
      </c>
      <c r="AA72" s="75">
        <f t="shared" si="16"/>
        <v>0</v>
      </c>
      <c r="AB72" s="75">
        <f t="shared" si="16"/>
        <v>0</v>
      </c>
      <c r="AC72" s="75">
        <f t="shared" si="16"/>
        <v>0</v>
      </c>
      <c r="AD72" s="75">
        <f t="shared" si="16"/>
        <v>0</v>
      </c>
      <c r="AE72" s="75">
        <f t="shared" si="16"/>
        <v>0</v>
      </c>
      <c r="AF72" s="75">
        <f t="shared" si="16"/>
        <v>0</v>
      </c>
      <c r="AG72" s="75">
        <f t="shared" si="16"/>
        <v>0</v>
      </c>
      <c r="AH72" s="75">
        <f t="shared" si="16"/>
        <v>0</v>
      </c>
      <c r="AI72" s="75">
        <f t="shared" si="16"/>
        <v>0</v>
      </c>
      <c r="AJ72" s="75">
        <f t="shared" si="16"/>
        <v>0</v>
      </c>
      <c r="AK72" s="75">
        <f t="shared" si="16"/>
        <v>0</v>
      </c>
      <c r="AL72" s="75">
        <f t="shared" si="16"/>
        <v>0</v>
      </c>
      <c r="AM72" s="75">
        <f t="shared" si="16"/>
        <v>0</v>
      </c>
      <c r="AN72" s="75">
        <f t="shared" si="16"/>
        <v>0</v>
      </c>
      <c r="AO72" s="75">
        <f t="shared" si="16"/>
        <v>0</v>
      </c>
      <c r="AP72" s="75">
        <f t="shared" si="16"/>
        <v>0</v>
      </c>
      <c r="AQ72" s="75">
        <f t="shared" si="16"/>
        <v>0</v>
      </c>
    </row>
    <row r="73" spans="1:44" x14ac:dyDescent="0.25">
      <c r="G73" s="15"/>
      <c r="H73" s="42"/>
      <c r="I73" s="42"/>
      <c r="J73" s="15"/>
      <c r="K73" s="21"/>
      <c r="L73" s="21"/>
      <c r="M73" s="21"/>
      <c r="N73" s="21"/>
      <c r="O73" s="21"/>
      <c r="P73" s="21"/>
      <c r="Q73" s="21"/>
    </row>
    <row r="74" spans="1:44" ht="18.75" x14ac:dyDescent="0.3">
      <c r="G74" s="15"/>
      <c r="H74"/>
      <c r="I74" s="17" t="str">
        <f>+IF(OR(J75="OIL",J75="OIL-eq"),$R$5,IF(J75="GAS",$R$4,IF(J75="GSL",$R$8,IF(J75="DSL",$R$9,IF(J75="KER",$R$10,IF(J75="LPG",$R$11,IF(J75="HFO",$R$12,IF(J75="AVG",$R$13,IF(J75="RFG",$R$14,IF(J75="ELC",$R$15,$R$16))))))))))</f>
        <v>Kb/d</v>
      </c>
      <c r="K74" s="34" t="s">
        <v>407</v>
      </c>
    </row>
    <row r="75" spans="1:44" x14ac:dyDescent="0.25">
      <c r="G75" s="15"/>
      <c r="H75" s="12"/>
      <c r="I75" s="115">
        <f>+IF(OR(J75="OIL",J75="OIL-eq"),$Q$5,IF(J75="GAS",$Q$4,IF(J75="GSL",$Q$8,IF(J75="DSL",$Q$9,IF(J75="KER",$Q$10,IF(J75="LPG",$Q$11,IF(J75="HFO",$Q$12,IF(J75="AVG",$Q$13,IF(J75="RFG",$Q$14,IF(J75="ELC",$Q$15,$Q$16))))))))))</f>
        <v>0.44987291090267001</v>
      </c>
      <c r="J75" s="67" t="s">
        <v>435</v>
      </c>
      <c r="K75" s="2" t="s">
        <v>389</v>
      </c>
    </row>
    <row r="76" spans="1:44" x14ac:dyDescent="0.25">
      <c r="G76" s="15"/>
      <c r="H76" s="43"/>
      <c r="I76" s="43"/>
      <c r="J76" s="15"/>
      <c r="K76" s="16"/>
    </row>
    <row r="77" spans="1:44" x14ac:dyDescent="0.25">
      <c r="G77" s="15"/>
      <c r="L77" s="5">
        <v>2019</v>
      </c>
      <c r="M77" s="5">
        <v>2020</v>
      </c>
      <c r="N77" s="5">
        <v>2021</v>
      </c>
      <c r="O77" s="5">
        <v>2022</v>
      </c>
      <c r="P77" s="5">
        <v>2023</v>
      </c>
      <c r="Q77" s="5">
        <v>2024</v>
      </c>
      <c r="R77" s="5">
        <v>2025</v>
      </c>
      <c r="S77" s="5">
        <v>2026</v>
      </c>
      <c r="T77" s="5">
        <v>2027</v>
      </c>
      <c r="U77" s="5">
        <v>2028</v>
      </c>
      <c r="V77" s="5">
        <v>2029</v>
      </c>
      <c r="W77" s="5">
        <v>2030</v>
      </c>
      <c r="X77" s="5">
        <v>2031</v>
      </c>
      <c r="Y77" s="5">
        <v>2032</v>
      </c>
      <c r="Z77" s="5">
        <v>2033</v>
      </c>
      <c r="AA77" s="5">
        <v>2034</v>
      </c>
      <c r="AB77" s="5">
        <v>2035</v>
      </c>
      <c r="AC77" s="5">
        <v>2036</v>
      </c>
      <c r="AD77" s="5">
        <v>2037</v>
      </c>
      <c r="AE77" s="5">
        <v>2038</v>
      </c>
      <c r="AF77" s="5">
        <v>2039</v>
      </c>
      <c r="AG77" s="5">
        <v>2040</v>
      </c>
      <c r="AH77" s="5">
        <v>2041</v>
      </c>
      <c r="AI77" s="5">
        <v>2042</v>
      </c>
      <c r="AJ77" s="5">
        <v>2043</v>
      </c>
      <c r="AK77" s="5">
        <v>2044</v>
      </c>
      <c r="AL77" s="5">
        <v>2045</v>
      </c>
      <c r="AM77" s="5">
        <v>2046</v>
      </c>
      <c r="AN77" s="5">
        <v>2047</v>
      </c>
      <c r="AO77" s="5">
        <v>2048</v>
      </c>
      <c r="AP77" s="5">
        <v>2049</v>
      </c>
      <c r="AQ77" s="5">
        <v>2050</v>
      </c>
      <c r="AR77" s="21"/>
    </row>
    <row r="78" spans="1:44" x14ac:dyDescent="0.25">
      <c r="G78" s="15"/>
      <c r="H78" s="17" t="str">
        <f>+$H$1</f>
        <v>DIC5</v>
      </c>
      <c r="J78" s="24" t="s">
        <v>390</v>
      </c>
      <c r="K78" s="2" t="s">
        <v>272</v>
      </c>
      <c r="L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M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4" x14ac:dyDescent="0.25">
      <c r="G79" s="15"/>
      <c r="H79" s="17" t="str">
        <f t="shared" ref="H79:H84" si="17">+$H$1</f>
        <v>DIC5</v>
      </c>
      <c r="J79" s="24" t="s">
        <v>138</v>
      </c>
      <c r="K79" s="2" t="s">
        <v>273</v>
      </c>
      <c r="L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M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N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O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P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Q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U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V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W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X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4" x14ac:dyDescent="0.25">
      <c r="G80" s="15"/>
      <c r="H80" s="17" t="str">
        <f t="shared" si="17"/>
        <v>DIC5</v>
      </c>
      <c r="J80" s="24" t="s">
        <v>137</v>
      </c>
      <c r="K80" s="2" t="s">
        <v>274</v>
      </c>
      <c r="L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M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N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O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P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Q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R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S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T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U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V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W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Z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A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4" x14ac:dyDescent="0.25">
      <c r="G81" s="15"/>
      <c r="H81" s="17" t="str">
        <f t="shared" si="17"/>
        <v>DIC5</v>
      </c>
      <c r="J81" s="24" t="s">
        <v>139</v>
      </c>
      <c r="K81" s="2" t="s">
        <v>275</v>
      </c>
      <c r="L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M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N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O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P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Q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R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S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T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U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4" x14ac:dyDescent="0.25">
      <c r="G82" s="15"/>
      <c r="H82" s="17" t="str">
        <f t="shared" si="17"/>
        <v>DIC5</v>
      </c>
      <c r="J82" s="24" t="s">
        <v>141</v>
      </c>
      <c r="K82" s="2" t="s">
        <v>276</v>
      </c>
      <c r="L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M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N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O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P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Q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R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S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T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U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V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4" x14ac:dyDescent="0.25">
      <c r="G83" s="15"/>
      <c r="H83" s="17" t="str">
        <f t="shared" si="17"/>
        <v>DIC5</v>
      </c>
      <c r="J83" s="24" t="s">
        <v>142</v>
      </c>
      <c r="K83" s="2" t="s">
        <v>277</v>
      </c>
      <c r="L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M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N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O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P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Q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R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S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T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U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V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W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X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Y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Z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A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B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4" x14ac:dyDescent="0.25">
      <c r="G84" s="15"/>
      <c r="H84" s="17" t="str">
        <f t="shared" si="17"/>
        <v>DIC5</v>
      </c>
      <c r="J84" s="24" t="s">
        <v>140</v>
      </c>
      <c r="K84" s="2" t="s">
        <v>278</v>
      </c>
      <c r="L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M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N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O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P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Q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R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S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T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U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V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W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X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Y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Z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A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B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4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75">
        <f>+SUM(L78:L84)</f>
        <v>463.48670539201947</v>
      </c>
      <c r="M85" s="75">
        <f t="shared" ref="M85" si="18">+SUM(M78:M84)</f>
        <v>438.31962918103119</v>
      </c>
      <c r="N85" s="75">
        <f t="shared" ref="N85:AQ85" si="19">+SUM(N78:N84)</f>
        <v>412.53913970688245</v>
      </c>
      <c r="O85" s="75">
        <f t="shared" si="19"/>
        <v>391.14455311950292</v>
      </c>
      <c r="P85" s="75">
        <f t="shared" si="19"/>
        <v>351.17897532314873</v>
      </c>
      <c r="Q85" s="75">
        <f t="shared" si="19"/>
        <v>323.61182802493823</v>
      </c>
      <c r="R85" s="75">
        <f t="shared" si="19"/>
        <v>296.04468072672717</v>
      </c>
      <c r="S85" s="75">
        <f t="shared" si="19"/>
        <v>273.16574600174584</v>
      </c>
      <c r="T85" s="75">
        <f t="shared" si="19"/>
        <v>233.56235612182118</v>
      </c>
      <c r="U85" s="75">
        <f t="shared" si="19"/>
        <v>181.67938788278747</v>
      </c>
      <c r="V85" s="75">
        <f t="shared" si="19"/>
        <v>117.74108998193013</v>
      </c>
      <c r="W85" s="75">
        <f t="shared" si="19"/>
        <v>115.86296475373034</v>
      </c>
      <c r="X85" s="75">
        <f t="shared" si="19"/>
        <v>115.53216145369063</v>
      </c>
      <c r="Y85" s="75">
        <f t="shared" si="19"/>
        <v>82.992903101232699</v>
      </c>
      <c r="Z85" s="75">
        <f t="shared" si="19"/>
        <v>1.4446564164734654</v>
      </c>
      <c r="AA85" s="75">
        <f t="shared" si="19"/>
        <v>0</v>
      </c>
      <c r="AB85" s="75">
        <f t="shared" si="19"/>
        <v>0</v>
      </c>
      <c r="AC85" s="75">
        <f t="shared" si="19"/>
        <v>0</v>
      </c>
      <c r="AD85" s="75">
        <f t="shared" si="19"/>
        <v>0</v>
      </c>
      <c r="AE85" s="75">
        <f t="shared" si="19"/>
        <v>0</v>
      </c>
      <c r="AF85" s="75">
        <f t="shared" si="19"/>
        <v>0</v>
      </c>
      <c r="AG85" s="75">
        <f t="shared" si="19"/>
        <v>0</v>
      </c>
      <c r="AH85" s="75">
        <f t="shared" si="19"/>
        <v>0</v>
      </c>
      <c r="AI85" s="75">
        <f t="shared" si="19"/>
        <v>0</v>
      </c>
      <c r="AJ85" s="75">
        <f t="shared" si="19"/>
        <v>0</v>
      </c>
      <c r="AK85" s="75">
        <f t="shared" si="19"/>
        <v>0</v>
      </c>
      <c r="AL85" s="75">
        <f t="shared" si="19"/>
        <v>0</v>
      </c>
      <c r="AM85" s="75">
        <f t="shared" si="19"/>
        <v>0</v>
      </c>
      <c r="AN85" s="75">
        <f t="shared" si="19"/>
        <v>0</v>
      </c>
      <c r="AO85" s="75">
        <f t="shared" si="19"/>
        <v>0</v>
      </c>
      <c r="AP85" s="75">
        <f t="shared" si="19"/>
        <v>0</v>
      </c>
      <c r="AQ85" s="75">
        <f t="shared" si="19"/>
        <v>0</v>
      </c>
    </row>
    <row r="86" spans="1:44" s="73" customFormat="1" ht="15.75" thickBot="1" x14ac:dyDescent="0.3">
      <c r="A86" s="129"/>
      <c r="B86" s="129"/>
      <c r="C86" s="129"/>
      <c r="D86" s="129"/>
      <c r="E86" s="129"/>
      <c r="F86" s="130"/>
      <c r="H86" s="74"/>
      <c r="I86" s="74"/>
    </row>
    <row r="87" spans="1:44" s="81" customFormat="1" ht="21" x14ac:dyDescent="0.35">
      <c r="A87" s="82"/>
      <c r="B87" s="82"/>
      <c r="C87" s="82"/>
      <c r="D87" s="82"/>
      <c r="E87" s="82"/>
      <c r="F87" s="96"/>
      <c r="G87" s="82"/>
      <c r="H87" s="83"/>
      <c r="I87" s="83"/>
      <c r="J87" s="82"/>
      <c r="K87" s="84" t="s">
        <v>408</v>
      </c>
      <c r="L87" s="85"/>
      <c r="M87" s="85"/>
      <c r="N87" s="85"/>
      <c r="O87" s="85"/>
      <c r="P87" s="85"/>
      <c r="Q87" s="85"/>
    </row>
    <row r="88" spans="1:44" ht="18.75" x14ac:dyDescent="0.3">
      <c r="G88" s="15"/>
      <c r="H88" s="12"/>
      <c r="I88" s="17" t="str">
        <f>+IF(OR(J89="OIL",J89="OIL-eq"),$R$5,IF(J89="GAS",$R$4,IF(J89="GSL",$R$8,IF(J89="DSL",$R$9,IF(J89="KER",$R$10,IF(J89="LPG",$R$11,IF(J89="HFO",$R$12,IF(J89="AVG",$R$13,IF(J89="RFG",$R$14,IF(J89="ELC",$R$15,$R$16))))))))))</f>
        <v>MPC/d</v>
      </c>
      <c r="J88" s="15"/>
      <c r="K88" s="34" t="s">
        <v>409</v>
      </c>
    </row>
    <row r="89" spans="1:44" x14ac:dyDescent="0.25">
      <c r="G89" s="15"/>
      <c r="H89" s="12"/>
      <c r="I89" s="115">
        <f>+IF(OR(J89="OIL",J89="OIL-eq"),$Q$5,IF(J89="GAS",$Q$4,IF(J89="GSL",$Q$8,IF(J89="DSL",$Q$9,IF(J89="KER",$Q$10,IF(J89="LPG",$Q$11,IF(J89="HFO",$Q$12,IF(J89="AVG",$Q$13,IF(J89="RFG",$Q$14,IF(J89="ELC",$Q$15,$Q$16))))))))))</f>
        <v>2.7126000271260002</v>
      </c>
      <c r="J89" s="67" t="s">
        <v>37</v>
      </c>
      <c r="K89" s="2" t="s">
        <v>26</v>
      </c>
    </row>
    <row r="90" spans="1:44" x14ac:dyDescent="0.25">
      <c r="G90" s="44"/>
      <c r="H90" s="43"/>
      <c r="I90" s="43"/>
      <c r="J90" s="15"/>
      <c r="K90" s="16"/>
    </row>
    <row r="91" spans="1:44" x14ac:dyDescent="0.25">
      <c r="B91" s="142" t="s">
        <v>521</v>
      </c>
      <c r="L91" s="5">
        <v>2019</v>
      </c>
      <c r="M91" s="5">
        <v>2020</v>
      </c>
      <c r="N91" s="5">
        <v>2021</v>
      </c>
      <c r="O91" s="5">
        <v>2022</v>
      </c>
      <c r="P91" s="5">
        <v>2023</v>
      </c>
      <c r="Q91" s="5">
        <v>2024</v>
      </c>
      <c r="R91" s="5">
        <v>2025</v>
      </c>
      <c r="S91" s="5">
        <v>2026</v>
      </c>
      <c r="T91" s="5">
        <v>2027</v>
      </c>
      <c r="U91" s="5">
        <v>2028</v>
      </c>
      <c r="V91" s="5">
        <v>2029</v>
      </c>
      <c r="W91" s="5">
        <v>2030</v>
      </c>
      <c r="X91" s="5">
        <v>2031</v>
      </c>
      <c r="Y91" s="5">
        <v>2032</v>
      </c>
      <c r="Z91" s="5">
        <v>2033</v>
      </c>
      <c r="AA91" s="5">
        <v>2034</v>
      </c>
      <c r="AB91" s="5">
        <v>2035</v>
      </c>
      <c r="AC91" s="5">
        <v>2036</v>
      </c>
      <c r="AD91" s="5">
        <v>2037</v>
      </c>
      <c r="AE91" s="5">
        <v>2038</v>
      </c>
      <c r="AF91" s="5">
        <v>2039</v>
      </c>
      <c r="AG91" s="5">
        <v>2040</v>
      </c>
      <c r="AH91" s="5">
        <v>2041</v>
      </c>
      <c r="AI91" s="5">
        <v>2042</v>
      </c>
      <c r="AJ91" s="5">
        <v>2043</v>
      </c>
      <c r="AK91" s="5">
        <v>2044</v>
      </c>
      <c r="AL91" s="5">
        <v>2045</v>
      </c>
      <c r="AM91" s="5">
        <v>2046</v>
      </c>
      <c r="AN91" s="5">
        <v>2047</v>
      </c>
      <c r="AO91" s="5">
        <v>2048</v>
      </c>
      <c r="AP91" s="5">
        <v>2049</v>
      </c>
      <c r="AQ91" s="5">
        <v>2050</v>
      </c>
      <c r="AR91" s="21"/>
    </row>
    <row r="92" spans="1:44" x14ac:dyDescent="0.25">
      <c r="B92" s="142" t="s">
        <v>522</v>
      </c>
      <c r="G92" s="15"/>
      <c r="H92" s="17" t="str">
        <f>+$H$1</f>
        <v>DIC5</v>
      </c>
      <c r="J92" s="24" t="s">
        <v>119</v>
      </c>
      <c r="K92" s="13" t="s">
        <v>252</v>
      </c>
      <c r="L92" s="21">
        <f>+SUMIFS(Resultados_Dic3!H$3:H$99980,Resultados_Dic3!$F$3:$F$99980,Produccion_UO!$K92,Resultados_Dic3!$D$3:$D$99980,Produccion_UO!$K$89,Resultados_Dic3!$E$3:$E$99980,Produccion_UO!$J92,Resultados_Dic3!$A$3:$A$99980,Produccion_UO!$H92)*$I$89</f>
        <v>11.321959718327301</v>
      </c>
      <c r="M92" s="21">
        <f>+SUMIFS(Resultados_Dic3!I$3:I$99980,Resultados_Dic3!$F$3:$F$99980,Produccion_UO!$K92,Resultados_Dic3!$D$3:$D$99980,Produccion_UO!$K$89,Resultados_Dic3!$E$3:$E$99980,Produccion_UO!$J92,Resultados_Dic3!$A$3:$A$99980,Produccion_UO!$H92)*$I$89</f>
        <v>9.1490715870451105</v>
      </c>
      <c r="N92" s="21">
        <f>+SUMIFS(Resultados_Dic3!J$3:J$99980,Resultados_Dic3!$F$3:$F$99980,Produccion_UO!$K92,Resultados_Dic3!$D$3:$D$99980,Produccion_UO!$K$89,Resultados_Dic3!$E$3:$E$99980,Produccion_UO!$J92,Resultados_Dic3!$A$3:$A$99980,Produccion_UO!$H92)*$I$89</f>
        <v>7.1632225819698627</v>
      </c>
      <c r="O92" s="21">
        <f>+SUMIFS(Resultados_Dic3!K$3:K$99980,Resultados_Dic3!$F$3:$F$99980,Produccion_UO!$K92,Resultados_Dic3!$D$3:$D$99980,Produccion_UO!$K$89,Resultados_Dic3!$E$3:$E$99980,Produccion_UO!$J92,Resultados_Dic3!$A$3:$A$99980,Produccion_UO!$H92)*$I$89</f>
        <v>8.3653012437002854</v>
      </c>
      <c r="P92" s="21">
        <f>+SUMIFS(Resultados_Dic3!L$3:L$99980,Resultados_Dic3!$F$3:$F$99980,Produccion_UO!$K92,Resultados_Dic3!$D$3:$D$99980,Produccion_UO!$K$89,Resultados_Dic3!$E$3:$E$99980,Produccion_UO!$J92,Resultados_Dic3!$A$3:$A$99980,Produccion_UO!$H92)*$I$89</f>
        <v>7.9734160720278853</v>
      </c>
      <c r="Q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R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4" x14ac:dyDescent="0.25">
      <c r="B93" s="15">
        <v>32618</v>
      </c>
      <c r="C93" s="142" t="s">
        <v>525</v>
      </c>
      <c r="G93" s="15"/>
      <c r="H93" s="17" t="str">
        <f t="shared" ref="H93:H98" si="20">+$H$1</f>
        <v>DIC5</v>
      </c>
      <c r="J93" s="24" t="s">
        <v>120</v>
      </c>
      <c r="K93" s="13" t="s">
        <v>253</v>
      </c>
      <c r="L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M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V93" s="21">
        <f>+SUMIFS(Resultados_Dic3!R$3:R$99980,Resultados_Dic3!$F$3:$F$99980,Produccion_UO!$K93,Resultados_Dic3!$D$3:$D$99980,Produccion_UO!$K$89,Resultados_Dic3!$E$3:$E$99980,Produccion_UO!$J93,Resultados_Dic3!$A$3:$A$99980,Produccion_UO!$H93)*$I$89</f>
        <v>17.559509103268709</v>
      </c>
      <c r="W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X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4" x14ac:dyDescent="0.25">
      <c r="B94" s="143">
        <f>+B93/365</f>
        <v>89.364383561643834</v>
      </c>
      <c r="C94" s="142" t="s">
        <v>511</v>
      </c>
      <c r="G94" s="15"/>
      <c r="H94" s="17" t="str">
        <f t="shared" si="20"/>
        <v>DIC5</v>
      </c>
      <c r="J94" s="24" t="s">
        <v>121</v>
      </c>
      <c r="K94" s="13" t="s">
        <v>312</v>
      </c>
      <c r="L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M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4" x14ac:dyDescent="0.25">
      <c r="G95" s="15"/>
      <c r="H95" s="17" t="str">
        <f t="shared" si="20"/>
        <v>DIC5</v>
      </c>
      <c r="J95" s="24" t="s">
        <v>122</v>
      </c>
      <c r="K95" s="13" t="s">
        <v>313</v>
      </c>
      <c r="L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M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4" x14ac:dyDescent="0.25">
      <c r="G96" s="15"/>
      <c r="H96" s="17" t="str">
        <f t="shared" si="20"/>
        <v>DIC5</v>
      </c>
      <c r="J96" s="24" t="s">
        <v>123</v>
      </c>
      <c r="K96" s="13" t="s">
        <v>254</v>
      </c>
      <c r="L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M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U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V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4" x14ac:dyDescent="0.25">
      <c r="G97" s="15"/>
      <c r="H97" s="17" t="str">
        <f t="shared" si="20"/>
        <v>DIC5</v>
      </c>
      <c r="J97" s="24" t="s">
        <v>124</v>
      </c>
      <c r="K97" s="13" t="s">
        <v>255</v>
      </c>
      <c r="L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M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0.34077437490113116</v>
      </c>
      <c r="AA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B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4" x14ac:dyDescent="0.25">
      <c r="G98" s="15"/>
      <c r="H98" s="17" t="str">
        <f t="shared" si="20"/>
        <v>DIC5</v>
      </c>
      <c r="J98" s="24" t="s">
        <v>125</v>
      </c>
      <c r="K98" s="13" t="s">
        <v>256</v>
      </c>
      <c r="L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M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+SUMIFS(Resultados_Dic3!T$3:T$99980,Resultados_Dic3!$F$3:$F$99980,Produccion_UO!$K98,Resultados_Dic3!$D$3:$D$99980,Produccion_UO!$K$89,Resultados_Dic3!$E$3:$E$99980,Produccion_UO!$J98,Resultados_Dic3!$A$3:$A$99980,Produccion_UO!$H98)*$I$89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+SUMIFS(Resultados_Dic3!U$3:U$99980,Resultados_Dic3!$F$3:$F$99980,Produccion_UO!$K98,Resultados_Dic3!$D$3:$D$99980,Produccion_UO!$K$89,Resultados_Dic3!$E$3:$E$99980,Produccion_UO!$J98,Resultados_Dic3!$A$3:$A$99980,Produccion_UO!$H98)*$I$89</f>
        <v>8.6705925687047061E-2</v>
      </c>
      <c r="Z98" s="21">
        <f>+SUMIFS(Resultados_Dic3!V$3:V$99980,Resultados_Dic3!$F$3:$F$99980,Produccion_UO!$K98,Resultados_Dic3!$D$3:$D$99980,Produccion_UO!$K$89,Resultados_Dic3!$E$3:$E$99980,Produccion_UO!$J98,Resultados_Dic3!$A$3:$A$99980,Produccion_UO!$H98)*$I$89</f>
        <v>8.6705925687047061E-2</v>
      </c>
      <c r="AA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B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4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75">
        <f>+SUM(L92:L98)</f>
        <v>54.370707127067746</v>
      </c>
      <c r="M99" s="75">
        <f t="shared" ref="M99" si="21">+SUM(M92:M98)</f>
        <v>52.197818995785553</v>
      </c>
      <c r="N99" s="75">
        <f t="shared" ref="N99:AQ99" si="22">+SUM(N92:N98)</f>
        <v>50.211969990710308</v>
      </c>
      <c r="O99" s="75">
        <f t="shared" si="22"/>
        <v>51.414048652440734</v>
      </c>
      <c r="P99" s="75">
        <f t="shared" si="22"/>
        <v>51.022163480768334</v>
      </c>
      <c r="Q99" s="75">
        <f t="shared" si="22"/>
        <v>43.048747408740446</v>
      </c>
      <c r="R99" s="75">
        <f t="shared" si="22"/>
        <v>43.048747408740446</v>
      </c>
      <c r="S99" s="75">
        <f t="shared" si="22"/>
        <v>43.048747408740446</v>
      </c>
      <c r="T99" s="75">
        <f t="shared" si="22"/>
        <v>42.593552003891972</v>
      </c>
      <c r="U99" s="75">
        <f t="shared" si="22"/>
        <v>35.796668798745358</v>
      </c>
      <c r="V99" s="75">
        <f t="shared" si="22"/>
        <v>18.290344620975137</v>
      </c>
      <c r="W99" s="75">
        <f t="shared" si="22"/>
        <v>0.73083551770642863</v>
      </c>
      <c r="X99" s="75">
        <f t="shared" si="22"/>
        <v>0.73083551770642863</v>
      </c>
      <c r="Y99" s="75">
        <f t="shared" si="22"/>
        <v>0.73083551770642863</v>
      </c>
      <c r="Z99" s="75">
        <f t="shared" si="22"/>
        <v>0.42748030058817821</v>
      </c>
      <c r="AA99" s="75">
        <f t="shared" si="22"/>
        <v>0</v>
      </c>
      <c r="AB99" s="75">
        <f t="shared" si="22"/>
        <v>0</v>
      </c>
      <c r="AC99" s="75">
        <f t="shared" si="22"/>
        <v>0</v>
      </c>
      <c r="AD99" s="75">
        <f t="shared" si="22"/>
        <v>0</v>
      </c>
      <c r="AE99" s="75">
        <f t="shared" si="22"/>
        <v>0</v>
      </c>
      <c r="AF99" s="75">
        <f t="shared" si="22"/>
        <v>0</v>
      </c>
      <c r="AG99" s="75">
        <f t="shared" si="22"/>
        <v>0</v>
      </c>
      <c r="AH99" s="75">
        <f t="shared" si="22"/>
        <v>0</v>
      </c>
      <c r="AI99" s="75">
        <f t="shared" si="22"/>
        <v>0</v>
      </c>
      <c r="AJ99" s="75">
        <f t="shared" si="22"/>
        <v>0</v>
      </c>
      <c r="AK99" s="75">
        <f t="shared" si="22"/>
        <v>0</v>
      </c>
      <c r="AL99" s="75">
        <f t="shared" si="22"/>
        <v>0</v>
      </c>
      <c r="AM99" s="75">
        <f t="shared" si="22"/>
        <v>0</v>
      </c>
      <c r="AN99" s="75">
        <f t="shared" si="22"/>
        <v>0</v>
      </c>
      <c r="AO99" s="75">
        <f t="shared" si="22"/>
        <v>0</v>
      </c>
      <c r="AP99" s="75">
        <f t="shared" si="22"/>
        <v>0</v>
      </c>
      <c r="AQ99" s="75">
        <f t="shared" si="22"/>
        <v>0</v>
      </c>
    </row>
    <row r="100" spans="1:44" x14ac:dyDescent="0.25">
      <c r="H100"/>
      <c r="I100"/>
    </row>
    <row r="101" spans="1:44" ht="18.75" x14ac:dyDescent="0.3">
      <c r="G101" s="15"/>
      <c r="H101" s="12"/>
      <c r="I101" s="17" t="str">
        <f>+IF(OR(J102="OIL",J102="OIL-eq"),$R$5,IF(J102="GAS",$R$4,IF(J102="GSL",$R$8,IF(J102="DSL",$R$9,IF(J102="KER",$R$10,IF(J102="LPG",$R$11,IF(J102="HFO",$R$12,IF(J102="AVG",$R$13,IF(J102="RFG",$R$14,IF(J102="ELC",$R$15,$R$16))))))))))</f>
        <v>MPC/d</v>
      </c>
      <c r="J101" s="15"/>
      <c r="K101" s="34" t="s">
        <v>410</v>
      </c>
    </row>
    <row r="102" spans="1:44" x14ac:dyDescent="0.25">
      <c r="G102" s="15"/>
      <c r="H102" s="12"/>
      <c r="I102" s="115">
        <f>+IF(OR(J102="OIL",J102="OIL-eq"),$Q$5,IF(J102="GAS",$Q$4,IF(J102="GSL",$Q$8,IF(J102="DSL",$Q$9,IF(J102="KER",$Q$10,IF(J102="LPG",$Q$11,IF(J102="HFO",$Q$12,IF(J102="AVG",$Q$13,IF(J102="RFG",$Q$14,IF(J102="ELC",$Q$15,$Q$16))))))))))</f>
        <v>2.7126000271260002</v>
      </c>
      <c r="J102" s="67" t="s">
        <v>37</v>
      </c>
      <c r="K102" s="2" t="s">
        <v>26</v>
      </c>
    </row>
    <row r="103" spans="1:44" x14ac:dyDescent="0.25">
      <c r="G103" s="44"/>
      <c r="H103" s="43"/>
      <c r="I103" s="43"/>
      <c r="J103" s="15"/>
      <c r="K103" s="16"/>
    </row>
    <row r="104" spans="1:44" x14ac:dyDescent="0.25">
      <c r="L104" s="5">
        <v>2019</v>
      </c>
      <c r="M104" s="5">
        <v>2020</v>
      </c>
      <c r="N104" s="5">
        <v>2021</v>
      </c>
      <c r="O104" s="5">
        <v>2022</v>
      </c>
      <c r="P104" s="5">
        <v>2023</v>
      </c>
      <c r="Q104" s="5">
        <v>2024</v>
      </c>
      <c r="R104" s="5">
        <v>2025</v>
      </c>
      <c r="S104" s="5">
        <v>2026</v>
      </c>
      <c r="T104" s="5">
        <v>2027</v>
      </c>
      <c r="U104" s="5">
        <v>2028</v>
      </c>
      <c r="V104" s="5">
        <v>2029</v>
      </c>
      <c r="W104" s="5">
        <v>2030</v>
      </c>
      <c r="X104" s="5">
        <v>2031</v>
      </c>
      <c r="Y104" s="5">
        <v>2032</v>
      </c>
      <c r="Z104" s="5">
        <v>2033</v>
      </c>
      <c r="AA104" s="5">
        <v>2034</v>
      </c>
      <c r="AB104" s="5">
        <v>2035</v>
      </c>
      <c r="AC104" s="5">
        <v>2036</v>
      </c>
      <c r="AD104" s="5">
        <v>2037</v>
      </c>
      <c r="AE104" s="5">
        <v>2038</v>
      </c>
      <c r="AF104" s="5">
        <v>2039</v>
      </c>
      <c r="AG104" s="5">
        <v>2040</v>
      </c>
      <c r="AH104" s="5">
        <v>2041</v>
      </c>
      <c r="AI104" s="5">
        <v>2042</v>
      </c>
      <c r="AJ104" s="5">
        <v>2043</v>
      </c>
      <c r="AK104" s="5">
        <v>2044</v>
      </c>
      <c r="AL104" s="5">
        <v>2045</v>
      </c>
      <c r="AM104" s="5">
        <v>2046</v>
      </c>
      <c r="AN104" s="5">
        <v>2047</v>
      </c>
      <c r="AO104" s="5">
        <v>2048</v>
      </c>
      <c r="AP104" s="5">
        <v>2049</v>
      </c>
      <c r="AQ104" s="5">
        <v>2050</v>
      </c>
      <c r="AR104" s="21"/>
    </row>
    <row r="105" spans="1:44" x14ac:dyDescent="0.25">
      <c r="G105" s="15"/>
      <c r="H105" s="17" t="str">
        <f>+$H$1</f>
        <v>DIC5</v>
      </c>
      <c r="J105" s="24" t="s">
        <v>119</v>
      </c>
      <c r="K105" s="13" t="s">
        <v>368</v>
      </c>
      <c r="L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M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4" x14ac:dyDescent="0.25">
      <c r="G106" s="15"/>
      <c r="H106" s="17" t="str">
        <f t="shared" ref="H106:H111" si="23">+$H$1</f>
        <v>DIC5</v>
      </c>
      <c r="J106" s="24" t="s">
        <v>120</v>
      </c>
      <c r="K106" s="13" t="s">
        <v>267</v>
      </c>
      <c r="L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M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65.274469690794518</v>
      </c>
      <c r="U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V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4" x14ac:dyDescent="0.25">
      <c r="G107" s="15"/>
      <c r="H107" s="17" t="str">
        <f t="shared" si="23"/>
        <v>DIC5</v>
      </c>
      <c r="J107" s="24" t="s">
        <v>121</v>
      </c>
      <c r="K107" s="13" t="s">
        <v>268</v>
      </c>
      <c r="L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M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N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O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P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Q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R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S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T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U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V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W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0.69766748608101714</v>
      </c>
      <c r="X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0.69766748608101714</v>
      </c>
      <c r="Y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Z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A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4" x14ac:dyDescent="0.25">
      <c r="G108" s="15"/>
      <c r="H108" s="17" t="str">
        <f t="shared" si="23"/>
        <v>DIC5</v>
      </c>
      <c r="J108" s="24" t="s">
        <v>122</v>
      </c>
      <c r="K108" s="13" t="s">
        <v>369</v>
      </c>
      <c r="L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M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4" x14ac:dyDescent="0.25">
      <c r="G109" s="15"/>
      <c r="H109" s="17" t="str">
        <f t="shared" si="23"/>
        <v>DIC5</v>
      </c>
      <c r="J109" s="24" t="s">
        <v>123</v>
      </c>
      <c r="K109" s="13" t="s">
        <v>370</v>
      </c>
      <c r="L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M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4" x14ac:dyDescent="0.25">
      <c r="G110" s="15"/>
      <c r="H110" s="17" t="str">
        <f t="shared" si="23"/>
        <v>DIC5</v>
      </c>
      <c r="J110" s="24" t="s">
        <v>124</v>
      </c>
      <c r="K110" s="13" t="s">
        <v>269</v>
      </c>
      <c r="L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M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S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T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U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V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W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X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Y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Z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3.3506702785187581E-2</v>
      </c>
      <c r="AA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B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4" x14ac:dyDescent="0.25">
      <c r="G111" s="15"/>
      <c r="H111" s="17" t="str">
        <f t="shared" si="23"/>
        <v>DIC5</v>
      </c>
      <c r="J111" s="24" t="s">
        <v>125</v>
      </c>
      <c r="K111" s="13" t="s">
        <v>371</v>
      </c>
      <c r="L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M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4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75">
        <f>+SUM(L105:L111)</f>
        <v>294.75557317827577</v>
      </c>
      <c r="M112" s="75">
        <f t="shared" ref="M112" si="24">+SUM(M105:M111)</f>
        <v>294.64520882231244</v>
      </c>
      <c r="N112" s="75">
        <f t="shared" ref="N112:AQ112" si="25">+SUM(N105:N111)</f>
        <v>294.5502086138597</v>
      </c>
      <c r="O112" s="75">
        <f t="shared" si="25"/>
        <v>294.45520840540695</v>
      </c>
      <c r="P112" s="75">
        <f t="shared" si="25"/>
        <v>294.3602081969542</v>
      </c>
      <c r="Q112" s="75">
        <f t="shared" si="25"/>
        <v>294.22789688220985</v>
      </c>
      <c r="R112" s="75">
        <f t="shared" si="25"/>
        <v>293.92549541505139</v>
      </c>
      <c r="S112" s="75">
        <f t="shared" si="25"/>
        <v>293.64659612373993</v>
      </c>
      <c r="T112" s="75">
        <f t="shared" si="25"/>
        <v>67.755317628317258</v>
      </c>
      <c r="U112" s="75">
        <f t="shared" si="25"/>
        <v>2.2100109429207837</v>
      </c>
      <c r="V112" s="75">
        <f t="shared" si="25"/>
        <v>1.6516957060852109</v>
      </c>
      <c r="W112" s="75">
        <f t="shared" si="25"/>
        <v>1.4857803793133133</v>
      </c>
      <c r="X112" s="75">
        <f t="shared" si="25"/>
        <v>1.3999139982372764</v>
      </c>
      <c r="Y112" s="75">
        <f t="shared" si="25"/>
        <v>1.1104092806834693</v>
      </c>
      <c r="Z112" s="75">
        <f t="shared" si="25"/>
        <v>3.3506702785187581E-2</v>
      </c>
      <c r="AA112" s="75">
        <f t="shared" si="25"/>
        <v>0</v>
      </c>
      <c r="AB112" s="75">
        <f t="shared" si="25"/>
        <v>0</v>
      </c>
      <c r="AC112" s="75">
        <f t="shared" si="25"/>
        <v>0</v>
      </c>
      <c r="AD112" s="75">
        <f t="shared" si="25"/>
        <v>0</v>
      </c>
      <c r="AE112" s="75">
        <f t="shared" si="25"/>
        <v>0</v>
      </c>
      <c r="AF112" s="75">
        <f t="shared" si="25"/>
        <v>0</v>
      </c>
      <c r="AG112" s="75">
        <f t="shared" si="25"/>
        <v>0</v>
      </c>
      <c r="AH112" s="75">
        <f t="shared" si="25"/>
        <v>0</v>
      </c>
      <c r="AI112" s="75">
        <f t="shared" si="25"/>
        <v>0</v>
      </c>
      <c r="AJ112" s="75">
        <f t="shared" si="25"/>
        <v>0</v>
      </c>
      <c r="AK112" s="75">
        <f t="shared" si="25"/>
        <v>0</v>
      </c>
      <c r="AL112" s="75">
        <f t="shared" si="25"/>
        <v>0</v>
      </c>
      <c r="AM112" s="75">
        <f t="shared" si="25"/>
        <v>0</v>
      </c>
      <c r="AN112" s="75">
        <f t="shared" si="25"/>
        <v>0</v>
      </c>
      <c r="AO112" s="75">
        <f t="shared" si="25"/>
        <v>0</v>
      </c>
      <c r="AP112" s="75">
        <f t="shared" si="25"/>
        <v>0</v>
      </c>
      <c r="AQ112" s="75">
        <f t="shared" si="25"/>
        <v>0</v>
      </c>
    </row>
    <row r="113" spans="1:44" x14ac:dyDescent="0.25">
      <c r="H113"/>
      <c r="I113"/>
    </row>
    <row r="114" spans="1:44" ht="18.75" x14ac:dyDescent="0.3">
      <c r="G114" s="15"/>
      <c r="H114" s="12"/>
      <c r="I114" s="17" t="str">
        <f>+IF(OR(J115="OIL",J115="OIL-eq"),$R$5,IF(J115="GAS",$R$4,IF(J115="GSL",$R$8,IF(J115="DSL",$R$9,IF(J115="KER",$R$10,IF(J115="LPG",$R$11,IF(J115="HFO",$R$12,IF(J115="AVG",$R$13,IF(J115="RFG",$R$14,IF(J115="ELC",$R$15,$R$16))))))))))</f>
        <v>MPC/d</v>
      </c>
      <c r="J114" s="15"/>
      <c r="K114" s="34" t="s">
        <v>411</v>
      </c>
    </row>
    <row r="115" spans="1:44" x14ac:dyDescent="0.25">
      <c r="G115" s="15"/>
      <c r="H115" s="12"/>
      <c r="I115" s="115">
        <f>+IF(OR(J115="OIL",J115="OIL-eq"),$Q$5,IF(J115="GAS",$Q$4,IF(J115="GSL",$Q$8,IF(J115="DSL",$Q$9,IF(J115="KER",$Q$10,IF(J115="LPG",$Q$11,IF(J115="HFO",$Q$12,IF(J115="AVG",$Q$13,IF(J115="RFG",$Q$14,IF(J115="ELC",$Q$15,$Q$16))))))))))</f>
        <v>2.7126000271260002</v>
      </c>
      <c r="J115" s="67" t="s">
        <v>37</v>
      </c>
      <c r="K115" s="2" t="s">
        <v>27</v>
      </c>
    </row>
    <row r="116" spans="1:44" x14ac:dyDescent="0.25">
      <c r="G116" s="44"/>
      <c r="H116" s="43"/>
      <c r="I116" s="43"/>
      <c r="J116" s="15"/>
      <c r="K116" s="16"/>
    </row>
    <row r="117" spans="1:44" x14ac:dyDescent="0.25">
      <c r="L117" s="5">
        <v>2019</v>
      </c>
      <c r="M117" s="5">
        <v>2020</v>
      </c>
      <c r="N117" s="5">
        <v>2021</v>
      </c>
      <c r="O117" s="5">
        <v>2022</v>
      </c>
      <c r="P117" s="5">
        <v>2023</v>
      </c>
      <c r="Q117" s="5">
        <v>2024</v>
      </c>
      <c r="R117" s="5">
        <v>2025</v>
      </c>
      <c r="S117" s="5">
        <v>2026</v>
      </c>
      <c r="T117" s="5">
        <v>2027</v>
      </c>
      <c r="U117" s="5">
        <v>2028</v>
      </c>
      <c r="V117" s="5">
        <v>2029</v>
      </c>
      <c r="W117" s="5">
        <v>2030</v>
      </c>
      <c r="X117" s="5">
        <v>2031</v>
      </c>
      <c r="Y117" s="5">
        <v>2032</v>
      </c>
      <c r="Z117" s="5">
        <v>2033</v>
      </c>
      <c r="AA117" s="5">
        <v>2034</v>
      </c>
      <c r="AB117" s="5">
        <v>2035</v>
      </c>
      <c r="AC117" s="5">
        <v>2036</v>
      </c>
      <c r="AD117" s="5">
        <v>2037</v>
      </c>
      <c r="AE117" s="5">
        <v>2038</v>
      </c>
      <c r="AF117" s="5">
        <v>2039</v>
      </c>
      <c r="AG117" s="5">
        <v>2040</v>
      </c>
      <c r="AH117" s="5">
        <v>2041</v>
      </c>
      <c r="AI117" s="5">
        <v>2042</v>
      </c>
      <c r="AJ117" s="5">
        <v>2043</v>
      </c>
      <c r="AK117" s="5">
        <v>2044</v>
      </c>
      <c r="AL117" s="5">
        <v>2045</v>
      </c>
      <c r="AM117" s="5">
        <v>2046</v>
      </c>
      <c r="AN117" s="5">
        <v>2047</v>
      </c>
      <c r="AO117" s="5">
        <v>2048</v>
      </c>
      <c r="AP117" s="5">
        <v>2049</v>
      </c>
      <c r="AQ117" s="5">
        <v>2050</v>
      </c>
      <c r="AR117" s="21"/>
    </row>
    <row r="118" spans="1:44" x14ac:dyDescent="0.25">
      <c r="D118" s="131"/>
      <c r="E118" s="131"/>
      <c r="G118" s="15"/>
      <c r="H118" s="17" t="str">
        <f>+$H$1</f>
        <v>DIC5</v>
      </c>
      <c r="J118" s="24" t="s">
        <v>126</v>
      </c>
      <c r="K118" s="13" t="s">
        <v>368</v>
      </c>
      <c r="L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M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4" x14ac:dyDescent="0.25">
      <c r="D119" s="131"/>
      <c r="E119" s="131"/>
      <c r="G119" s="15"/>
      <c r="H119" s="17" t="str">
        <f t="shared" ref="H119:H124" si="26">+$H$1</f>
        <v>DIC5</v>
      </c>
      <c r="J119" s="24" t="s">
        <v>127</v>
      </c>
      <c r="K119" s="13" t="s">
        <v>267</v>
      </c>
      <c r="L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M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51.936613242830866</v>
      </c>
      <c r="U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V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4" x14ac:dyDescent="0.25">
      <c r="D120" s="131"/>
      <c r="E120" s="131"/>
      <c r="G120" s="15"/>
      <c r="H120" s="17" t="str">
        <f t="shared" si="26"/>
        <v>DIC5</v>
      </c>
      <c r="J120" s="24" t="s">
        <v>128</v>
      </c>
      <c r="K120" s="13" t="s">
        <v>268</v>
      </c>
      <c r="L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M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N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O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P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Q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R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S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T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U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V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W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0.38322671856841173</v>
      </c>
      <c r="X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0.38322671856841173</v>
      </c>
      <c r="Y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Z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A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4" x14ac:dyDescent="0.25">
      <c r="D121" s="131"/>
      <c r="E121" s="131"/>
      <c r="G121" s="15"/>
      <c r="H121" s="17" t="str">
        <f t="shared" si="26"/>
        <v>DIC5</v>
      </c>
      <c r="J121" s="24" t="s">
        <v>129</v>
      </c>
      <c r="K121" s="13" t="s">
        <v>369</v>
      </c>
      <c r="L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M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4" x14ac:dyDescent="0.25">
      <c r="D122" s="131"/>
      <c r="E122" s="131"/>
      <c r="G122" s="15"/>
      <c r="H122" s="17" t="str">
        <f t="shared" si="26"/>
        <v>DIC5</v>
      </c>
      <c r="J122" s="24" t="s">
        <v>130</v>
      </c>
      <c r="K122" s="13" t="s">
        <v>370</v>
      </c>
      <c r="L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M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4" x14ac:dyDescent="0.25">
      <c r="D123" s="131"/>
      <c r="E123" s="131"/>
      <c r="G123" s="15"/>
      <c r="H123" s="17" t="str">
        <f t="shared" si="26"/>
        <v>DIC5</v>
      </c>
      <c r="J123" s="24" t="s">
        <v>159</v>
      </c>
      <c r="K123" s="13" t="s">
        <v>269</v>
      </c>
      <c r="L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M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S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T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U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V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W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X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Y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Z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2.0323395199607758E-2</v>
      </c>
      <c r="AA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B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4" x14ac:dyDescent="0.25">
      <c r="G124" s="15"/>
      <c r="H124" s="17" t="str">
        <f t="shared" si="26"/>
        <v>DIC5</v>
      </c>
      <c r="J124" s="24" t="s">
        <v>131</v>
      </c>
      <c r="K124" s="13" t="s">
        <v>371</v>
      </c>
      <c r="L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M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4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75">
        <f>+SUM(L118:L124)</f>
        <v>233.67684756950013</v>
      </c>
      <c r="M125" s="75">
        <f t="shared" ref="M125" si="27">+SUM(M118:M124)</f>
        <v>233.61622475013911</v>
      </c>
      <c r="N125" s="75">
        <f t="shared" ref="N125:AQ125" si="28">+SUM(N118:N124)</f>
        <v>233.56404141226685</v>
      </c>
      <c r="O125" s="75">
        <f t="shared" si="28"/>
        <v>233.51185807439458</v>
      </c>
      <c r="P125" s="75">
        <f t="shared" si="28"/>
        <v>233.45967473652232</v>
      </c>
      <c r="Q125" s="75">
        <f t="shared" si="28"/>
        <v>233.3869965166102</v>
      </c>
      <c r="R125" s="75">
        <f t="shared" si="28"/>
        <v>233.21115059890229</v>
      </c>
      <c r="S125" s="75">
        <f t="shared" si="28"/>
        <v>233.04799179997821</v>
      </c>
      <c r="T125" s="75">
        <f t="shared" si="28"/>
        <v>53.372951295620211</v>
      </c>
      <c r="U125" s="75">
        <f t="shared" si="28"/>
        <v>1.2780694169855664</v>
      </c>
      <c r="V125" s="75">
        <f t="shared" si="28"/>
        <v>0.96188981982990107</v>
      </c>
      <c r="W125" s="75">
        <f t="shared" si="28"/>
        <v>0.86125435064407707</v>
      </c>
      <c r="X125" s="75">
        <f t="shared" si="28"/>
        <v>0.80917234161572493</v>
      </c>
      <c r="Y125" s="75">
        <f t="shared" si="28"/>
        <v>0.64523238733400512</v>
      </c>
      <c r="Z125" s="75">
        <f t="shared" si="28"/>
        <v>2.0323395199607758E-2</v>
      </c>
      <c r="AA125" s="75">
        <f t="shared" si="28"/>
        <v>0</v>
      </c>
      <c r="AB125" s="75">
        <f t="shared" si="28"/>
        <v>0</v>
      </c>
      <c r="AC125" s="75">
        <f t="shared" si="28"/>
        <v>0</v>
      </c>
      <c r="AD125" s="75">
        <f t="shared" si="28"/>
        <v>0</v>
      </c>
      <c r="AE125" s="75">
        <f t="shared" si="28"/>
        <v>0</v>
      </c>
      <c r="AF125" s="75">
        <f t="shared" si="28"/>
        <v>0</v>
      </c>
      <c r="AG125" s="75">
        <f t="shared" si="28"/>
        <v>0</v>
      </c>
      <c r="AH125" s="75">
        <f t="shared" si="28"/>
        <v>0</v>
      </c>
      <c r="AI125" s="75">
        <f t="shared" si="28"/>
        <v>0</v>
      </c>
      <c r="AJ125" s="75">
        <f t="shared" si="28"/>
        <v>0</v>
      </c>
      <c r="AK125" s="75">
        <f t="shared" si="28"/>
        <v>0</v>
      </c>
      <c r="AL125" s="75">
        <f t="shared" si="28"/>
        <v>0</v>
      </c>
      <c r="AM125" s="75">
        <f t="shared" si="28"/>
        <v>0</v>
      </c>
      <c r="AN125" s="75">
        <f t="shared" si="28"/>
        <v>0</v>
      </c>
      <c r="AO125" s="75">
        <f t="shared" si="28"/>
        <v>0</v>
      </c>
      <c r="AP125" s="75">
        <f t="shared" si="28"/>
        <v>0</v>
      </c>
      <c r="AQ125" s="75">
        <f t="shared" si="28"/>
        <v>0</v>
      </c>
    </row>
    <row r="126" spans="1:44" x14ac:dyDescent="0.25">
      <c r="H126"/>
      <c r="I126"/>
    </row>
    <row r="127" spans="1:44" ht="18.75" x14ac:dyDescent="0.3">
      <c r="G127" s="15"/>
      <c r="H127" s="12"/>
      <c r="I127" s="17" t="str">
        <f>+IF(OR(J128="OIL",J128="OIL-eq"),$R$5,IF(J128="GAS",$R$4,IF(J128="GSL",$R$8,IF(J128="DSL",$R$9,IF(J128="KER",$R$10,IF(J128="LPG",$R$11,IF(J128="HFO",$R$12,IF(J128="AVG",$R$13,IF(J128="RFG",$R$14,IF(J128="ELC",$R$15,$R$16))))))))))</f>
        <v>Kb/d</v>
      </c>
      <c r="J127" s="15"/>
      <c r="K127" s="34" t="s">
        <v>412</v>
      </c>
    </row>
    <row r="128" spans="1:44" x14ac:dyDescent="0.25">
      <c r="G128" s="15"/>
      <c r="H128" s="12"/>
      <c r="I128" s="115">
        <f>+IF(OR(J128="OIL",J128="OIL-eq"),$Q$5,IF(J128="GAS",$Q$4,IF(J128="GSL",$Q$8,IF(J128="DSL",$Q$9,IF(J128="KER",$Q$10,IF(J128="LPG",$Q$11,IF(J128="HFO",$Q$12,IF(J128="AVG",$Q$13,IF(J128="RFG",$Q$14,IF(J128="ELC",$Q$15,$Q$16))))))))))</f>
        <v>0.67480936635400501</v>
      </c>
      <c r="J128" s="67" t="s">
        <v>43</v>
      </c>
      <c r="K128" s="2" t="s">
        <v>27</v>
      </c>
    </row>
    <row r="129" spans="1:44" x14ac:dyDescent="0.25">
      <c r="G129" s="44"/>
      <c r="H129" s="43"/>
      <c r="I129" s="43"/>
      <c r="J129" s="15"/>
      <c r="K129" s="16"/>
    </row>
    <row r="130" spans="1:44" x14ac:dyDescent="0.25">
      <c r="L130" s="5">
        <v>2019</v>
      </c>
      <c r="M130" s="5">
        <v>2020</v>
      </c>
      <c r="N130" s="5">
        <v>2021</v>
      </c>
      <c r="O130" s="5">
        <v>2022</v>
      </c>
      <c r="P130" s="5">
        <v>2023</v>
      </c>
      <c r="Q130" s="5">
        <v>2024</v>
      </c>
      <c r="R130" s="5">
        <v>2025</v>
      </c>
      <c r="S130" s="5">
        <v>2026</v>
      </c>
      <c r="T130" s="5">
        <v>2027</v>
      </c>
      <c r="U130" s="5">
        <v>2028</v>
      </c>
      <c r="V130" s="5">
        <v>2029</v>
      </c>
      <c r="W130" s="5">
        <v>2030</v>
      </c>
      <c r="X130" s="5">
        <v>2031</v>
      </c>
      <c r="Y130" s="5">
        <v>2032</v>
      </c>
      <c r="Z130" s="5">
        <v>2033</v>
      </c>
      <c r="AA130" s="5">
        <v>2034</v>
      </c>
      <c r="AB130" s="5">
        <v>2035</v>
      </c>
      <c r="AC130" s="5">
        <v>2036</v>
      </c>
      <c r="AD130" s="5">
        <v>2037</v>
      </c>
      <c r="AE130" s="5">
        <v>2038</v>
      </c>
      <c r="AF130" s="5">
        <v>2039</v>
      </c>
      <c r="AG130" s="5">
        <v>2040</v>
      </c>
      <c r="AH130" s="5">
        <v>2041</v>
      </c>
      <c r="AI130" s="5">
        <v>2042</v>
      </c>
      <c r="AJ130" s="5">
        <v>2043</v>
      </c>
      <c r="AK130" s="5">
        <v>2044</v>
      </c>
      <c r="AL130" s="5">
        <v>2045</v>
      </c>
      <c r="AM130" s="5">
        <v>2046</v>
      </c>
      <c r="AN130" s="5">
        <v>2047</v>
      </c>
      <c r="AO130" s="5">
        <v>2048</v>
      </c>
      <c r="AP130" s="5">
        <v>2049</v>
      </c>
      <c r="AQ130" s="5">
        <v>2050</v>
      </c>
      <c r="AR130" s="21"/>
    </row>
    <row r="131" spans="1:44" x14ac:dyDescent="0.25">
      <c r="D131" s="131"/>
      <c r="E131" s="131"/>
      <c r="G131" s="15"/>
      <c r="H131" s="17" t="str">
        <f>+$H$1</f>
        <v>DIC5</v>
      </c>
      <c r="J131" s="24" t="s">
        <v>43</v>
      </c>
      <c r="K131" s="13" t="s">
        <v>368</v>
      </c>
      <c r="L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M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4" x14ac:dyDescent="0.25">
      <c r="D132" s="131"/>
      <c r="E132" s="131"/>
      <c r="G132" s="15"/>
      <c r="H132" s="17" t="str">
        <f t="shared" ref="H132:H137" si="29">+$H$1</f>
        <v>DIC5</v>
      </c>
      <c r="J132" s="24" t="s">
        <v>43</v>
      </c>
      <c r="K132" s="13" t="s">
        <v>267</v>
      </c>
      <c r="L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M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U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V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4" x14ac:dyDescent="0.25">
      <c r="D133" s="131"/>
      <c r="E133" s="131"/>
      <c r="G133" s="15"/>
      <c r="H133" s="17" t="str">
        <f t="shared" si="29"/>
        <v>DIC5</v>
      </c>
      <c r="J133" s="24" t="s">
        <v>43</v>
      </c>
      <c r="K133" s="13" t="s">
        <v>268</v>
      </c>
      <c r="L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M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N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O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P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Q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R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S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T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U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V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W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X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Z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A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4" x14ac:dyDescent="0.25">
      <c r="D134" s="131"/>
      <c r="E134" s="131"/>
      <c r="G134" s="15"/>
      <c r="H134" s="17" t="str">
        <f t="shared" si="29"/>
        <v>DIC5</v>
      </c>
      <c r="J134" s="24" t="s">
        <v>43</v>
      </c>
      <c r="K134" s="13" t="s">
        <v>369</v>
      </c>
      <c r="L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M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4" x14ac:dyDescent="0.25">
      <c r="D135" s="131"/>
      <c r="E135" s="131"/>
      <c r="G135" s="15"/>
      <c r="H135" s="17" t="str">
        <f t="shared" si="29"/>
        <v>DIC5</v>
      </c>
      <c r="J135" s="24" t="s">
        <v>43</v>
      </c>
      <c r="K135" s="13" t="s">
        <v>370</v>
      </c>
      <c r="L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M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4" x14ac:dyDescent="0.25">
      <c r="D136" s="131"/>
      <c r="E136" s="131"/>
      <c r="G136" s="15"/>
      <c r="H136" s="17" t="str">
        <f t="shared" si="29"/>
        <v>DIC5</v>
      </c>
      <c r="J136" s="24" t="s">
        <v>43</v>
      </c>
      <c r="K136" s="13" t="s">
        <v>269</v>
      </c>
      <c r="L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M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S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T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U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V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W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X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Y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Z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A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B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4" x14ac:dyDescent="0.25">
      <c r="G137" s="15"/>
      <c r="H137" s="17" t="str">
        <f t="shared" si="29"/>
        <v>DIC5</v>
      </c>
      <c r="J137" s="24" t="s">
        <v>43</v>
      </c>
      <c r="K137" s="13" t="s">
        <v>371</v>
      </c>
      <c r="L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M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4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75">
        <f>+SUM(L131:L137)</f>
        <v>15.194461296764379</v>
      </c>
      <c r="M138" s="75">
        <f t="shared" ref="M138" si="30">+SUM(M131:M137)</f>
        <v>15.182087170663802</v>
      </c>
      <c r="N138" s="75">
        <f t="shared" ref="N138:AQ138" si="31">+SUM(N131:N137)</f>
        <v>15.171435683154867</v>
      </c>
      <c r="O138" s="75">
        <f t="shared" si="31"/>
        <v>15.160784195645929</v>
      </c>
      <c r="P138" s="75">
        <f t="shared" si="31"/>
        <v>15.150132708136994</v>
      </c>
      <c r="Q138" s="75">
        <f t="shared" si="31"/>
        <v>15.135297874200905</v>
      </c>
      <c r="R138" s="75">
        <f t="shared" si="31"/>
        <v>15.103814843426248</v>
      </c>
      <c r="S138" s="75">
        <f t="shared" si="31"/>
        <v>15.075022257881614</v>
      </c>
      <c r="T138" s="75">
        <f t="shared" si="31"/>
        <v>3.5778793093655139</v>
      </c>
      <c r="U138" s="75">
        <f t="shared" si="31"/>
        <v>0.23183767024496862</v>
      </c>
      <c r="V138" s="75">
        <f t="shared" si="31"/>
        <v>0.17160195692558203</v>
      </c>
      <c r="W138" s="75">
        <f t="shared" si="31"/>
        <v>0.15536238644234698</v>
      </c>
      <c r="X138" s="75">
        <f t="shared" si="31"/>
        <v>0.14695789979994264</v>
      </c>
      <c r="Y138" s="75">
        <f t="shared" si="31"/>
        <v>0.11572134538989157</v>
      </c>
      <c r="Z138" s="75">
        <f t="shared" si="31"/>
        <v>3.2795912959200689E-3</v>
      </c>
      <c r="AA138" s="75">
        <f t="shared" si="31"/>
        <v>0</v>
      </c>
      <c r="AB138" s="75">
        <f t="shared" si="31"/>
        <v>0</v>
      </c>
      <c r="AC138" s="75">
        <f t="shared" si="31"/>
        <v>0</v>
      </c>
      <c r="AD138" s="75">
        <f t="shared" si="31"/>
        <v>0</v>
      </c>
      <c r="AE138" s="75">
        <f t="shared" si="31"/>
        <v>0</v>
      </c>
      <c r="AF138" s="75">
        <f t="shared" si="31"/>
        <v>0</v>
      </c>
      <c r="AG138" s="75">
        <f t="shared" si="31"/>
        <v>0</v>
      </c>
      <c r="AH138" s="75">
        <f t="shared" si="31"/>
        <v>0</v>
      </c>
      <c r="AI138" s="75">
        <f t="shared" si="31"/>
        <v>0</v>
      </c>
      <c r="AJ138" s="75">
        <f t="shared" si="31"/>
        <v>0</v>
      </c>
      <c r="AK138" s="75">
        <f t="shared" si="31"/>
        <v>0</v>
      </c>
      <c r="AL138" s="75">
        <f t="shared" si="31"/>
        <v>0</v>
      </c>
      <c r="AM138" s="75">
        <f t="shared" si="31"/>
        <v>0</v>
      </c>
      <c r="AN138" s="75">
        <f t="shared" si="31"/>
        <v>0</v>
      </c>
      <c r="AO138" s="75">
        <f t="shared" si="31"/>
        <v>0</v>
      </c>
      <c r="AP138" s="75">
        <f t="shared" si="31"/>
        <v>0</v>
      </c>
      <c r="AQ138" s="75">
        <f t="shared" si="31"/>
        <v>0</v>
      </c>
    </row>
    <row r="139" spans="1:44" x14ac:dyDescent="0.25">
      <c r="H139"/>
      <c r="I139"/>
    </row>
    <row r="140" spans="1:44" ht="15.75" thickBot="1" x14ac:dyDescent="0.3">
      <c r="H140"/>
      <c r="I140"/>
    </row>
    <row r="141" spans="1:44" s="81" customFormat="1" ht="18.75" x14ac:dyDescent="0.3">
      <c r="A141" s="82"/>
      <c r="B141" s="82"/>
      <c r="C141" s="82"/>
      <c r="D141" s="82"/>
      <c r="E141" s="82"/>
      <c r="F141" s="96"/>
      <c r="I141" s="17" t="str">
        <f>+IF(OR(J142="OIL",J142="OIL-eq"),$R$5,IF(J142="GAS",$R$4,IF(J142="GSL",$R$8,IF(J142="DSL",$R$9,IF(J142="KER",$R$10,IF(J142="LPG",$R$11,IF(J142="HFO",$R$12,IF(J142="AVG",$R$13,IF(J142="RFG",$R$14,IF(J142="ELC",$R$15,$R$16))))))))))</f>
        <v>MPC/d</v>
      </c>
      <c r="K141" s="86" t="s">
        <v>413</v>
      </c>
    </row>
    <row r="142" spans="1:44" x14ac:dyDescent="0.25">
      <c r="G142" s="15"/>
      <c r="H142" s="12"/>
      <c r="I142" s="115">
        <f>+IF(OR(J142="OIL",J142="OIL-eq"),$Q$5,IF(J142="GAS",$Q$4,IF(J142="GSL",$Q$8,IF(J142="DSL",$Q$9,IF(J142="KER",$Q$10,IF(J142="LPG",$Q$11,IF(J142="HFO",$Q$12,IF(J142="AVG",$Q$13,IF(J142="RFG",$Q$14,IF(J142="ELC",$Q$15,$Q$16))))))))))</f>
        <v>2.7126000271260002</v>
      </c>
      <c r="J142" s="67" t="s">
        <v>37</v>
      </c>
      <c r="K142" s="41" t="s">
        <v>381</v>
      </c>
    </row>
    <row r="143" spans="1:44" x14ac:dyDescent="0.25">
      <c r="G143" s="44"/>
      <c r="H143" s="43"/>
      <c r="I143" s="43"/>
      <c r="J143" s="15"/>
      <c r="K143" s="16"/>
    </row>
    <row r="144" spans="1:44" x14ac:dyDescent="0.25">
      <c r="L144" s="40">
        <v>2019</v>
      </c>
      <c r="M144" s="40">
        <v>2020</v>
      </c>
      <c r="N144" s="40">
        <v>2021</v>
      </c>
      <c r="O144" s="40">
        <v>2022</v>
      </c>
      <c r="P144" s="40">
        <v>2023</v>
      </c>
      <c r="Q144" s="40">
        <v>2024</v>
      </c>
      <c r="R144" s="40">
        <v>2025</v>
      </c>
      <c r="S144" s="40">
        <v>2026</v>
      </c>
      <c r="T144" s="40">
        <v>2027</v>
      </c>
      <c r="U144" s="40">
        <v>2028</v>
      </c>
      <c r="V144" s="40">
        <v>2029</v>
      </c>
      <c r="W144" s="40">
        <v>2030</v>
      </c>
      <c r="X144" s="40">
        <v>2031</v>
      </c>
      <c r="Y144" s="40">
        <v>2032</v>
      </c>
      <c r="Z144" s="40">
        <v>2033</v>
      </c>
      <c r="AA144" s="40">
        <v>2034</v>
      </c>
      <c r="AB144" s="40">
        <v>2035</v>
      </c>
      <c r="AC144" s="40">
        <v>2036</v>
      </c>
      <c r="AD144" s="40">
        <v>2037</v>
      </c>
      <c r="AE144" s="40">
        <v>2038</v>
      </c>
      <c r="AF144" s="40">
        <v>2039</v>
      </c>
      <c r="AG144" s="40">
        <v>2040</v>
      </c>
      <c r="AH144" s="40">
        <v>2041</v>
      </c>
      <c r="AI144" s="40">
        <v>2042</v>
      </c>
      <c r="AJ144" s="40">
        <v>2043</v>
      </c>
      <c r="AK144" s="40">
        <v>2044</v>
      </c>
      <c r="AL144" s="40">
        <v>2045</v>
      </c>
      <c r="AM144" s="40">
        <v>2046</v>
      </c>
      <c r="AN144" s="40">
        <v>2047</v>
      </c>
      <c r="AO144" s="40">
        <v>2048</v>
      </c>
      <c r="AP144" s="40">
        <v>2049</v>
      </c>
      <c r="AQ144" s="40">
        <v>2050</v>
      </c>
      <c r="AR144" s="21"/>
    </row>
    <row r="145" spans="1:44" x14ac:dyDescent="0.25">
      <c r="G145" s="15"/>
      <c r="H145" s="17" t="str">
        <f>+$H$1</f>
        <v>DIC5</v>
      </c>
      <c r="J145" s="61" t="s">
        <v>119</v>
      </c>
      <c r="K145" s="41" t="s">
        <v>382</v>
      </c>
      <c r="L145" s="21">
        <f>+L158+L171</f>
        <v>174.72369860524157</v>
      </c>
      <c r="M145" s="21">
        <f t="shared" ref="M145:AP151" si="32">+M158+M171</f>
        <v>141.19107171040335</v>
      </c>
      <c r="N145" s="21">
        <f t="shared" si="32"/>
        <v>110.54488574344337</v>
      </c>
      <c r="O145" s="21">
        <f t="shared" si="32"/>
        <v>129.09570512606268</v>
      </c>
      <c r="P145" s="21">
        <f t="shared" si="32"/>
        <v>123.04802183389232</v>
      </c>
      <c r="Q145" s="21">
        <f t="shared" si="32"/>
        <v>0</v>
      </c>
      <c r="R145" s="21">
        <f t="shared" si="32"/>
        <v>0</v>
      </c>
      <c r="S145" s="21">
        <f t="shared" si="32"/>
        <v>0</v>
      </c>
      <c r="T145" s="21">
        <f t="shared" si="32"/>
        <v>0</v>
      </c>
      <c r="U145" s="21">
        <f t="shared" si="32"/>
        <v>0</v>
      </c>
      <c r="V145" s="21">
        <f t="shared" si="32"/>
        <v>0</v>
      </c>
      <c r="W145" s="21">
        <f t="shared" si="32"/>
        <v>0</v>
      </c>
      <c r="X145" s="21">
        <f t="shared" si="32"/>
        <v>0</v>
      </c>
      <c r="Y145" s="21">
        <f t="shared" si="32"/>
        <v>0</v>
      </c>
      <c r="Z145" s="21">
        <f t="shared" si="32"/>
        <v>0</v>
      </c>
      <c r="AA145" s="21">
        <f t="shared" si="32"/>
        <v>0</v>
      </c>
      <c r="AB145" s="21">
        <f t="shared" si="32"/>
        <v>0</v>
      </c>
      <c r="AC145" s="21">
        <f t="shared" si="32"/>
        <v>0</v>
      </c>
      <c r="AD145" s="21">
        <f t="shared" si="32"/>
        <v>0</v>
      </c>
      <c r="AE145" s="21">
        <f t="shared" si="32"/>
        <v>0</v>
      </c>
      <c r="AF145" s="21">
        <f t="shared" si="32"/>
        <v>0</v>
      </c>
      <c r="AG145" s="21">
        <f t="shared" si="32"/>
        <v>0</v>
      </c>
      <c r="AH145" s="21">
        <f t="shared" si="32"/>
        <v>0</v>
      </c>
      <c r="AI145" s="21">
        <f t="shared" si="32"/>
        <v>0</v>
      </c>
      <c r="AJ145" s="21">
        <f t="shared" si="32"/>
        <v>0</v>
      </c>
      <c r="AK145" s="21">
        <f t="shared" si="32"/>
        <v>0</v>
      </c>
      <c r="AL145" s="21">
        <f t="shared" si="32"/>
        <v>0</v>
      </c>
      <c r="AM145" s="21">
        <f t="shared" si="32"/>
        <v>0</v>
      </c>
      <c r="AN145" s="21">
        <f t="shared" si="32"/>
        <v>0</v>
      </c>
      <c r="AO145" s="21">
        <f t="shared" si="32"/>
        <v>0</v>
      </c>
      <c r="AP145" s="21">
        <f t="shared" si="32"/>
        <v>0</v>
      </c>
      <c r="AQ145" s="21">
        <f>+AQ158+AQ171</f>
        <v>0</v>
      </c>
    </row>
    <row r="146" spans="1:44" x14ac:dyDescent="0.25">
      <c r="G146" s="15"/>
      <c r="H146" s="17" t="str">
        <f t="shared" ref="H146:H151" si="33">+$H$1</f>
        <v>DIC5</v>
      </c>
      <c r="J146" s="61" t="s">
        <v>120</v>
      </c>
      <c r="K146" s="41" t="s">
        <v>383</v>
      </c>
      <c r="L146" s="21">
        <f t="shared" ref="L146:AA151" si="34">+L159+L172</f>
        <v>595.20817263916967</v>
      </c>
      <c r="M146" s="21">
        <f t="shared" si="34"/>
        <v>572.17384143089055</v>
      </c>
      <c r="N146" s="21">
        <f t="shared" si="34"/>
        <v>504.87047118534548</v>
      </c>
      <c r="O146" s="21">
        <f t="shared" si="34"/>
        <v>499.6977899850761</v>
      </c>
      <c r="P146" s="21">
        <f t="shared" si="34"/>
        <v>231.44849494826474</v>
      </c>
      <c r="Q146" s="21">
        <f t="shared" si="34"/>
        <v>231.44849494826474</v>
      </c>
      <c r="R146" s="21">
        <f t="shared" si="34"/>
        <v>231.44849494826474</v>
      </c>
      <c r="S146" s="21">
        <f t="shared" si="34"/>
        <v>231.44849494826474</v>
      </c>
      <c r="T146" s="21">
        <f t="shared" si="34"/>
        <v>51.936613242830866</v>
      </c>
      <c r="U146" s="21">
        <f t="shared" si="34"/>
        <v>0</v>
      </c>
      <c r="V146" s="21">
        <f t="shared" si="34"/>
        <v>0</v>
      </c>
      <c r="W146" s="21">
        <f t="shared" si="34"/>
        <v>0</v>
      </c>
      <c r="X146" s="21">
        <f t="shared" si="34"/>
        <v>0</v>
      </c>
      <c r="Y146" s="21">
        <f t="shared" si="34"/>
        <v>0</v>
      </c>
      <c r="Z146" s="21">
        <f t="shared" si="34"/>
        <v>0</v>
      </c>
      <c r="AA146" s="21">
        <f t="shared" si="34"/>
        <v>0</v>
      </c>
      <c r="AB146" s="21">
        <f t="shared" si="32"/>
        <v>0</v>
      </c>
      <c r="AC146" s="21">
        <f t="shared" si="32"/>
        <v>0</v>
      </c>
      <c r="AD146" s="21">
        <f t="shared" si="32"/>
        <v>0</v>
      </c>
      <c r="AE146" s="21">
        <f t="shared" si="32"/>
        <v>0</v>
      </c>
      <c r="AF146" s="21">
        <f t="shared" si="32"/>
        <v>0</v>
      </c>
      <c r="AG146" s="21">
        <f t="shared" si="32"/>
        <v>0</v>
      </c>
      <c r="AH146" s="21">
        <f t="shared" si="32"/>
        <v>0</v>
      </c>
      <c r="AI146" s="21">
        <f t="shared" si="32"/>
        <v>0</v>
      </c>
      <c r="AJ146" s="21">
        <f t="shared" si="32"/>
        <v>0</v>
      </c>
      <c r="AK146" s="21">
        <f t="shared" si="32"/>
        <v>0</v>
      </c>
      <c r="AL146" s="21">
        <f t="shared" si="32"/>
        <v>0</v>
      </c>
      <c r="AM146" s="21">
        <f t="shared" si="32"/>
        <v>0</v>
      </c>
      <c r="AN146" s="21">
        <f t="shared" si="32"/>
        <v>0</v>
      </c>
      <c r="AO146" s="21">
        <f t="shared" si="32"/>
        <v>0</v>
      </c>
      <c r="AP146" s="21">
        <f t="shared" si="32"/>
        <v>0</v>
      </c>
      <c r="AQ146" s="21">
        <f t="shared" ref="AQ146" si="35">+AQ159+AQ172</f>
        <v>0</v>
      </c>
    </row>
    <row r="147" spans="1:44" x14ac:dyDescent="0.25">
      <c r="G147" s="15"/>
      <c r="H147" s="17" t="str">
        <f t="shared" si="33"/>
        <v>DIC5</v>
      </c>
      <c r="J147" s="61" t="s">
        <v>121</v>
      </c>
      <c r="K147" s="41" t="s">
        <v>384</v>
      </c>
      <c r="L147" s="21">
        <f t="shared" si="34"/>
        <v>1.1341996191941679</v>
      </c>
      <c r="M147" s="21">
        <f t="shared" si="32"/>
        <v>1.0735767998331507</v>
      </c>
      <c r="N147" s="21">
        <f t="shared" si="32"/>
        <v>1.0213934619608869</v>
      </c>
      <c r="O147" s="21">
        <f t="shared" si="32"/>
        <v>0.96921012408862062</v>
      </c>
      <c r="P147" s="21">
        <f t="shared" si="32"/>
        <v>0.91702678621635692</v>
      </c>
      <c r="Q147" s="21">
        <f t="shared" si="32"/>
        <v>0.84434856630422073</v>
      </c>
      <c r="R147" s="21">
        <f t="shared" si="32"/>
        <v>0.77167034639208465</v>
      </c>
      <c r="S147" s="21">
        <f t="shared" si="32"/>
        <v>0.71403717977413528</v>
      </c>
      <c r="T147" s="21">
        <f t="shared" si="32"/>
        <v>0.65640401315618879</v>
      </c>
      <c r="U147" s="21">
        <f t="shared" si="32"/>
        <v>0.59877084653823953</v>
      </c>
      <c r="V147" s="21">
        <f t="shared" si="32"/>
        <v>0.38322671856840634</v>
      </c>
      <c r="W147" s="21">
        <f t="shared" si="32"/>
        <v>0.38322671856841173</v>
      </c>
      <c r="X147" s="21">
        <f t="shared" si="32"/>
        <v>0.38322671856841173</v>
      </c>
      <c r="Y147" s="21">
        <f t="shared" si="32"/>
        <v>0.27136877331504139</v>
      </c>
      <c r="Z147" s="21">
        <f t="shared" si="32"/>
        <v>0</v>
      </c>
      <c r="AA147" s="21">
        <f t="shared" si="32"/>
        <v>0</v>
      </c>
      <c r="AB147" s="21">
        <f t="shared" si="32"/>
        <v>0</v>
      </c>
      <c r="AC147" s="21">
        <f t="shared" si="32"/>
        <v>0</v>
      </c>
      <c r="AD147" s="21">
        <f t="shared" si="32"/>
        <v>0</v>
      </c>
      <c r="AE147" s="21">
        <f t="shared" si="32"/>
        <v>0</v>
      </c>
      <c r="AF147" s="21">
        <f t="shared" si="32"/>
        <v>0</v>
      </c>
      <c r="AG147" s="21">
        <f t="shared" si="32"/>
        <v>0</v>
      </c>
      <c r="AH147" s="21">
        <f t="shared" si="32"/>
        <v>0</v>
      </c>
      <c r="AI147" s="21">
        <f t="shared" si="32"/>
        <v>0</v>
      </c>
      <c r="AJ147" s="21">
        <f t="shared" si="32"/>
        <v>0</v>
      </c>
      <c r="AK147" s="21">
        <f t="shared" si="32"/>
        <v>0</v>
      </c>
      <c r="AL147" s="21">
        <f t="shared" si="32"/>
        <v>0</v>
      </c>
      <c r="AM147" s="21">
        <f t="shared" si="32"/>
        <v>0</v>
      </c>
      <c r="AN147" s="21">
        <f t="shared" si="32"/>
        <v>0</v>
      </c>
      <c r="AO147" s="21">
        <f t="shared" si="32"/>
        <v>0</v>
      </c>
      <c r="AP147" s="21">
        <f t="shared" si="32"/>
        <v>0</v>
      </c>
      <c r="AQ147" s="21">
        <f t="shared" ref="AQ147" si="36">+AQ160+AQ173</f>
        <v>0</v>
      </c>
    </row>
    <row r="148" spans="1:44" x14ac:dyDescent="0.25">
      <c r="G148" s="15"/>
      <c r="H148" s="17" t="str">
        <f t="shared" si="33"/>
        <v>DIC5</v>
      </c>
      <c r="J148" s="61" t="s">
        <v>122</v>
      </c>
      <c r="K148" s="41" t="s">
        <v>385</v>
      </c>
      <c r="L148" s="21">
        <f t="shared" si="34"/>
        <v>0</v>
      </c>
      <c r="M148" s="21">
        <f t="shared" si="32"/>
        <v>0</v>
      </c>
      <c r="N148" s="21">
        <f t="shared" si="32"/>
        <v>0</v>
      </c>
      <c r="O148" s="21">
        <f t="shared" si="32"/>
        <v>0</v>
      </c>
      <c r="P148" s="21">
        <f t="shared" si="32"/>
        <v>0</v>
      </c>
      <c r="Q148" s="21">
        <f t="shared" si="32"/>
        <v>0</v>
      </c>
      <c r="R148" s="21">
        <f t="shared" si="32"/>
        <v>0</v>
      </c>
      <c r="S148" s="21">
        <f t="shared" si="32"/>
        <v>0</v>
      </c>
      <c r="T148" s="21">
        <f t="shared" si="32"/>
        <v>0</v>
      </c>
      <c r="U148" s="21">
        <f t="shared" si="32"/>
        <v>0</v>
      </c>
      <c r="V148" s="21">
        <f t="shared" si="32"/>
        <v>0</v>
      </c>
      <c r="W148" s="21">
        <f t="shared" si="32"/>
        <v>0</v>
      </c>
      <c r="X148" s="21">
        <f t="shared" si="32"/>
        <v>0</v>
      </c>
      <c r="Y148" s="21">
        <f t="shared" si="32"/>
        <v>0</v>
      </c>
      <c r="Z148" s="21">
        <f t="shared" si="32"/>
        <v>0</v>
      </c>
      <c r="AA148" s="21">
        <f t="shared" si="32"/>
        <v>0</v>
      </c>
      <c r="AB148" s="21">
        <f t="shared" si="32"/>
        <v>0</v>
      </c>
      <c r="AC148" s="21">
        <f t="shared" si="32"/>
        <v>0</v>
      </c>
      <c r="AD148" s="21">
        <f t="shared" si="32"/>
        <v>0</v>
      </c>
      <c r="AE148" s="21">
        <f t="shared" si="32"/>
        <v>0</v>
      </c>
      <c r="AF148" s="21">
        <f t="shared" si="32"/>
        <v>0</v>
      </c>
      <c r="AG148" s="21">
        <f t="shared" si="32"/>
        <v>0</v>
      </c>
      <c r="AH148" s="21">
        <f t="shared" si="32"/>
        <v>0</v>
      </c>
      <c r="AI148" s="21">
        <f t="shared" si="32"/>
        <v>0</v>
      </c>
      <c r="AJ148" s="21">
        <f t="shared" si="32"/>
        <v>0</v>
      </c>
      <c r="AK148" s="21">
        <f t="shared" si="32"/>
        <v>0</v>
      </c>
      <c r="AL148" s="21">
        <f t="shared" si="32"/>
        <v>0</v>
      </c>
      <c r="AM148" s="21">
        <f t="shared" si="32"/>
        <v>0</v>
      </c>
      <c r="AN148" s="21">
        <f t="shared" si="32"/>
        <v>0</v>
      </c>
      <c r="AO148" s="21">
        <f t="shared" si="32"/>
        <v>0</v>
      </c>
      <c r="AP148" s="21">
        <f t="shared" si="32"/>
        <v>0</v>
      </c>
      <c r="AQ148" s="21">
        <f t="shared" ref="AQ148" si="37">+AQ161+AQ174</f>
        <v>0</v>
      </c>
    </row>
    <row r="149" spans="1:44" x14ac:dyDescent="0.25">
      <c r="G149" s="15"/>
      <c r="H149" s="17" t="str">
        <f t="shared" si="33"/>
        <v>DIC5</v>
      </c>
      <c r="J149" s="61" t="s">
        <v>123</v>
      </c>
      <c r="K149" s="41" t="s">
        <v>386</v>
      </c>
      <c r="L149" s="21">
        <f t="shared" si="34"/>
        <v>6.0062272359780549</v>
      </c>
      <c r="M149" s="21">
        <f t="shared" si="32"/>
        <v>5.239437139361562</v>
      </c>
      <c r="N149" s="21">
        <f t="shared" si="32"/>
        <v>4.4309514353719521</v>
      </c>
      <c r="O149" s="21">
        <f t="shared" si="32"/>
        <v>3.622465731382341</v>
      </c>
      <c r="P149" s="21">
        <f t="shared" si="32"/>
        <v>2.8139800273927302</v>
      </c>
      <c r="Q149" s="21">
        <f t="shared" si="32"/>
        <v>1.9474051321483385</v>
      </c>
      <c r="R149" s="21">
        <f t="shared" si="32"/>
        <v>1.0808302369039604</v>
      </c>
      <c r="S149" s="21">
        <f t="shared" si="32"/>
        <v>0.48229178051617794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  <c r="AF149" s="21">
        <f t="shared" si="32"/>
        <v>0</v>
      </c>
      <c r="AG149" s="21">
        <f t="shared" si="32"/>
        <v>0</v>
      </c>
      <c r="AH149" s="21">
        <f t="shared" si="32"/>
        <v>0</v>
      </c>
      <c r="AI149" s="21">
        <f t="shared" si="32"/>
        <v>0</v>
      </c>
      <c r="AJ149" s="21">
        <f t="shared" si="32"/>
        <v>0</v>
      </c>
      <c r="AK149" s="21">
        <f t="shared" si="32"/>
        <v>0</v>
      </c>
      <c r="AL149" s="21">
        <f t="shared" si="32"/>
        <v>0</v>
      </c>
      <c r="AM149" s="21">
        <f t="shared" si="32"/>
        <v>0</v>
      </c>
      <c r="AN149" s="21">
        <f t="shared" si="32"/>
        <v>0</v>
      </c>
      <c r="AO149" s="21">
        <f t="shared" si="32"/>
        <v>0</v>
      </c>
      <c r="AP149" s="21">
        <f t="shared" si="32"/>
        <v>0</v>
      </c>
      <c r="AQ149" s="21">
        <f t="shared" ref="AQ149" si="38">+AQ162+AQ175</f>
        <v>0</v>
      </c>
    </row>
    <row r="150" spans="1:44" x14ac:dyDescent="0.25">
      <c r="G150" s="15"/>
      <c r="H150" s="17" t="str">
        <f t="shared" si="33"/>
        <v>DIC5</v>
      </c>
      <c r="J150" s="61" t="s">
        <v>124</v>
      </c>
      <c r="K150" s="41" t="s">
        <v>387</v>
      </c>
      <c r="L150" s="21">
        <f t="shared" si="34"/>
        <v>0.90721178011563008</v>
      </c>
      <c r="M150" s="21">
        <f t="shared" si="32"/>
        <v>0.67935003405792482</v>
      </c>
      <c r="N150" s="21">
        <f t="shared" si="32"/>
        <v>0.53548270858159774</v>
      </c>
      <c r="O150" s="21">
        <f t="shared" si="32"/>
        <v>0.39161538310527055</v>
      </c>
      <c r="P150" s="21">
        <f t="shared" si="32"/>
        <v>0.24774805762894314</v>
      </c>
      <c r="Q150" s="21">
        <f t="shared" si="32"/>
        <v>3.8828952607389125E-2</v>
      </c>
      <c r="R150" s="21">
        <f t="shared" si="32"/>
        <v>0</v>
      </c>
      <c r="S150" s="21">
        <f t="shared" si="32"/>
        <v>0</v>
      </c>
      <c r="T150" s="21">
        <f t="shared" si="32"/>
        <v>0</v>
      </c>
      <c r="U150" s="21">
        <f t="shared" si="32"/>
        <v>0</v>
      </c>
      <c r="V150" s="21">
        <f t="shared" si="32"/>
        <v>0</v>
      </c>
      <c r="W150" s="21">
        <f t="shared" si="32"/>
        <v>0</v>
      </c>
      <c r="X150" s="21">
        <f t="shared" si="32"/>
        <v>0</v>
      </c>
      <c r="Y150" s="21">
        <f t="shared" si="32"/>
        <v>0</v>
      </c>
      <c r="Z150" s="21">
        <f t="shared" si="32"/>
        <v>0</v>
      </c>
      <c r="AA150" s="21">
        <f t="shared" si="32"/>
        <v>0</v>
      </c>
      <c r="AB150" s="21">
        <f t="shared" si="32"/>
        <v>0</v>
      </c>
      <c r="AC150" s="21">
        <f t="shared" si="32"/>
        <v>0</v>
      </c>
      <c r="AD150" s="21">
        <f t="shared" si="32"/>
        <v>0</v>
      </c>
      <c r="AE150" s="21">
        <f t="shared" si="32"/>
        <v>0</v>
      </c>
      <c r="AF150" s="21">
        <f t="shared" si="32"/>
        <v>0</v>
      </c>
      <c r="AG150" s="21">
        <f t="shared" si="32"/>
        <v>0</v>
      </c>
      <c r="AH150" s="21">
        <f t="shared" si="32"/>
        <v>0</v>
      </c>
      <c r="AI150" s="21">
        <f t="shared" si="32"/>
        <v>0</v>
      </c>
      <c r="AJ150" s="21">
        <f t="shared" si="32"/>
        <v>0</v>
      </c>
      <c r="AK150" s="21">
        <f t="shared" si="32"/>
        <v>0</v>
      </c>
      <c r="AL150" s="21">
        <f t="shared" si="32"/>
        <v>0</v>
      </c>
      <c r="AM150" s="21">
        <f t="shared" si="32"/>
        <v>0</v>
      </c>
      <c r="AN150" s="21">
        <f t="shared" si="32"/>
        <v>0</v>
      </c>
      <c r="AO150" s="21">
        <f t="shared" si="32"/>
        <v>0</v>
      </c>
      <c r="AP150" s="21">
        <f t="shared" si="32"/>
        <v>0</v>
      </c>
      <c r="AQ150" s="21">
        <f t="shared" ref="AQ150" si="39">+AQ163+AQ176</f>
        <v>0</v>
      </c>
    </row>
    <row r="151" spans="1:44" x14ac:dyDescent="0.25">
      <c r="G151" s="15"/>
      <c r="H151" s="17" t="str">
        <f t="shared" si="33"/>
        <v>DIC5</v>
      </c>
      <c r="J151" s="61" t="s">
        <v>125</v>
      </c>
      <c r="K151" s="41" t="s">
        <v>388</v>
      </c>
      <c r="L151" s="21">
        <f t="shared" si="34"/>
        <v>37.156207719021374</v>
      </c>
      <c r="M151" s="21">
        <f t="shared" si="32"/>
        <v>36.479526536246112</v>
      </c>
      <c r="N151" s="21">
        <f t="shared" si="32"/>
        <v>36.502321446578406</v>
      </c>
      <c r="O151" s="21">
        <f t="shared" si="32"/>
        <v>36.525116356910971</v>
      </c>
      <c r="P151" s="21">
        <f t="shared" si="32"/>
        <v>36.547911267243265</v>
      </c>
      <c r="Q151" s="21">
        <f t="shared" si="32"/>
        <v>33.759844012277853</v>
      </c>
      <c r="R151" s="21">
        <f t="shared" si="32"/>
        <v>30.971776757312441</v>
      </c>
      <c r="S151" s="21">
        <f t="shared" si="32"/>
        <v>28.67752697068078</v>
      </c>
      <c r="T151" s="21">
        <f t="shared" si="32"/>
        <v>26.383277184049042</v>
      </c>
      <c r="U151" s="21">
        <f t="shared" si="32"/>
        <v>24.481590989751524</v>
      </c>
      <c r="V151" s="21">
        <f t="shared" si="32"/>
        <v>22.579904795453981</v>
      </c>
      <c r="W151" s="21">
        <f t="shared" si="32"/>
        <v>20.678218601156466</v>
      </c>
      <c r="X151" s="21">
        <f t="shared" si="32"/>
        <v>19.344139886927032</v>
      </c>
      <c r="Y151" s="21">
        <f t="shared" si="32"/>
        <v>18.010061172697625</v>
      </c>
      <c r="Z151" s="21">
        <f t="shared" si="32"/>
        <v>8.6866964763935322</v>
      </c>
      <c r="AA151" s="21">
        <f t="shared" si="32"/>
        <v>0</v>
      </c>
      <c r="AB151" s="21">
        <f t="shared" si="32"/>
        <v>0</v>
      </c>
      <c r="AC151" s="21">
        <f t="shared" si="32"/>
        <v>0</v>
      </c>
      <c r="AD151" s="21">
        <f t="shared" si="32"/>
        <v>0</v>
      </c>
      <c r="AE151" s="21">
        <f t="shared" si="32"/>
        <v>0</v>
      </c>
      <c r="AF151" s="21">
        <f t="shared" si="32"/>
        <v>0</v>
      </c>
      <c r="AG151" s="21">
        <f t="shared" si="32"/>
        <v>0</v>
      </c>
      <c r="AH151" s="21">
        <f t="shared" si="32"/>
        <v>0</v>
      </c>
      <c r="AI151" s="21">
        <f t="shared" si="32"/>
        <v>0</v>
      </c>
      <c r="AJ151" s="21">
        <f t="shared" si="32"/>
        <v>0</v>
      </c>
      <c r="AK151" s="21">
        <f t="shared" si="32"/>
        <v>0</v>
      </c>
      <c r="AL151" s="21">
        <f t="shared" si="32"/>
        <v>0</v>
      </c>
      <c r="AM151" s="21">
        <f t="shared" si="32"/>
        <v>0</v>
      </c>
      <c r="AN151" s="21">
        <f t="shared" si="32"/>
        <v>0</v>
      </c>
      <c r="AO151" s="21">
        <f t="shared" si="32"/>
        <v>0</v>
      </c>
      <c r="AP151" s="21">
        <f t="shared" si="32"/>
        <v>0</v>
      </c>
      <c r="AQ151" s="21">
        <f t="shared" ref="AQ151" si="40">+AQ164+AQ177</f>
        <v>0</v>
      </c>
    </row>
    <row r="152" spans="1:44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75">
        <f>+SUM(L145:L151)</f>
        <v>815.13571759872048</v>
      </c>
      <c r="M152" s="75">
        <f t="shared" ref="M152:AQ152" si="41">+SUM(M145:M151)</f>
        <v>756.83680365079272</v>
      </c>
      <c r="N152" s="75">
        <f t="shared" si="41"/>
        <v>657.90550598128175</v>
      </c>
      <c r="O152" s="75">
        <f t="shared" si="41"/>
        <v>670.30190270662604</v>
      </c>
      <c r="P152" s="75">
        <f t="shared" si="41"/>
        <v>395.02318292063836</v>
      </c>
      <c r="Q152" s="75">
        <f t="shared" si="41"/>
        <v>268.03892161160252</v>
      </c>
      <c r="R152" s="75">
        <f t="shared" si="41"/>
        <v>264.27277228887323</v>
      </c>
      <c r="S152" s="75">
        <f t="shared" si="41"/>
        <v>261.32235087923584</v>
      </c>
      <c r="T152" s="75">
        <f t="shared" si="41"/>
        <v>78.976294440036099</v>
      </c>
      <c r="U152" s="75">
        <f t="shared" si="41"/>
        <v>25.080361836289764</v>
      </c>
      <c r="V152" s="75">
        <f t="shared" si="41"/>
        <v>22.963131514022386</v>
      </c>
      <c r="W152" s="75">
        <f t="shared" si="41"/>
        <v>21.061445319724879</v>
      </c>
      <c r="X152" s="75">
        <f t="shared" si="41"/>
        <v>19.727366605495444</v>
      </c>
      <c r="Y152" s="75">
        <f t="shared" si="41"/>
        <v>18.281429946012668</v>
      </c>
      <c r="Z152" s="75">
        <f t="shared" si="41"/>
        <v>8.6866964763935322</v>
      </c>
      <c r="AA152" s="75">
        <f t="shared" si="41"/>
        <v>0</v>
      </c>
      <c r="AB152" s="75">
        <f t="shared" si="41"/>
        <v>0</v>
      </c>
      <c r="AC152" s="75">
        <f t="shared" si="41"/>
        <v>0</v>
      </c>
      <c r="AD152" s="75">
        <f t="shared" si="41"/>
        <v>0</v>
      </c>
      <c r="AE152" s="75">
        <f t="shared" si="41"/>
        <v>0</v>
      </c>
      <c r="AF152" s="75">
        <f t="shared" si="41"/>
        <v>0</v>
      </c>
      <c r="AG152" s="75">
        <f t="shared" si="41"/>
        <v>0</v>
      </c>
      <c r="AH152" s="75">
        <f t="shared" si="41"/>
        <v>0</v>
      </c>
      <c r="AI152" s="75">
        <f t="shared" si="41"/>
        <v>0</v>
      </c>
      <c r="AJ152" s="75">
        <f t="shared" si="41"/>
        <v>0</v>
      </c>
      <c r="AK152" s="75">
        <f t="shared" si="41"/>
        <v>0</v>
      </c>
      <c r="AL152" s="75">
        <f t="shared" si="41"/>
        <v>0</v>
      </c>
      <c r="AM152" s="75">
        <f t="shared" si="41"/>
        <v>0</v>
      </c>
      <c r="AN152" s="75">
        <f t="shared" si="41"/>
        <v>0</v>
      </c>
      <c r="AO152" s="75">
        <f t="shared" si="41"/>
        <v>0</v>
      </c>
      <c r="AP152" s="75">
        <f t="shared" si="41"/>
        <v>0</v>
      </c>
      <c r="AQ152" s="75">
        <f t="shared" si="41"/>
        <v>0</v>
      </c>
    </row>
    <row r="153" spans="1:44" x14ac:dyDescent="0.25">
      <c r="H153"/>
      <c r="I153"/>
    </row>
    <row r="154" spans="1:44" ht="18.75" x14ac:dyDescent="0.3">
      <c r="H154"/>
      <c r="I154" s="17" t="str">
        <f>+IF(OR(J155="OIL",J155="OIL-eq"),$R$5,IF(J155="GAS",$R$4,IF(J155="GSL",$R$8,IF(J155="DSL",$R$9,IF(J155="KER",$R$10,IF(J155="LPG",$R$11,IF(J155="HFO",$R$12,IF(J155="AVG",$R$13,IF(J155="RFG",$R$14,IF(J155="ELC",$R$15,$R$16))))))))))</f>
        <v>MPC/d</v>
      </c>
      <c r="K154" s="34" t="s">
        <v>414</v>
      </c>
    </row>
    <row r="155" spans="1:44" x14ac:dyDescent="0.25">
      <c r="G155" s="15"/>
      <c r="H155" s="12"/>
      <c r="I155" s="115">
        <f>+IF(OR(J155="OIL",J155="OIL-eq"),$Q$5,IF(J155="GAS",$Q$4,IF(J155="GSL",$Q$8,IF(J155="DSL",$Q$9,IF(J155="KER",$Q$10,IF(J155="LPG",$Q$11,IF(J155="HFO",$Q$12,IF(J155="AVG",$Q$13,IF(J155="RFG",$Q$14,IF(J155="ELC",$Q$15,$Q$16))))))))))</f>
        <v>2.7126000271260002</v>
      </c>
      <c r="J155" s="67" t="s">
        <v>37</v>
      </c>
      <c r="K155" s="50" t="s">
        <v>377</v>
      </c>
    </row>
    <row r="156" spans="1:44" x14ac:dyDescent="0.25">
      <c r="G156" s="44"/>
      <c r="H156" s="43"/>
      <c r="I156" s="43"/>
      <c r="J156" s="15"/>
      <c r="K156" s="16"/>
    </row>
    <row r="157" spans="1:44" x14ac:dyDescent="0.25">
      <c r="D157" s="131"/>
      <c r="E157" s="131"/>
      <c r="L157" s="49">
        <v>2019</v>
      </c>
      <c r="M157" s="49">
        <v>2020</v>
      </c>
      <c r="N157" s="49">
        <v>2021</v>
      </c>
      <c r="O157" s="49">
        <v>2022</v>
      </c>
      <c r="P157" s="49">
        <v>2023</v>
      </c>
      <c r="Q157" s="49">
        <v>2024</v>
      </c>
      <c r="R157" s="49">
        <v>2025</v>
      </c>
      <c r="S157" s="49">
        <v>2026</v>
      </c>
      <c r="T157" s="49">
        <v>2027</v>
      </c>
      <c r="U157" s="49">
        <v>2028</v>
      </c>
      <c r="V157" s="49">
        <v>2029</v>
      </c>
      <c r="W157" s="49">
        <v>2030</v>
      </c>
      <c r="X157" s="49">
        <v>2031</v>
      </c>
      <c r="Y157" s="49">
        <v>2032</v>
      </c>
      <c r="Z157" s="49">
        <v>2033</v>
      </c>
      <c r="AA157" s="49">
        <v>2034</v>
      </c>
      <c r="AB157" s="49">
        <v>2035</v>
      </c>
      <c r="AC157" s="49">
        <v>2036</v>
      </c>
      <c r="AD157" s="49">
        <v>2037</v>
      </c>
      <c r="AE157" s="49">
        <v>2038</v>
      </c>
      <c r="AF157" s="49">
        <v>2039</v>
      </c>
      <c r="AG157" s="49">
        <v>2040</v>
      </c>
      <c r="AH157" s="49">
        <v>2041</v>
      </c>
      <c r="AI157" s="49">
        <v>2042</v>
      </c>
      <c r="AJ157" s="49">
        <v>2043</v>
      </c>
      <c r="AK157" s="49">
        <v>2044</v>
      </c>
      <c r="AL157" s="49">
        <v>2045</v>
      </c>
      <c r="AM157" s="49">
        <v>2046</v>
      </c>
      <c r="AN157" s="49">
        <v>2047</v>
      </c>
      <c r="AO157" s="49">
        <v>2048</v>
      </c>
      <c r="AP157" s="49">
        <v>2049</v>
      </c>
      <c r="AQ157" s="49">
        <v>2050</v>
      </c>
      <c r="AR157" s="21"/>
    </row>
    <row r="158" spans="1:44" x14ac:dyDescent="0.25">
      <c r="D158" s="131"/>
      <c r="E158" s="131"/>
      <c r="G158" s="15"/>
      <c r="H158" s="17" t="str">
        <f>+$H$1</f>
        <v>DIC5</v>
      </c>
      <c r="I158" s="24" t="s">
        <v>126</v>
      </c>
      <c r="J158" s="24" t="s">
        <v>119</v>
      </c>
      <c r="K158" s="50" t="s">
        <v>373</v>
      </c>
      <c r="L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M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4" x14ac:dyDescent="0.25">
      <c r="D159" s="131"/>
      <c r="E159" s="131"/>
      <c r="G159" s="15"/>
      <c r="H159" s="17" t="str">
        <f t="shared" ref="H159:H164" si="42">+$H$1</f>
        <v>DIC5</v>
      </c>
      <c r="I159" s="24" t="s">
        <v>127</v>
      </c>
      <c r="J159" s="24" t="s">
        <v>120</v>
      </c>
      <c r="K159" s="50" t="s">
        <v>221</v>
      </c>
      <c r="L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493.34797163255496</v>
      </c>
      <c r="M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470.31364042427589</v>
      </c>
      <c r="N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403.01027017873082</v>
      </c>
      <c r="O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397.83758897846144</v>
      </c>
      <c r="P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129.58829394165008</v>
      </c>
      <c r="Q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129.58829394165008</v>
      </c>
      <c r="R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129.58829394165008</v>
      </c>
      <c r="S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129.58829394165008</v>
      </c>
      <c r="T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U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4" x14ac:dyDescent="0.25">
      <c r="D160" s="131"/>
      <c r="E160" s="131"/>
      <c r="G160" s="15"/>
      <c r="H160" s="17" t="str">
        <f t="shared" si="42"/>
        <v>DIC5</v>
      </c>
      <c r="I160" s="24" t="s">
        <v>128</v>
      </c>
      <c r="J160" s="24" t="s">
        <v>121</v>
      </c>
      <c r="K160" s="50" t="s">
        <v>222</v>
      </c>
      <c r="L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1.1341996191941679</v>
      </c>
      <c r="M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1.0735767998331507</v>
      </c>
      <c r="N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1.0213934619608869</v>
      </c>
      <c r="O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0.96921012408862062</v>
      </c>
      <c r="P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0.91702678621635692</v>
      </c>
      <c r="Q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0.84434856630422073</v>
      </c>
      <c r="R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0.77167034639208465</v>
      </c>
      <c r="S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0.71403717977413528</v>
      </c>
      <c r="T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U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4" x14ac:dyDescent="0.25">
      <c r="D161" s="131"/>
      <c r="E161" s="131"/>
      <c r="G161" s="15"/>
      <c r="H161" s="17" t="str">
        <f t="shared" si="42"/>
        <v>DIC5</v>
      </c>
      <c r="I161" s="24" t="s">
        <v>129</v>
      </c>
      <c r="J161" s="24" t="s">
        <v>122</v>
      </c>
      <c r="K161" s="50" t="s">
        <v>374</v>
      </c>
      <c r="L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M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4" x14ac:dyDescent="0.25">
      <c r="D162" s="131"/>
      <c r="E162" s="131"/>
      <c r="G162" s="15"/>
      <c r="H162" s="17" t="str">
        <f t="shared" si="42"/>
        <v>DIC5</v>
      </c>
      <c r="I162" s="24" t="s">
        <v>130</v>
      </c>
      <c r="J162" s="24" t="s">
        <v>123</v>
      </c>
      <c r="K162" s="50" t="s">
        <v>375</v>
      </c>
      <c r="L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M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4" x14ac:dyDescent="0.25">
      <c r="G163" s="15"/>
      <c r="H163" s="17" t="str">
        <f t="shared" si="42"/>
        <v>DIC5</v>
      </c>
      <c r="I163" s="24" t="s">
        <v>159</v>
      </c>
      <c r="J163" s="24" t="s">
        <v>124</v>
      </c>
      <c r="K163" s="50" t="s">
        <v>376</v>
      </c>
      <c r="L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M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4" x14ac:dyDescent="0.25">
      <c r="G164" s="15"/>
      <c r="H164" s="17" t="str">
        <f t="shared" si="42"/>
        <v>DIC5</v>
      </c>
      <c r="I164" s="24" t="s">
        <v>131</v>
      </c>
      <c r="J164" s="24" t="s">
        <v>125</v>
      </c>
      <c r="K164" s="50" t="s">
        <v>223</v>
      </c>
      <c r="L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33.383607681739321</v>
      </c>
      <c r="M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32.706926498964059</v>
      </c>
      <c r="N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32.729721409296353</v>
      </c>
      <c r="O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32.752516319628917</v>
      </c>
      <c r="P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32.775311229961211</v>
      </c>
      <c r="Q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29.987243974995796</v>
      </c>
      <c r="R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27.199176720030383</v>
      </c>
      <c r="S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24.904926933398723</v>
      </c>
      <c r="T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22.610677146766985</v>
      </c>
      <c r="U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20.708990952469467</v>
      </c>
      <c r="V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18.807304758171924</v>
      </c>
      <c r="W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16.905618563874409</v>
      </c>
      <c r="X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15.571539849644974</v>
      </c>
      <c r="Y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14.23746113541557</v>
      </c>
      <c r="Z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6.4355817049186763</v>
      </c>
      <c r="AA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B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4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75">
        <f>+SUM(L158:L164)</f>
        <v>527.86577893348851</v>
      </c>
      <c r="M165" s="75">
        <f t="shared" ref="M165" si="43">+SUM(M158:M164)</f>
        <v>504.0941437230731</v>
      </c>
      <c r="N165" s="75">
        <f t="shared" ref="N165:AQ165" si="44">+SUM(N158:N164)</f>
        <v>436.76138504998806</v>
      </c>
      <c r="O165" s="75">
        <f t="shared" si="44"/>
        <v>431.559315422179</v>
      </c>
      <c r="P165" s="75">
        <f t="shared" si="44"/>
        <v>163.28063195782764</v>
      </c>
      <c r="Q165" s="75">
        <f t="shared" si="44"/>
        <v>160.41988648295012</v>
      </c>
      <c r="R165" s="75">
        <f t="shared" si="44"/>
        <v>157.55914100807254</v>
      </c>
      <c r="S165" s="75">
        <f t="shared" si="44"/>
        <v>155.20725805482292</v>
      </c>
      <c r="T165" s="75">
        <f t="shared" si="44"/>
        <v>22.610677146766985</v>
      </c>
      <c r="U165" s="75">
        <f t="shared" si="44"/>
        <v>20.708990952469467</v>
      </c>
      <c r="V165" s="75">
        <f t="shared" si="44"/>
        <v>18.807304758171924</v>
      </c>
      <c r="W165" s="75">
        <f t="shared" si="44"/>
        <v>16.905618563874409</v>
      </c>
      <c r="X165" s="75">
        <f t="shared" si="44"/>
        <v>15.571539849644974</v>
      </c>
      <c r="Y165" s="75">
        <f t="shared" si="44"/>
        <v>14.23746113541557</v>
      </c>
      <c r="Z165" s="75">
        <f t="shared" si="44"/>
        <v>6.4355817049186763</v>
      </c>
      <c r="AA165" s="75">
        <f t="shared" si="44"/>
        <v>0</v>
      </c>
      <c r="AB165" s="75">
        <f t="shared" si="44"/>
        <v>0</v>
      </c>
      <c r="AC165" s="75">
        <f t="shared" si="44"/>
        <v>0</v>
      </c>
      <c r="AD165" s="75">
        <f t="shared" si="44"/>
        <v>0</v>
      </c>
      <c r="AE165" s="75">
        <f t="shared" si="44"/>
        <v>0</v>
      </c>
      <c r="AF165" s="75">
        <f t="shared" si="44"/>
        <v>0</v>
      </c>
      <c r="AG165" s="75">
        <f t="shared" si="44"/>
        <v>0</v>
      </c>
      <c r="AH165" s="75">
        <f t="shared" si="44"/>
        <v>0</v>
      </c>
      <c r="AI165" s="75">
        <f t="shared" si="44"/>
        <v>0</v>
      </c>
      <c r="AJ165" s="75">
        <f t="shared" si="44"/>
        <v>0</v>
      </c>
      <c r="AK165" s="75">
        <f t="shared" si="44"/>
        <v>0</v>
      </c>
      <c r="AL165" s="75">
        <f t="shared" si="44"/>
        <v>0</v>
      </c>
      <c r="AM165" s="75">
        <f t="shared" si="44"/>
        <v>0</v>
      </c>
      <c r="AN165" s="75">
        <f t="shared" si="44"/>
        <v>0</v>
      </c>
      <c r="AO165" s="75">
        <f t="shared" si="44"/>
        <v>0</v>
      </c>
      <c r="AP165" s="75">
        <f t="shared" si="44"/>
        <v>0</v>
      </c>
      <c r="AQ165" s="75">
        <f t="shared" si="44"/>
        <v>0</v>
      </c>
    </row>
    <row r="166" spans="1:44" x14ac:dyDescent="0.25">
      <c r="H166"/>
      <c r="I166"/>
    </row>
    <row r="167" spans="1:44" ht="18.75" x14ac:dyDescent="0.3">
      <c r="H167"/>
      <c r="I167" s="17" t="str">
        <f>+IF(OR(J168="OIL",J168="OIL-eq"),$R$5,IF(J168="GAS",$R$4,IF(J168="GSL",$R$8,IF(J168="DSL",$R$9,IF(J168="KER",$R$10,IF(J168="LPG",$R$11,IF(J168="HFO",$R$12,IF(J168="AVG",$R$13,IF(J168="RFG",$R$14,IF(J168="ELC",$R$15,$R$16))))))))))</f>
        <v>MPC/d</v>
      </c>
      <c r="K167" s="34" t="s">
        <v>415</v>
      </c>
    </row>
    <row r="168" spans="1:44" x14ac:dyDescent="0.25">
      <c r="G168" s="15"/>
      <c r="H168" s="12"/>
      <c r="I168" s="115">
        <f>+IF(OR(J168="OIL",J168="OIL-eq"),$Q$5,IF(J168="GAS",$Q$4,IF(J168="GSL",$Q$8,IF(J168="DSL",$Q$9,IF(J168="KER",$Q$10,IF(J168="LPG",$Q$11,IF(J168="HFO",$Q$12,IF(J168="AVG",$Q$13,IF(J168="RFG",$Q$14,IF(J168="ELC",$Q$15,$Q$16))))))))))</f>
        <v>2.7126000271260002</v>
      </c>
      <c r="J168" s="67" t="s">
        <v>37</v>
      </c>
      <c r="K168" s="50" t="s">
        <v>377</v>
      </c>
    </row>
    <row r="169" spans="1:44" x14ac:dyDescent="0.25">
      <c r="G169" s="44"/>
      <c r="H169" s="43"/>
      <c r="I169" s="43"/>
      <c r="J169" s="15"/>
      <c r="K169" s="16"/>
    </row>
    <row r="170" spans="1:44" x14ac:dyDescent="0.25">
      <c r="L170" s="49">
        <v>2019</v>
      </c>
      <c r="M170" s="49">
        <v>2020</v>
      </c>
      <c r="N170" s="49">
        <v>2021</v>
      </c>
      <c r="O170" s="49">
        <v>2022</v>
      </c>
      <c r="P170" s="49">
        <v>2023</v>
      </c>
      <c r="Q170" s="49">
        <v>2024</v>
      </c>
      <c r="R170" s="49">
        <v>2025</v>
      </c>
      <c r="S170" s="49">
        <v>2026</v>
      </c>
      <c r="T170" s="49">
        <v>2027</v>
      </c>
      <c r="U170" s="49">
        <v>2028</v>
      </c>
      <c r="V170" s="49">
        <v>2029</v>
      </c>
      <c r="W170" s="49">
        <v>2030</v>
      </c>
      <c r="X170" s="49">
        <v>2031</v>
      </c>
      <c r="Y170" s="49">
        <v>2032</v>
      </c>
      <c r="Z170" s="49">
        <v>2033</v>
      </c>
      <c r="AA170" s="49">
        <v>2034</v>
      </c>
      <c r="AB170" s="49">
        <v>2035</v>
      </c>
      <c r="AC170" s="49">
        <v>2036</v>
      </c>
      <c r="AD170" s="49">
        <v>2037</v>
      </c>
      <c r="AE170" s="49">
        <v>2038</v>
      </c>
      <c r="AF170" s="49">
        <v>2039</v>
      </c>
      <c r="AG170" s="49">
        <v>2040</v>
      </c>
      <c r="AH170" s="49">
        <v>2041</v>
      </c>
      <c r="AI170" s="49">
        <v>2042</v>
      </c>
      <c r="AJ170" s="49">
        <v>2043</v>
      </c>
      <c r="AK170" s="49">
        <v>2044</v>
      </c>
      <c r="AL170" s="49">
        <v>2045</v>
      </c>
      <c r="AM170" s="49">
        <v>2046</v>
      </c>
      <c r="AN170" s="49">
        <v>2047</v>
      </c>
      <c r="AO170" s="49">
        <v>2048</v>
      </c>
      <c r="AP170" s="49">
        <v>2049</v>
      </c>
      <c r="AQ170" s="49">
        <v>2050</v>
      </c>
      <c r="AR170" s="21"/>
    </row>
    <row r="171" spans="1:44" x14ac:dyDescent="0.25">
      <c r="D171" s="131"/>
      <c r="E171" s="131"/>
      <c r="G171" s="15"/>
      <c r="H171" s="17" t="str">
        <f>+$H$1</f>
        <v>DIC5</v>
      </c>
      <c r="I171" s="24" t="s">
        <v>126</v>
      </c>
      <c r="J171" s="24" t="s">
        <v>119</v>
      </c>
      <c r="K171" s="50" t="s">
        <v>224</v>
      </c>
      <c r="L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174.72369860524157</v>
      </c>
      <c r="M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141.19107171040335</v>
      </c>
      <c r="N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110.54488574344337</v>
      </c>
      <c r="O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129.09570512606268</v>
      </c>
      <c r="P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123.04802183389232</v>
      </c>
      <c r="Q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R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4" x14ac:dyDescent="0.25">
      <c r="D172" s="131"/>
      <c r="E172" s="131"/>
      <c r="G172" s="15"/>
      <c r="H172" s="17" t="str">
        <f t="shared" ref="H172:H177" si="45">+$H$1</f>
        <v>DIC5</v>
      </c>
      <c r="I172" s="24" t="s">
        <v>127</v>
      </c>
      <c r="J172" s="24" t="s">
        <v>120</v>
      </c>
      <c r="K172" s="50" t="s">
        <v>225</v>
      </c>
      <c r="L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101.86020100661467</v>
      </c>
      <c r="M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101.86020100661467</v>
      </c>
      <c r="N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101.86020100661467</v>
      </c>
      <c r="O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101.86020100661467</v>
      </c>
      <c r="P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101.86020100661467</v>
      </c>
      <c r="Q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101.86020100661467</v>
      </c>
      <c r="R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101.86020100661467</v>
      </c>
      <c r="S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101.86020100661467</v>
      </c>
      <c r="T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51.936613242830866</v>
      </c>
      <c r="U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V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4" x14ac:dyDescent="0.25">
      <c r="D173" s="131"/>
      <c r="E173" s="131"/>
      <c r="G173" s="15"/>
      <c r="H173" s="17" t="str">
        <f t="shared" si="45"/>
        <v>DIC5</v>
      </c>
      <c r="I173" s="24" t="s">
        <v>128</v>
      </c>
      <c r="J173" s="24" t="s">
        <v>121</v>
      </c>
      <c r="K173" s="50" t="s">
        <v>226</v>
      </c>
      <c r="L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M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U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V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W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0.38322671856841173</v>
      </c>
      <c r="X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0.38322671856841173</v>
      </c>
      <c r="Y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Z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A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4" x14ac:dyDescent="0.25">
      <c r="D174" s="131"/>
      <c r="E174" s="131"/>
      <c r="G174" s="15"/>
      <c r="H174" s="17" t="str">
        <f t="shared" si="45"/>
        <v>DIC5</v>
      </c>
      <c r="I174" s="24" t="s">
        <v>129</v>
      </c>
      <c r="J174" s="24" t="s">
        <v>122</v>
      </c>
      <c r="K174" s="50" t="s">
        <v>378</v>
      </c>
      <c r="L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M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4" x14ac:dyDescent="0.25">
      <c r="D175" s="131"/>
      <c r="E175" s="131"/>
      <c r="G175" s="15"/>
      <c r="H175" s="17" t="str">
        <f t="shared" si="45"/>
        <v>DIC5</v>
      </c>
      <c r="I175" s="24" t="s">
        <v>130</v>
      </c>
      <c r="J175" s="24" t="s">
        <v>123</v>
      </c>
      <c r="K175" s="50" t="s">
        <v>227</v>
      </c>
      <c r="L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M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N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O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P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Q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R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S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T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U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4" x14ac:dyDescent="0.25">
      <c r="D176" s="131"/>
      <c r="E176" s="131"/>
      <c r="G176" s="15"/>
      <c r="H176" s="17" t="str">
        <f t="shared" si="45"/>
        <v>DIC5</v>
      </c>
      <c r="I176" s="24" t="s">
        <v>159</v>
      </c>
      <c r="J176" s="24" t="s">
        <v>124</v>
      </c>
      <c r="K176" s="50" t="s">
        <v>228</v>
      </c>
      <c r="L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M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N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O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P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0.24774805762894314</v>
      </c>
      <c r="Q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R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S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4" x14ac:dyDescent="0.25">
      <c r="G177" s="15"/>
      <c r="H177" s="17" t="str">
        <f t="shared" si="45"/>
        <v>DIC5</v>
      </c>
      <c r="I177" s="24" t="s">
        <v>131</v>
      </c>
      <c r="J177" s="24" t="s">
        <v>125</v>
      </c>
      <c r="K177" s="50" t="s">
        <v>229</v>
      </c>
      <c r="L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3.7726000372820558</v>
      </c>
      <c r="M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3.7726000372820558</v>
      </c>
      <c r="N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3.7726000372820558</v>
      </c>
      <c r="O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3.7726000372820558</v>
      </c>
      <c r="P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3.7726000372820558</v>
      </c>
      <c r="Q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3.7726000372820558</v>
      </c>
      <c r="R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3.7726000372820558</v>
      </c>
      <c r="S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3.7726000372820558</v>
      </c>
      <c r="T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3.7726000372820558</v>
      </c>
      <c r="U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3.7726000372820558</v>
      </c>
      <c r="V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3.7726000372820558</v>
      </c>
      <c r="W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3.7726000372820558</v>
      </c>
      <c r="X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3.7726000372820558</v>
      </c>
      <c r="Y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3.7726000372820558</v>
      </c>
      <c r="Z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2.2511147714748567</v>
      </c>
      <c r="AA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B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4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75">
        <f>+SUM(L171:L177)</f>
        <v>287.26993866523196</v>
      </c>
      <c r="M178" s="75">
        <f t="shared" ref="M178" si="46">+SUM(M171:M177)</f>
        <v>252.74265992771959</v>
      </c>
      <c r="N178" s="75">
        <f t="shared" ref="N178:AQ178" si="47">+SUM(N171:N177)</f>
        <v>221.14412093129366</v>
      </c>
      <c r="O178" s="75">
        <f t="shared" si="47"/>
        <v>238.74258728444698</v>
      </c>
      <c r="P178" s="75">
        <f t="shared" si="47"/>
        <v>231.7425509628107</v>
      </c>
      <c r="Q178" s="75">
        <f t="shared" si="47"/>
        <v>107.61903512865246</v>
      </c>
      <c r="R178" s="75">
        <f t="shared" si="47"/>
        <v>106.7136312808007</v>
      </c>
      <c r="S178" s="75">
        <f t="shared" si="47"/>
        <v>106.11509282441291</v>
      </c>
      <c r="T178" s="75">
        <f t="shared" si="47"/>
        <v>56.365617293269111</v>
      </c>
      <c r="U178" s="75">
        <f t="shared" si="47"/>
        <v>4.3713708838202958</v>
      </c>
      <c r="V178" s="75">
        <f t="shared" si="47"/>
        <v>4.1558267558504625</v>
      </c>
      <c r="W178" s="75">
        <f t="shared" si="47"/>
        <v>4.1558267558504678</v>
      </c>
      <c r="X178" s="75">
        <f t="shared" si="47"/>
        <v>4.1558267558504678</v>
      </c>
      <c r="Y178" s="75">
        <f t="shared" si="47"/>
        <v>4.0439688105970975</v>
      </c>
      <c r="Z178" s="75">
        <f t="shared" si="47"/>
        <v>2.2511147714748567</v>
      </c>
      <c r="AA178" s="75">
        <f t="shared" si="47"/>
        <v>0</v>
      </c>
      <c r="AB178" s="75">
        <f t="shared" si="47"/>
        <v>0</v>
      </c>
      <c r="AC178" s="75">
        <f t="shared" si="47"/>
        <v>0</v>
      </c>
      <c r="AD178" s="75">
        <f t="shared" si="47"/>
        <v>0</v>
      </c>
      <c r="AE178" s="75">
        <f t="shared" si="47"/>
        <v>0</v>
      </c>
      <c r="AF178" s="75">
        <f t="shared" si="47"/>
        <v>0</v>
      </c>
      <c r="AG178" s="75">
        <f t="shared" si="47"/>
        <v>0</v>
      </c>
      <c r="AH178" s="75">
        <f t="shared" si="47"/>
        <v>0</v>
      </c>
      <c r="AI178" s="75">
        <f t="shared" si="47"/>
        <v>0</v>
      </c>
      <c r="AJ178" s="75">
        <f t="shared" si="47"/>
        <v>0</v>
      </c>
      <c r="AK178" s="75">
        <f t="shared" si="47"/>
        <v>0</v>
      </c>
      <c r="AL178" s="75">
        <f t="shared" si="47"/>
        <v>0</v>
      </c>
      <c r="AM178" s="75">
        <f t="shared" si="47"/>
        <v>0</v>
      </c>
      <c r="AN178" s="75">
        <f t="shared" si="47"/>
        <v>0</v>
      </c>
      <c r="AO178" s="75">
        <f t="shared" si="47"/>
        <v>0</v>
      </c>
      <c r="AP178" s="75">
        <f t="shared" si="47"/>
        <v>0</v>
      </c>
      <c r="AQ178" s="75">
        <f t="shared" si="47"/>
        <v>0</v>
      </c>
    </row>
    <row r="179" spans="1:44" x14ac:dyDescent="0.25">
      <c r="H179"/>
      <c r="I179"/>
    </row>
    <row r="180" spans="1:44" ht="15.75" thickBot="1" x14ac:dyDescent="0.3">
      <c r="H180"/>
      <c r="I180"/>
    </row>
    <row r="181" spans="1:44" s="81" customFormat="1" ht="23.25" x14ac:dyDescent="0.35">
      <c r="A181" s="82"/>
      <c r="B181" s="82"/>
      <c r="C181" s="82"/>
      <c r="D181" s="82"/>
      <c r="E181" s="82"/>
      <c r="F181" s="96"/>
      <c r="K181" s="87" t="s">
        <v>416</v>
      </c>
    </row>
    <row r="182" spans="1:44" ht="18.75" x14ac:dyDescent="0.3">
      <c r="H182"/>
      <c r="I182" s="17" t="str">
        <f>+IF(OR(J183="OIL",J183="OIL-eq"),$R$5,IF(J183="GAS",$R$4,IF(J183="GSL",$R$8,IF(J183="DSL",$R$9,IF(J183="KER",$R$10,IF(J183="LPG",$R$11,IF(J183="HFO",$R$12,IF(J183="AVG",$R$13,IF(J183="RFG",$R$14,IF(J183="ELC",$R$15,$R$16))))))))))</f>
        <v>Kb/d</v>
      </c>
      <c r="K182" s="34" t="s">
        <v>361</v>
      </c>
    </row>
    <row r="183" spans="1:44" x14ac:dyDescent="0.25">
      <c r="B183" s="142" t="s">
        <v>521</v>
      </c>
      <c r="D183" s="131"/>
      <c r="E183" s="131"/>
      <c r="H183" s="12"/>
      <c r="I183" s="115">
        <f>+IF(OR(J183="OIL",J183="OIL-eq"),$Q$5,IF(J183="GAS",$Q$4,IF(J183="GSL",$Q$8,IF(J183="DSL",$Q$9,IF(J183="KER",$Q$10,IF(J183="LPG",$Q$11,IF(J183="HFO",$Q$12,IF(J183="AVG",$Q$13,IF(J183="RFG",$Q$14,IF(J183="ELC",$Q$15,$Q$16))))))))))</f>
        <v>0.44987291090267001</v>
      </c>
      <c r="J183" s="67" t="s">
        <v>435</v>
      </c>
      <c r="K183" s="2" t="s">
        <v>26</v>
      </c>
    </row>
    <row r="184" spans="1:44" x14ac:dyDescent="0.25">
      <c r="B184" s="142" t="s">
        <v>522</v>
      </c>
      <c r="D184" s="131"/>
      <c r="E184" s="131"/>
      <c r="H184" s="43"/>
      <c r="I184" s="43"/>
      <c r="J184" s="15"/>
      <c r="K184" s="16"/>
    </row>
    <row r="185" spans="1:44" x14ac:dyDescent="0.25">
      <c r="B185" s="15">
        <v>2066</v>
      </c>
      <c r="C185" s="142" t="s">
        <v>523</v>
      </c>
      <c r="D185" s="131"/>
      <c r="E185" s="131"/>
      <c r="L185" s="5">
        <v>2019</v>
      </c>
      <c r="M185" s="5">
        <v>2020</v>
      </c>
      <c r="N185" s="5">
        <v>2021</v>
      </c>
      <c r="O185" s="5">
        <v>2022</v>
      </c>
      <c r="P185" s="5">
        <v>2023</v>
      </c>
      <c r="Q185" s="5">
        <v>2024</v>
      </c>
      <c r="R185" s="5">
        <v>2025</v>
      </c>
      <c r="S185" s="5">
        <v>2026</v>
      </c>
      <c r="T185" s="5">
        <v>2027</v>
      </c>
      <c r="U185" s="5">
        <v>2028</v>
      </c>
      <c r="V185" s="5">
        <v>2029</v>
      </c>
      <c r="W185" s="5">
        <v>2030</v>
      </c>
      <c r="X185" s="5">
        <v>2031</v>
      </c>
      <c r="Y185" s="5">
        <v>2032</v>
      </c>
      <c r="Z185" s="5">
        <v>2033</v>
      </c>
      <c r="AA185" s="5">
        <v>2034</v>
      </c>
      <c r="AB185" s="5">
        <v>2035</v>
      </c>
      <c r="AC185" s="5">
        <v>2036</v>
      </c>
      <c r="AD185" s="5">
        <v>2037</v>
      </c>
      <c r="AE185" s="5">
        <v>2038</v>
      </c>
      <c r="AF185" s="5">
        <v>2039</v>
      </c>
      <c r="AG185" s="5">
        <v>2040</v>
      </c>
      <c r="AH185" s="5">
        <v>2041</v>
      </c>
      <c r="AI185" s="5">
        <v>2042</v>
      </c>
      <c r="AJ185" s="5">
        <v>2043</v>
      </c>
      <c r="AK185" s="5">
        <v>2044</v>
      </c>
      <c r="AL185" s="5">
        <v>2045</v>
      </c>
      <c r="AM185" s="5">
        <v>2046</v>
      </c>
      <c r="AN185" s="5">
        <v>2047</v>
      </c>
      <c r="AO185" s="5">
        <v>2048</v>
      </c>
      <c r="AP185" s="5">
        <v>2049</v>
      </c>
      <c r="AQ185" s="5">
        <v>2050</v>
      </c>
      <c r="AR185" s="21"/>
    </row>
    <row r="186" spans="1:44" x14ac:dyDescent="0.25">
      <c r="B186" s="143">
        <f>+B185/365</f>
        <v>5.6602739726027398</v>
      </c>
      <c r="C186" s="142" t="s">
        <v>524</v>
      </c>
      <c r="D186" s="131"/>
      <c r="E186" s="131"/>
      <c r="H186" s="17" t="str">
        <f>+$H$1</f>
        <v>DIC5</v>
      </c>
      <c r="J186" s="24" t="s">
        <v>391</v>
      </c>
      <c r="K186" s="13" t="s">
        <v>315</v>
      </c>
      <c r="L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M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4" x14ac:dyDescent="0.25">
      <c r="D187" s="131"/>
      <c r="E187" s="131"/>
      <c r="H187" s="17" t="str">
        <f t="shared" ref="H187:H192" si="48">+$H$1</f>
        <v>DIC5</v>
      </c>
      <c r="J187" s="24" t="s">
        <v>138</v>
      </c>
      <c r="K187" s="13" t="s">
        <v>316</v>
      </c>
      <c r="L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M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4" x14ac:dyDescent="0.25">
      <c r="D188" s="131"/>
      <c r="E188" s="131"/>
      <c r="H188" s="17" t="str">
        <f t="shared" si="48"/>
        <v>DIC5</v>
      </c>
      <c r="J188" s="24" t="s">
        <v>137</v>
      </c>
      <c r="K188" s="13" t="s">
        <v>257</v>
      </c>
      <c r="L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M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A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4" x14ac:dyDescent="0.25">
      <c r="H189" s="17" t="str">
        <f t="shared" si="48"/>
        <v>DIC5</v>
      </c>
      <c r="J189" s="24" t="s">
        <v>139</v>
      </c>
      <c r="K189" s="13" t="s">
        <v>258</v>
      </c>
      <c r="L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M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N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O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P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Q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R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S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T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U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4" x14ac:dyDescent="0.25">
      <c r="H190" s="17" t="str">
        <f t="shared" si="48"/>
        <v>DIC5</v>
      </c>
      <c r="J190" s="24" t="s">
        <v>141</v>
      </c>
      <c r="K190" s="13" t="s">
        <v>259</v>
      </c>
      <c r="L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M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N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O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P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Q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R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S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T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U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V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4" x14ac:dyDescent="0.25">
      <c r="H191" s="17" t="str">
        <f t="shared" si="48"/>
        <v>DIC5</v>
      </c>
      <c r="J191" s="24" t="s">
        <v>142</v>
      </c>
      <c r="K191" s="13" t="s">
        <v>260</v>
      </c>
      <c r="L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M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N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O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P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Q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R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S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T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U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V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W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X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Y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Z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A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4" x14ac:dyDescent="0.25">
      <c r="H192" s="17" t="str">
        <f t="shared" si="48"/>
        <v>DIC5</v>
      </c>
      <c r="J192" s="24" t="s">
        <v>140</v>
      </c>
      <c r="K192" s="13" t="s">
        <v>261</v>
      </c>
      <c r="L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M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N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O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P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Q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R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S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T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U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V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W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X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Y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Z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A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B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4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75">
        <f>+SUM(L186:L192)</f>
        <v>4.5413411274078364</v>
      </c>
      <c r="M193" s="75">
        <f t="shared" ref="M193" si="49">+SUM(M186:M192)</f>
        <v>4.3485673216276419</v>
      </c>
      <c r="N193" s="75">
        <f t="shared" ref="N193:AQ193" si="50">+SUM(N186:N192)</f>
        <v>4.1596877430442261</v>
      </c>
      <c r="O193" s="75">
        <f t="shared" si="50"/>
        <v>3.9708081644608075</v>
      </c>
      <c r="P193" s="75">
        <f t="shared" si="50"/>
        <v>3.781928585877385</v>
      </c>
      <c r="Q193" s="75">
        <f t="shared" si="50"/>
        <v>3.5552441863039519</v>
      </c>
      <c r="R193" s="75">
        <f t="shared" si="50"/>
        <v>3.3386122853675104</v>
      </c>
      <c r="S193" s="75">
        <f t="shared" si="50"/>
        <v>2.9306964598135767</v>
      </c>
      <c r="T193" s="75">
        <f t="shared" si="50"/>
        <v>2.7448169232117929</v>
      </c>
      <c r="U193" s="75">
        <f t="shared" si="50"/>
        <v>2.5418124099997388</v>
      </c>
      <c r="V193" s="75">
        <f t="shared" si="50"/>
        <v>2.5198110277841597</v>
      </c>
      <c r="W193" s="75">
        <f t="shared" si="50"/>
        <v>2.4978096455685797</v>
      </c>
      <c r="X193" s="75">
        <f t="shared" si="50"/>
        <v>2.4861009166560954</v>
      </c>
      <c r="Y193" s="75">
        <f t="shared" si="50"/>
        <v>2.4743921877436112</v>
      </c>
      <c r="Z193" s="75">
        <f t="shared" si="50"/>
        <v>8.0820449071384477E-3</v>
      </c>
      <c r="AA193" s="75">
        <f t="shared" si="50"/>
        <v>0</v>
      </c>
      <c r="AB193" s="75">
        <f t="shared" si="50"/>
        <v>0</v>
      </c>
      <c r="AC193" s="75">
        <f t="shared" si="50"/>
        <v>0</v>
      </c>
      <c r="AD193" s="75">
        <f t="shared" si="50"/>
        <v>0</v>
      </c>
      <c r="AE193" s="75">
        <f t="shared" si="50"/>
        <v>0</v>
      </c>
      <c r="AF193" s="75">
        <f t="shared" si="50"/>
        <v>0</v>
      </c>
      <c r="AG193" s="75">
        <f t="shared" si="50"/>
        <v>0</v>
      </c>
      <c r="AH193" s="75">
        <f t="shared" si="50"/>
        <v>0</v>
      </c>
      <c r="AI193" s="75">
        <f t="shared" si="50"/>
        <v>0</v>
      </c>
      <c r="AJ193" s="75">
        <f t="shared" si="50"/>
        <v>0</v>
      </c>
      <c r="AK193" s="75">
        <f t="shared" si="50"/>
        <v>0</v>
      </c>
      <c r="AL193" s="75">
        <f t="shared" si="50"/>
        <v>0</v>
      </c>
      <c r="AM193" s="75">
        <f t="shared" si="50"/>
        <v>0</v>
      </c>
      <c r="AN193" s="75">
        <f t="shared" si="50"/>
        <v>0</v>
      </c>
      <c r="AO193" s="75">
        <f t="shared" si="50"/>
        <v>0</v>
      </c>
      <c r="AP193" s="75">
        <f t="shared" si="50"/>
        <v>0</v>
      </c>
      <c r="AQ193" s="75">
        <f t="shared" si="50"/>
        <v>0</v>
      </c>
    </row>
    <row r="194" spans="1:44" x14ac:dyDescent="0.25">
      <c r="H194"/>
      <c r="I194"/>
    </row>
    <row r="195" spans="1:44" ht="18.75" x14ac:dyDescent="0.3">
      <c r="H195"/>
      <c r="I195" s="17" t="str">
        <f>+IF(OR(J196="OIL",J196="OIL-eq"),$R$5,IF(J196="GAS",$R$4,IF(J196="GSL",$R$8,IF(J196="DSL",$R$9,IF(J196="KER",$R$10,IF(J196="LPG",$R$11,IF(J196="HFO",$R$12,IF(J196="AVG",$R$13,IF(J196="RFG",$R$14,IF(J196="ELC",$R$15,$R$16))))))))))</f>
        <v>Kb/d</v>
      </c>
      <c r="K195" s="34" t="s">
        <v>417</v>
      </c>
    </row>
    <row r="196" spans="1:44" x14ac:dyDescent="0.25">
      <c r="H196" s="12"/>
      <c r="I196" s="115">
        <f>+IF(OR(J196="OIL",J196="OIL-eq"),$Q$5,IF(J196="GAS",$Q$4,IF(J196="GSL",$Q$8,IF(J196="DSL",$Q$9,IF(J196="KER",$Q$10,IF(J196="LPG",$Q$11,IF(J196="HFO",$Q$12,IF(J196="AVG",$Q$13,IF(J196="RFG",$Q$14,IF(J196="ELC",$Q$15,$Q$16))))))))))</f>
        <v>0.44987291090267001</v>
      </c>
      <c r="J196" s="67" t="s">
        <v>435</v>
      </c>
      <c r="K196" s="41" t="s">
        <v>381</v>
      </c>
    </row>
    <row r="197" spans="1:44" x14ac:dyDescent="0.25">
      <c r="H197" s="43"/>
      <c r="I197" s="43"/>
      <c r="J197" s="15"/>
      <c r="K197" s="16"/>
    </row>
    <row r="198" spans="1:44" x14ac:dyDescent="0.25">
      <c r="L198" s="40">
        <v>2019</v>
      </c>
      <c r="M198" s="40">
        <v>2020</v>
      </c>
      <c r="N198" s="40">
        <v>2021</v>
      </c>
      <c r="O198" s="40">
        <v>2022</v>
      </c>
      <c r="P198" s="40">
        <v>2023</v>
      </c>
      <c r="Q198" s="40">
        <v>2024</v>
      </c>
      <c r="R198" s="40">
        <v>2025</v>
      </c>
      <c r="S198" s="40">
        <v>2026</v>
      </c>
      <c r="T198" s="40">
        <v>2027</v>
      </c>
      <c r="U198" s="40">
        <v>2028</v>
      </c>
      <c r="V198" s="40">
        <v>2029</v>
      </c>
      <c r="W198" s="40">
        <v>2030</v>
      </c>
      <c r="X198" s="40">
        <v>2031</v>
      </c>
      <c r="Y198" s="40">
        <v>2032</v>
      </c>
      <c r="Z198" s="40">
        <v>2033</v>
      </c>
      <c r="AA198" s="40">
        <v>2034</v>
      </c>
      <c r="AB198" s="40">
        <v>2035</v>
      </c>
      <c r="AC198" s="40">
        <v>2036</v>
      </c>
      <c r="AD198" s="40">
        <v>2037</v>
      </c>
      <c r="AE198" s="40">
        <v>2038</v>
      </c>
      <c r="AF198" s="40">
        <v>2039</v>
      </c>
      <c r="AG198" s="40">
        <v>2040</v>
      </c>
      <c r="AH198" s="40">
        <v>2041</v>
      </c>
      <c r="AI198" s="40">
        <v>2042</v>
      </c>
      <c r="AJ198" s="40">
        <v>2043</v>
      </c>
      <c r="AK198" s="40">
        <v>2044</v>
      </c>
      <c r="AL198" s="40">
        <v>2045</v>
      </c>
      <c r="AM198" s="40">
        <v>2046</v>
      </c>
      <c r="AN198" s="40">
        <v>2047</v>
      </c>
      <c r="AO198" s="40">
        <v>2048</v>
      </c>
      <c r="AP198" s="40">
        <v>2049</v>
      </c>
      <c r="AQ198" s="40">
        <v>2050</v>
      </c>
      <c r="AR198" s="21"/>
    </row>
    <row r="199" spans="1:44" x14ac:dyDescent="0.25">
      <c r="H199" s="17" t="str">
        <f>+$H$1</f>
        <v>DIC5</v>
      </c>
      <c r="J199" s="60" t="s">
        <v>391</v>
      </c>
      <c r="K199" s="41" t="s">
        <v>382</v>
      </c>
      <c r="L199" s="21">
        <f>+L212+L225</f>
        <v>0</v>
      </c>
      <c r="M199" s="21">
        <f t="shared" ref="M199:AQ199" si="51">+M212+M225</f>
        <v>0</v>
      </c>
      <c r="N199" s="21">
        <f t="shared" si="51"/>
        <v>0</v>
      </c>
      <c r="O199" s="21">
        <f t="shared" si="51"/>
        <v>0</v>
      </c>
      <c r="P199" s="21">
        <f t="shared" si="51"/>
        <v>0</v>
      </c>
      <c r="Q199" s="21">
        <f t="shared" si="51"/>
        <v>0</v>
      </c>
      <c r="R199" s="21">
        <f t="shared" si="51"/>
        <v>0</v>
      </c>
      <c r="S199" s="21">
        <f t="shared" si="51"/>
        <v>0</v>
      </c>
      <c r="T199" s="21">
        <f t="shared" si="51"/>
        <v>0</v>
      </c>
      <c r="U199" s="21">
        <f t="shared" si="51"/>
        <v>0</v>
      </c>
      <c r="V199" s="21">
        <f t="shared" si="51"/>
        <v>0</v>
      </c>
      <c r="W199" s="21">
        <f t="shared" si="51"/>
        <v>0</v>
      </c>
      <c r="X199" s="21">
        <f t="shared" si="51"/>
        <v>0</v>
      </c>
      <c r="Y199" s="21">
        <f t="shared" si="51"/>
        <v>0</v>
      </c>
      <c r="Z199" s="21">
        <f t="shared" si="51"/>
        <v>0</v>
      </c>
      <c r="AA199" s="21">
        <f t="shared" si="51"/>
        <v>0</v>
      </c>
      <c r="AB199" s="21">
        <f t="shared" si="51"/>
        <v>0</v>
      </c>
      <c r="AC199" s="21">
        <f t="shared" si="51"/>
        <v>0</v>
      </c>
      <c r="AD199" s="21">
        <f t="shared" si="51"/>
        <v>0</v>
      </c>
      <c r="AE199" s="21">
        <f t="shared" si="51"/>
        <v>0</v>
      </c>
      <c r="AF199" s="21">
        <f t="shared" si="51"/>
        <v>0</v>
      </c>
      <c r="AG199" s="21">
        <f t="shared" si="51"/>
        <v>0</v>
      </c>
      <c r="AH199" s="21">
        <f t="shared" si="51"/>
        <v>0</v>
      </c>
      <c r="AI199" s="21">
        <f t="shared" si="51"/>
        <v>0</v>
      </c>
      <c r="AJ199" s="21">
        <f t="shared" si="51"/>
        <v>0</v>
      </c>
      <c r="AK199" s="21">
        <f t="shared" si="51"/>
        <v>0</v>
      </c>
      <c r="AL199" s="21">
        <f t="shared" si="51"/>
        <v>0</v>
      </c>
      <c r="AM199" s="21">
        <f t="shared" si="51"/>
        <v>0</v>
      </c>
      <c r="AN199" s="21">
        <f t="shared" si="51"/>
        <v>0</v>
      </c>
      <c r="AO199" s="21">
        <f t="shared" si="51"/>
        <v>0</v>
      </c>
      <c r="AP199" s="21">
        <f t="shared" si="51"/>
        <v>0</v>
      </c>
      <c r="AQ199" s="21">
        <f t="shared" si="51"/>
        <v>0</v>
      </c>
    </row>
    <row r="200" spans="1:44" x14ac:dyDescent="0.25">
      <c r="H200" s="17" t="str">
        <f t="shared" ref="H200:H205" si="52">+$H$1</f>
        <v>DIC5</v>
      </c>
      <c r="J200" s="61" t="s">
        <v>138</v>
      </c>
      <c r="K200" s="41" t="s">
        <v>383</v>
      </c>
      <c r="L200" s="21">
        <f t="shared" ref="L200:AQ205" si="53">+L213+L226</f>
        <v>48.848697719843898</v>
      </c>
      <c r="M200" s="21">
        <f t="shared" si="53"/>
        <v>47.222668115253839</v>
      </c>
      <c r="N200" s="21">
        <f t="shared" si="53"/>
        <v>42.471617541290598</v>
      </c>
      <c r="O200" s="21">
        <f t="shared" si="53"/>
        <v>42.106469854097405</v>
      </c>
      <c r="P200" s="21">
        <f t="shared" si="53"/>
        <v>23.170330957929099</v>
      </c>
      <c r="Q200" s="21">
        <f t="shared" si="53"/>
        <v>23.170330957929099</v>
      </c>
      <c r="R200" s="21">
        <f t="shared" si="53"/>
        <v>23.170330957929099</v>
      </c>
      <c r="S200" s="21">
        <f t="shared" si="53"/>
        <v>23.170330957929099</v>
      </c>
      <c r="T200" s="21">
        <f t="shared" si="53"/>
        <v>7.243998891640687</v>
      </c>
      <c r="U200" s="21">
        <f t="shared" si="53"/>
        <v>2.4753522257291136</v>
      </c>
      <c r="V200" s="21">
        <f t="shared" si="53"/>
        <v>1.2395533165609915</v>
      </c>
      <c r="W200" s="21">
        <f t="shared" si="53"/>
        <v>0</v>
      </c>
      <c r="X200" s="21">
        <f t="shared" si="53"/>
        <v>0</v>
      </c>
      <c r="Y200" s="21">
        <f t="shared" si="53"/>
        <v>0</v>
      </c>
      <c r="Z200" s="21">
        <f t="shared" si="53"/>
        <v>0</v>
      </c>
      <c r="AA200" s="21">
        <f t="shared" si="53"/>
        <v>0</v>
      </c>
      <c r="AB200" s="21">
        <f t="shared" si="53"/>
        <v>0</v>
      </c>
      <c r="AC200" s="21">
        <f t="shared" si="53"/>
        <v>0</v>
      </c>
      <c r="AD200" s="21">
        <f t="shared" si="53"/>
        <v>0</v>
      </c>
      <c r="AE200" s="21">
        <f t="shared" si="53"/>
        <v>0</v>
      </c>
      <c r="AF200" s="21">
        <f t="shared" si="53"/>
        <v>0</v>
      </c>
      <c r="AG200" s="21">
        <f t="shared" si="53"/>
        <v>0</v>
      </c>
      <c r="AH200" s="21">
        <f t="shared" si="53"/>
        <v>0</v>
      </c>
      <c r="AI200" s="21">
        <f t="shared" si="53"/>
        <v>0</v>
      </c>
      <c r="AJ200" s="21">
        <f t="shared" si="53"/>
        <v>0</v>
      </c>
      <c r="AK200" s="21">
        <f t="shared" si="53"/>
        <v>0</v>
      </c>
      <c r="AL200" s="21">
        <f t="shared" si="53"/>
        <v>0</v>
      </c>
      <c r="AM200" s="21">
        <f t="shared" si="53"/>
        <v>0</v>
      </c>
      <c r="AN200" s="21">
        <f t="shared" si="53"/>
        <v>0</v>
      </c>
      <c r="AO200" s="21">
        <f t="shared" si="53"/>
        <v>0</v>
      </c>
      <c r="AP200" s="21">
        <f t="shared" si="53"/>
        <v>0</v>
      </c>
      <c r="AQ200" s="21">
        <f t="shared" si="53"/>
        <v>0</v>
      </c>
    </row>
    <row r="201" spans="1:44" x14ac:dyDescent="0.25">
      <c r="H201" s="17" t="str">
        <f t="shared" si="52"/>
        <v>DIC5</v>
      </c>
      <c r="J201" s="61" t="s">
        <v>137</v>
      </c>
      <c r="K201" s="41" t="s">
        <v>384</v>
      </c>
      <c r="L201" s="21">
        <f t="shared" si="53"/>
        <v>324.18578794260344</v>
      </c>
      <c r="M201" s="21">
        <f t="shared" si="53"/>
        <v>306.73001090220214</v>
      </c>
      <c r="N201" s="21">
        <f t="shared" si="53"/>
        <v>291.70430406897674</v>
      </c>
      <c r="O201" s="21">
        <f t="shared" si="53"/>
        <v>276.67859723575185</v>
      </c>
      <c r="P201" s="21">
        <f t="shared" si="53"/>
        <v>261.65289040252651</v>
      </c>
      <c r="Q201" s="21">
        <f t="shared" si="53"/>
        <v>240.72587288912928</v>
      </c>
      <c r="R201" s="21">
        <f t="shared" si="53"/>
        <v>219.79885537573205</v>
      </c>
      <c r="S201" s="21">
        <f t="shared" si="53"/>
        <v>203.2039210388092</v>
      </c>
      <c r="T201" s="21">
        <f t="shared" si="53"/>
        <v>186.60898670188587</v>
      </c>
      <c r="U201" s="21">
        <f t="shared" si="53"/>
        <v>170.01405236496299</v>
      </c>
      <c r="V201" s="21">
        <f t="shared" si="53"/>
        <v>107.95012528491262</v>
      </c>
      <c r="W201" s="21">
        <f t="shared" si="53"/>
        <v>107.95012528491307</v>
      </c>
      <c r="X201" s="21">
        <f t="shared" si="53"/>
        <v>107.95012528491307</v>
      </c>
      <c r="Y201" s="21">
        <f t="shared" si="53"/>
        <v>75.741670232494286</v>
      </c>
      <c r="Z201" s="21">
        <f t="shared" si="53"/>
        <v>0</v>
      </c>
      <c r="AA201" s="21">
        <f t="shared" si="53"/>
        <v>0</v>
      </c>
      <c r="AB201" s="21">
        <f t="shared" si="53"/>
        <v>0</v>
      </c>
      <c r="AC201" s="21">
        <f t="shared" si="53"/>
        <v>0</v>
      </c>
      <c r="AD201" s="21">
        <f t="shared" si="53"/>
        <v>0</v>
      </c>
      <c r="AE201" s="21">
        <f t="shared" si="53"/>
        <v>0</v>
      </c>
      <c r="AF201" s="21">
        <f t="shared" si="53"/>
        <v>0</v>
      </c>
      <c r="AG201" s="21">
        <f t="shared" si="53"/>
        <v>0</v>
      </c>
      <c r="AH201" s="21">
        <f t="shared" si="53"/>
        <v>0</v>
      </c>
      <c r="AI201" s="21">
        <f t="shared" si="53"/>
        <v>0</v>
      </c>
      <c r="AJ201" s="21">
        <f t="shared" si="53"/>
        <v>0</v>
      </c>
      <c r="AK201" s="21">
        <f t="shared" si="53"/>
        <v>0</v>
      </c>
      <c r="AL201" s="21">
        <f t="shared" si="53"/>
        <v>0</v>
      </c>
      <c r="AM201" s="21">
        <f t="shared" si="53"/>
        <v>0</v>
      </c>
      <c r="AN201" s="21">
        <f t="shared" si="53"/>
        <v>0</v>
      </c>
      <c r="AO201" s="21">
        <f t="shared" si="53"/>
        <v>0</v>
      </c>
      <c r="AP201" s="21">
        <f t="shared" si="53"/>
        <v>0</v>
      </c>
      <c r="AQ201" s="21">
        <f t="shared" si="53"/>
        <v>0</v>
      </c>
    </row>
    <row r="202" spans="1:44" x14ac:dyDescent="0.25">
      <c r="H202" s="17" t="str">
        <f t="shared" si="52"/>
        <v>DIC5</v>
      </c>
      <c r="J202" s="61" t="s">
        <v>139</v>
      </c>
      <c r="K202" s="41" t="s">
        <v>385</v>
      </c>
      <c r="L202" s="21">
        <f t="shared" si="53"/>
        <v>2.4178440011406575</v>
      </c>
      <c r="M202" s="21">
        <f t="shared" si="53"/>
        <v>2.2847747051277283</v>
      </c>
      <c r="N202" s="21">
        <f t="shared" si="53"/>
        <v>2.1843450477594755</v>
      </c>
      <c r="O202" s="21">
        <f t="shared" si="53"/>
        <v>2.0839153903912231</v>
      </c>
      <c r="P202" s="21">
        <f t="shared" si="53"/>
        <v>1.9834857330229705</v>
      </c>
      <c r="Q202" s="21">
        <f t="shared" si="53"/>
        <v>1.8972596986253729</v>
      </c>
      <c r="R202" s="21">
        <f t="shared" si="53"/>
        <v>1.7960725146986842</v>
      </c>
      <c r="S202" s="21">
        <f t="shared" si="53"/>
        <v>0.20462185331688643</v>
      </c>
      <c r="T202" s="21">
        <f t="shared" si="53"/>
        <v>0</v>
      </c>
      <c r="U202" s="21">
        <f t="shared" si="53"/>
        <v>0</v>
      </c>
      <c r="V202" s="21">
        <f t="shared" si="53"/>
        <v>0</v>
      </c>
      <c r="W202" s="21">
        <f t="shared" si="53"/>
        <v>0</v>
      </c>
      <c r="X202" s="21">
        <f t="shared" si="53"/>
        <v>0</v>
      </c>
      <c r="Y202" s="21">
        <f t="shared" si="53"/>
        <v>0</v>
      </c>
      <c r="Z202" s="21">
        <f t="shared" si="53"/>
        <v>0</v>
      </c>
      <c r="AA202" s="21">
        <f t="shared" si="53"/>
        <v>0</v>
      </c>
      <c r="AB202" s="21">
        <f t="shared" si="53"/>
        <v>0</v>
      </c>
      <c r="AC202" s="21">
        <f t="shared" si="53"/>
        <v>0</v>
      </c>
      <c r="AD202" s="21">
        <f t="shared" si="53"/>
        <v>0</v>
      </c>
      <c r="AE202" s="21">
        <f t="shared" si="53"/>
        <v>0</v>
      </c>
      <c r="AF202" s="21">
        <f t="shared" si="53"/>
        <v>0</v>
      </c>
      <c r="AG202" s="21">
        <f t="shared" si="53"/>
        <v>0</v>
      </c>
      <c r="AH202" s="21">
        <f t="shared" si="53"/>
        <v>0</v>
      </c>
      <c r="AI202" s="21">
        <f t="shared" si="53"/>
        <v>0</v>
      </c>
      <c r="AJ202" s="21">
        <f t="shared" si="53"/>
        <v>0</v>
      </c>
      <c r="AK202" s="21">
        <f t="shared" si="53"/>
        <v>0</v>
      </c>
      <c r="AL202" s="21">
        <f t="shared" si="53"/>
        <v>0</v>
      </c>
      <c r="AM202" s="21">
        <f t="shared" si="53"/>
        <v>0</v>
      </c>
      <c r="AN202" s="21">
        <f t="shared" si="53"/>
        <v>0</v>
      </c>
      <c r="AO202" s="21">
        <f t="shared" si="53"/>
        <v>0</v>
      </c>
      <c r="AP202" s="21">
        <f t="shared" si="53"/>
        <v>0</v>
      </c>
      <c r="AQ202" s="21">
        <f t="shared" si="53"/>
        <v>0</v>
      </c>
    </row>
    <row r="203" spans="1:44" x14ac:dyDescent="0.25">
      <c r="H203" s="17" t="str">
        <f t="shared" si="52"/>
        <v>DIC5</v>
      </c>
      <c r="J203" s="61" t="s">
        <v>141</v>
      </c>
      <c r="K203" s="41" t="s">
        <v>386</v>
      </c>
      <c r="L203" s="21">
        <f t="shared" si="53"/>
        <v>70.988831658289001</v>
      </c>
      <c r="M203" s="21">
        <f t="shared" si="53"/>
        <v>66.076179510451993</v>
      </c>
      <c r="N203" s="21">
        <f t="shared" si="53"/>
        <v>60.896392959053109</v>
      </c>
      <c r="O203" s="21">
        <f t="shared" si="53"/>
        <v>55.716606407654098</v>
      </c>
      <c r="P203" s="21">
        <f t="shared" si="53"/>
        <v>50.536819856255164</v>
      </c>
      <c r="Q203" s="21">
        <f t="shared" si="53"/>
        <v>44.98486888666266</v>
      </c>
      <c r="R203" s="21">
        <f t="shared" si="53"/>
        <v>39.432917917070156</v>
      </c>
      <c r="S203" s="21">
        <f t="shared" si="53"/>
        <v>35.744902838660188</v>
      </c>
      <c r="T203" s="21">
        <f t="shared" si="53"/>
        <v>29.699812193564032</v>
      </c>
      <c r="U203" s="21">
        <f t="shared" si="53"/>
        <v>0</v>
      </c>
      <c r="V203" s="21">
        <f t="shared" si="53"/>
        <v>0</v>
      </c>
      <c r="W203" s="21">
        <f t="shared" si="53"/>
        <v>0</v>
      </c>
      <c r="X203" s="21">
        <f t="shared" si="53"/>
        <v>0</v>
      </c>
      <c r="Y203" s="21">
        <f t="shared" si="53"/>
        <v>0</v>
      </c>
      <c r="Z203" s="21">
        <f t="shared" si="53"/>
        <v>0</v>
      </c>
      <c r="AA203" s="21">
        <f t="shared" si="53"/>
        <v>0</v>
      </c>
      <c r="AB203" s="21">
        <f t="shared" si="53"/>
        <v>0</v>
      </c>
      <c r="AC203" s="21">
        <f t="shared" si="53"/>
        <v>0</v>
      </c>
      <c r="AD203" s="21">
        <f t="shared" si="53"/>
        <v>0</v>
      </c>
      <c r="AE203" s="21">
        <f t="shared" si="53"/>
        <v>0</v>
      </c>
      <c r="AF203" s="21">
        <f t="shared" si="53"/>
        <v>0</v>
      </c>
      <c r="AG203" s="21">
        <f t="shared" si="53"/>
        <v>0</v>
      </c>
      <c r="AH203" s="21">
        <f t="shared" si="53"/>
        <v>0</v>
      </c>
      <c r="AI203" s="21">
        <f t="shared" si="53"/>
        <v>0</v>
      </c>
      <c r="AJ203" s="21">
        <f t="shared" si="53"/>
        <v>0</v>
      </c>
      <c r="AK203" s="21">
        <f t="shared" si="53"/>
        <v>0</v>
      </c>
      <c r="AL203" s="21">
        <f t="shared" si="53"/>
        <v>0</v>
      </c>
      <c r="AM203" s="21">
        <f t="shared" si="53"/>
        <v>0</v>
      </c>
      <c r="AN203" s="21">
        <f t="shared" si="53"/>
        <v>0</v>
      </c>
      <c r="AO203" s="21">
        <f t="shared" si="53"/>
        <v>0</v>
      </c>
      <c r="AP203" s="21">
        <f t="shared" si="53"/>
        <v>0</v>
      </c>
      <c r="AQ203" s="21">
        <f t="shared" si="53"/>
        <v>0</v>
      </c>
    </row>
    <row r="204" spans="1:44" x14ac:dyDescent="0.25">
      <c r="H204" s="17" t="str">
        <f t="shared" si="52"/>
        <v>DIC5</v>
      </c>
      <c r="J204" s="61" t="s">
        <v>142</v>
      </c>
      <c r="K204" s="41" t="s">
        <v>387</v>
      </c>
      <c r="L204" s="21">
        <f t="shared" si="53"/>
        <v>12.504202942735205</v>
      </c>
      <c r="M204" s="21">
        <f t="shared" si="53"/>
        <v>11.657428626368141</v>
      </c>
      <c r="N204" s="21">
        <f t="shared" si="53"/>
        <v>11.122792346757914</v>
      </c>
      <c r="O204" s="21">
        <f t="shared" si="53"/>
        <v>10.588156067147734</v>
      </c>
      <c r="P204" s="21">
        <f t="shared" si="53"/>
        <v>10.053519787537553</v>
      </c>
      <c r="Q204" s="21">
        <f t="shared" si="53"/>
        <v>9.2782514062874686</v>
      </c>
      <c r="R204" s="21">
        <f t="shared" si="53"/>
        <v>8.5078916759294607</v>
      </c>
      <c r="S204" s="21">
        <f t="shared" si="53"/>
        <v>7.9112728532170955</v>
      </c>
      <c r="T204" s="21">
        <f t="shared" si="53"/>
        <v>7.264741411518556</v>
      </c>
      <c r="U204" s="21">
        <f t="shared" si="53"/>
        <v>6.6481708820953376</v>
      </c>
      <c r="V204" s="21">
        <f t="shared" si="53"/>
        <v>6.0316003526721289</v>
      </c>
      <c r="W204" s="21">
        <f t="shared" si="53"/>
        <v>5.4150298232489105</v>
      </c>
      <c r="X204" s="21">
        <f t="shared" si="53"/>
        <v>5.0959352521217269</v>
      </c>
      <c r="Y204" s="21">
        <f t="shared" si="53"/>
        <v>4.7768406809945478</v>
      </c>
      <c r="Z204" s="21">
        <f t="shared" si="53"/>
        <v>1.4365743715663271</v>
      </c>
      <c r="AA204" s="21">
        <f t="shared" si="53"/>
        <v>0</v>
      </c>
      <c r="AB204" s="21">
        <f t="shared" si="53"/>
        <v>0</v>
      </c>
      <c r="AC204" s="21">
        <f t="shared" si="53"/>
        <v>0</v>
      </c>
      <c r="AD204" s="21">
        <f t="shared" si="53"/>
        <v>0</v>
      </c>
      <c r="AE204" s="21">
        <f t="shared" si="53"/>
        <v>0</v>
      </c>
      <c r="AF204" s="21">
        <f t="shared" si="53"/>
        <v>0</v>
      </c>
      <c r="AG204" s="21">
        <f t="shared" si="53"/>
        <v>0</v>
      </c>
      <c r="AH204" s="21">
        <f t="shared" si="53"/>
        <v>0</v>
      </c>
      <c r="AI204" s="21">
        <f t="shared" si="53"/>
        <v>0</v>
      </c>
      <c r="AJ204" s="21">
        <f t="shared" si="53"/>
        <v>0</v>
      </c>
      <c r="AK204" s="21">
        <f t="shared" si="53"/>
        <v>0</v>
      </c>
      <c r="AL204" s="21">
        <f t="shared" si="53"/>
        <v>0</v>
      </c>
      <c r="AM204" s="21">
        <f t="shared" si="53"/>
        <v>0</v>
      </c>
      <c r="AN204" s="21">
        <f t="shared" si="53"/>
        <v>0</v>
      </c>
      <c r="AO204" s="21">
        <f t="shared" si="53"/>
        <v>0</v>
      </c>
      <c r="AP204" s="21">
        <f t="shared" si="53"/>
        <v>0</v>
      </c>
      <c r="AQ204" s="21">
        <f t="shared" si="53"/>
        <v>0</v>
      </c>
    </row>
    <row r="205" spans="1:44" x14ac:dyDescent="0.25">
      <c r="H205" s="17" t="str">
        <f t="shared" si="52"/>
        <v>DIC5</v>
      </c>
      <c r="J205" s="61" t="s">
        <v>140</v>
      </c>
      <c r="K205" s="41" t="s">
        <v>388</v>
      </c>
      <c r="L205" s="21">
        <f t="shared" si="53"/>
        <v>0</v>
      </c>
      <c r="M205" s="21">
        <f t="shared" si="53"/>
        <v>0</v>
      </c>
      <c r="N205" s="21">
        <f t="shared" si="53"/>
        <v>0</v>
      </c>
      <c r="O205" s="21">
        <f t="shared" si="53"/>
        <v>0</v>
      </c>
      <c r="P205" s="21">
        <f t="shared" si="53"/>
        <v>0</v>
      </c>
      <c r="Q205" s="21">
        <f t="shared" si="53"/>
        <v>0</v>
      </c>
      <c r="R205" s="21">
        <f t="shared" si="53"/>
        <v>0</v>
      </c>
      <c r="S205" s="21">
        <f t="shared" si="53"/>
        <v>0</v>
      </c>
      <c r="T205" s="21">
        <f t="shared" si="53"/>
        <v>0</v>
      </c>
      <c r="U205" s="21">
        <f t="shared" si="53"/>
        <v>0</v>
      </c>
      <c r="V205" s="21">
        <f t="shared" si="53"/>
        <v>0</v>
      </c>
      <c r="W205" s="21">
        <f t="shared" si="53"/>
        <v>0</v>
      </c>
      <c r="X205" s="21">
        <f t="shared" si="53"/>
        <v>0</v>
      </c>
      <c r="Y205" s="21">
        <f t="shared" si="53"/>
        <v>0</v>
      </c>
      <c r="Z205" s="21">
        <f t="shared" si="53"/>
        <v>0</v>
      </c>
      <c r="AA205" s="21">
        <f t="shared" si="53"/>
        <v>0</v>
      </c>
      <c r="AB205" s="21">
        <f t="shared" si="53"/>
        <v>0</v>
      </c>
      <c r="AC205" s="21">
        <f t="shared" si="53"/>
        <v>0</v>
      </c>
      <c r="AD205" s="21">
        <f t="shared" si="53"/>
        <v>0</v>
      </c>
      <c r="AE205" s="21">
        <f t="shared" si="53"/>
        <v>0</v>
      </c>
      <c r="AF205" s="21">
        <f t="shared" si="53"/>
        <v>0</v>
      </c>
      <c r="AG205" s="21">
        <f t="shared" si="53"/>
        <v>0</v>
      </c>
      <c r="AH205" s="21">
        <f t="shared" si="53"/>
        <v>0</v>
      </c>
      <c r="AI205" s="21">
        <f t="shared" si="53"/>
        <v>0</v>
      </c>
      <c r="AJ205" s="21">
        <f t="shared" si="53"/>
        <v>0</v>
      </c>
      <c r="AK205" s="21">
        <f t="shared" si="53"/>
        <v>0</v>
      </c>
      <c r="AL205" s="21">
        <f t="shared" si="53"/>
        <v>0</v>
      </c>
      <c r="AM205" s="21">
        <f t="shared" si="53"/>
        <v>0</v>
      </c>
      <c r="AN205" s="21">
        <f t="shared" si="53"/>
        <v>0</v>
      </c>
      <c r="AO205" s="21">
        <f t="shared" si="53"/>
        <v>0</v>
      </c>
      <c r="AP205" s="21">
        <f t="shared" si="53"/>
        <v>0</v>
      </c>
      <c r="AQ205" s="21">
        <f t="shared" si="53"/>
        <v>0</v>
      </c>
    </row>
    <row r="206" spans="1:44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75">
        <f>+SUM(L199:L205)</f>
        <v>458.94536426461218</v>
      </c>
      <c r="M206" s="75">
        <f t="shared" ref="M206:AQ206" si="54">+SUM(M199:M205)</f>
        <v>433.97106185940385</v>
      </c>
      <c r="N206" s="75">
        <f t="shared" si="54"/>
        <v>408.37945196383782</v>
      </c>
      <c r="O206" s="75">
        <f t="shared" si="54"/>
        <v>387.17374495504231</v>
      </c>
      <c r="P206" s="75">
        <f t="shared" si="54"/>
        <v>347.39704673727124</v>
      </c>
      <c r="Q206" s="75">
        <f t="shared" si="54"/>
        <v>320.05658383863386</v>
      </c>
      <c r="R206" s="75">
        <f t="shared" si="54"/>
        <v>292.70606844135943</v>
      </c>
      <c r="S206" s="75">
        <f t="shared" si="54"/>
        <v>270.23504954193248</v>
      </c>
      <c r="T206" s="75">
        <f t="shared" si="54"/>
        <v>230.81753919860915</v>
      </c>
      <c r="U206" s="75">
        <f t="shared" si="54"/>
        <v>179.13757547278746</v>
      </c>
      <c r="V206" s="75">
        <f t="shared" si="54"/>
        <v>115.22127895414573</v>
      </c>
      <c r="W206" s="75">
        <f t="shared" si="54"/>
        <v>113.36515510816199</v>
      </c>
      <c r="X206" s="75">
        <f t="shared" si="54"/>
        <v>113.0460605370348</v>
      </c>
      <c r="Y206" s="75">
        <f t="shared" si="54"/>
        <v>80.518510913488839</v>
      </c>
      <c r="Z206" s="75">
        <f t="shared" si="54"/>
        <v>1.4365743715663271</v>
      </c>
      <c r="AA206" s="75">
        <f t="shared" si="54"/>
        <v>0</v>
      </c>
      <c r="AB206" s="75">
        <f t="shared" si="54"/>
        <v>0</v>
      </c>
      <c r="AC206" s="75">
        <f t="shared" si="54"/>
        <v>0</v>
      </c>
      <c r="AD206" s="75">
        <f t="shared" si="54"/>
        <v>0</v>
      </c>
      <c r="AE206" s="75">
        <f t="shared" si="54"/>
        <v>0</v>
      </c>
      <c r="AF206" s="75">
        <f t="shared" si="54"/>
        <v>0</v>
      </c>
      <c r="AG206" s="75">
        <f t="shared" si="54"/>
        <v>0</v>
      </c>
      <c r="AH206" s="75">
        <f t="shared" si="54"/>
        <v>0</v>
      </c>
      <c r="AI206" s="75">
        <f t="shared" si="54"/>
        <v>0</v>
      </c>
      <c r="AJ206" s="75">
        <f t="shared" si="54"/>
        <v>0</v>
      </c>
      <c r="AK206" s="75">
        <f t="shared" si="54"/>
        <v>0</v>
      </c>
      <c r="AL206" s="75">
        <f t="shared" si="54"/>
        <v>0</v>
      </c>
      <c r="AM206" s="75">
        <f t="shared" si="54"/>
        <v>0</v>
      </c>
      <c r="AN206" s="75">
        <f t="shared" si="54"/>
        <v>0</v>
      </c>
      <c r="AO206" s="75">
        <f t="shared" si="54"/>
        <v>0</v>
      </c>
      <c r="AP206" s="75">
        <f t="shared" si="54"/>
        <v>0</v>
      </c>
      <c r="AQ206" s="75">
        <f t="shared" si="54"/>
        <v>0</v>
      </c>
    </row>
    <row r="207" spans="1:44" x14ac:dyDescent="0.25">
      <c r="H207"/>
      <c r="I207"/>
    </row>
    <row r="208" spans="1:44" ht="18.75" x14ac:dyDescent="0.3">
      <c r="H208"/>
      <c r="I208" s="17" t="str">
        <f>+IF(OR(J209="OIL",J209="OIL-eq"),$R$5,IF(J209="GAS",$R$4,IF(J209="GSL",$R$8,IF(J209="DSL",$R$9,IF(J209="KER",$R$10,IF(J209="LPG",$R$11,IF(J209="HFO",$R$12,IF(J209="AVG",$R$13,IF(J209="RFG",$R$14,IF(J209="ELC",$R$15,$R$16))))))))))</f>
        <v>Kb/d</v>
      </c>
      <c r="K208" s="34" t="s">
        <v>418</v>
      </c>
    </row>
    <row r="209" spans="1:43" x14ac:dyDescent="0.25">
      <c r="H209" s="12"/>
      <c r="I209" s="115">
        <f>+IF(OR(J209="OIL",J209="OIL-eq"),$Q$5,IF(J209="GAS",$Q$4,IF(J209="GSL",$Q$8,IF(J209="DSL",$Q$9,IF(J209="KER",$Q$10,IF(J209="LPG",$Q$11,IF(J209="HFO",$Q$12,IF(J209="AVG",$Q$13,IF(J209="RFG",$Q$14,IF(J209="ELC",$Q$15,$Q$16))))))))))</f>
        <v>0.44987291090267001</v>
      </c>
      <c r="J209" s="67" t="s">
        <v>435</v>
      </c>
      <c r="K209" s="2" t="s">
        <v>26</v>
      </c>
    </row>
    <row r="210" spans="1:43" x14ac:dyDescent="0.25">
      <c r="E210" s="132"/>
      <c r="H210" s="43"/>
      <c r="I210" s="43"/>
      <c r="J210" s="15"/>
      <c r="K210" s="16"/>
    </row>
    <row r="211" spans="1:43" x14ac:dyDescent="0.25">
      <c r="L211" s="5">
        <v>2019</v>
      </c>
      <c r="M211" s="5">
        <v>2020</v>
      </c>
      <c r="N211" s="5">
        <v>2021</v>
      </c>
      <c r="O211" s="5">
        <v>2022</v>
      </c>
      <c r="P211" s="5">
        <v>2023</v>
      </c>
      <c r="Q211" s="5">
        <v>2024</v>
      </c>
      <c r="R211" s="5">
        <v>2025</v>
      </c>
      <c r="S211" s="5">
        <v>2026</v>
      </c>
      <c r="T211" s="5">
        <v>2027</v>
      </c>
      <c r="U211" s="5">
        <v>2028</v>
      </c>
      <c r="V211" s="5">
        <v>2029</v>
      </c>
      <c r="W211" s="5">
        <v>2030</v>
      </c>
      <c r="X211" s="5">
        <v>2031</v>
      </c>
      <c r="Y211" s="5">
        <v>2032</v>
      </c>
      <c r="Z211" s="5">
        <v>2033</v>
      </c>
      <c r="AA211" s="5">
        <v>2034</v>
      </c>
      <c r="AB211" s="5">
        <v>2035</v>
      </c>
      <c r="AC211" s="5">
        <v>2036</v>
      </c>
      <c r="AD211" s="5">
        <v>2037</v>
      </c>
      <c r="AE211" s="5">
        <v>2038</v>
      </c>
      <c r="AF211" s="5">
        <v>2039</v>
      </c>
      <c r="AG211" s="5">
        <v>2040</v>
      </c>
      <c r="AH211" s="5">
        <v>2041</v>
      </c>
      <c r="AI211" s="5">
        <v>2042</v>
      </c>
      <c r="AJ211" s="5">
        <v>2043</v>
      </c>
      <c r="AK211" s="5">
        <v>2044</v>
      </c>
      <c r="AL211" s="5">
        <v>2045</v>
      </c>
      <c r="AM211" s="5">
        <v>2046</v>
      </c>
      <c r="AN211" s="5">
        <v>2047</v>
      </c>
      <c r="AO211" s="5">
        <v>2048</v>
      </c>
      <c r="AP211" s="5">
        <v>2049</v>
      </c>
      <c r="AQ211" s="5">
        <v>2050</v>
      </c>
    </row>
    <row r="212" spans="1:43" x14ac:dyDescent="0.25">
      <c r="H212" s="17" t="str">
        <f>+$H$1</f>
        <v>DIC5</v>
      </c>
      <c r="J212" s="51" t="s">
        <v>391</v>
      </c>
      <c r="K212" s="13" t="s">
        <v>392</v>
      </c>
      <c r="L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M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3" x14ac:dyDescent="0.25">
      <c r="H213" s="17" t="str">
        <f t="shared" ref="H213:H218" si="55">+$H$1</f>
        <v>DIC5</v>
      </c>
      <c r="J213" s="24" t="s">
        <v>138</v>
      </c>
      <c r="K213" s="13" t="s">
        <v>163</v>
      </c>
      <c r="L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M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N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O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P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Q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U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V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W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X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3" x14ac:dyDescent="0.25">
      <c r="H214" s="17" t="str">
        <f t="shared" si="55"/>
        <v>DIC5</v>
      </c>
      <c r="J214" s="24" t="s">
        <v>137</v>
      </c>
      <c r="K214" s="13" t="s">
        <v>162</v>
      </c>
      <c r="L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M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N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O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P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Q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R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S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T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U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V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W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X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Z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A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3" x14ac:dyDescent="0.25">
      <c r="H215" s="17" t="str">
        <f t="shared" si="55"/>
        <v>DIC5</v>
      </c>
      <c r="J215" s="24" t="s">
        <v>139</v>
      </c>
      <c r="K215" s="13" t="s">
        <v>164</v>
      </c>
      <c r="L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M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R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S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T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U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3" x14ac:dyDescent="0.25">
      <c r="H216" s="17" t="str">
        <f t="shared" si="55"/>
        <v>DIC5</v>
      </c>
      <c r="J216" s="24" t="s">
        <v>141</v>
      </c>
      <c r="K216" s="13" t="s">
        <v>165</v>
      </c>
      <c r="L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M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N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O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P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Q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R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S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T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U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V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3" x14ac:dyDescent="0.25">
      <c r="H217" s="17" t="str">
        <f t="shared" si="55"/>
        <v>DIC5</v>
      </c>
      <c r="J217" s="24" t="s">
        <v>142</v>
      </c>
      <c r="K217" s="13" t="s">
        <v>379</v>
      </c>
      <c r="L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M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N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O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P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Q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R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T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U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V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W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X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Y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Z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A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3" x14ac:dyDescent="0.25">
      <c r="H218" s="17" t="str">
        <f t="shared" si="55"/>
        <v>DIC5</v>
      </c>
      <c r="J218" s="51" t="s">
        <v>140</v>
      </c>
      <c r="K218" s="13" t="s">
        <v>393</v>
      </c>
      <c r="L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M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3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75">
        <f>+SUM(L212:L218)</f>
        <v>427.71488651683177</v>
      </c>
      <c r="M219" s="75">
        <f t="shared" ref="M219" si="56">+SUM(M212:M218)</f>
        <v>402.16153494305132</v>
      </c>
      <c r="N219" s="75">
        <f t="shared" ref="N219:AQ219" si="57">+SUM(N212:N218)</f>
        <v>375.98851996832622</v>
      </c>
      <c r="O219" s="75">
        <f t="shared" si="57"/>
        <v>354.20140788037156</v>
      </c>
      <c r="P219" s="75">
        <f t="shared" si="57"/>
        <v>313.84330458344141</v>
      </c>
      <c r="Q219" s="75">
        <f t="shared" si="57"/>
        <v>287.86372132533177</v>
      </c>
      <c r="R219" s="75">
        <f t="shared" si="57"/>
        <v>260.66314355957303</v>
      </c>
      <c r="S219" s="75">
        <f t="shared" si="57"/>
        <v>263.82788654332001</v>
      </c>
      <c r="T219" s="75">
        <f t="shared" si="57"/>
        <v>193.65413551981604</v>
      </c>
      <c r="U219" s="75">
        <f t="shared" si="57"/>
        <v>104.74902292099119</v>
      </c>
      <c r="V219" s="75">
        <f t="shared" si="57"/>
        <v>55.263718654451957</v>
      </c>
      <c r="W219" s="75">
        <f t="shared" si="57"/>
        <v>53.40759480846819</v>
      </c>
      <c r="X219" s="75">
        <f t="shared" si="57"/>
        <v>53.088500237341009</v>
      </c>
      <c r="Y219" s="75">
        <f t="shared" si="57"/>
        <v>20.480866201533757</v>
      </c>
      <c r="Z219" s="75">
        <f t="shared" si="57"/>
        <v>0</v>
      </c>
      <c r="AA219" s="75">
        <f t="shared" si="57"/>
        <v>0</v>
      </c>
      <c r="AB219" s="75">
        <f t="shared" si="57"/>
        <v>0</v>
      </c>
      <c r="AC219" s="75">
        <f t="shared" si="57"/>
        <v>0</v>
      </c>
      <c r="AD219" s="75">
        <f t="shared" si="57"/>
        <v>0</v>
      </c>
      <c r="AE219" s="75">
        <f t="shared" si="57"/>
        <v>0</v>
      </c>
      <c r="AF219" s="75">
        <f t="shared" si="57"/>
        <v>0</v>
      </c>
      <c r="AG219" s="75">
        <f t="shared" si="57"/>
        <v>0</v>
      </c>
      <c r="AH219" s="75">
        <f t="shared" si="57"/>
        <v>0</v>
      </c>
      <c r="AI219" s="75">
        <f t="shared" si="57"/>
        <v>0</v>
      </c>
      <c r="AJ219" s="75">
        <f t="shared" si="57"/>
        <v>0</v>
      </c>
      <c r="AK219" s="75">
        <f t="shared" si="57"/>
        <v>0</v>
      </c>
      <c r="AL219" s="75">
        <f t="shared" si="57"/>
        <v>0</v>
      </c>
      <c r="AM219" s="75">
        <f t="shared" si="57"/>
        <v>0</v>
      </c>
      <c r="AN219" s="75">
        <f t="shared" si="57"/>
        <v>0</v>
      </c>
      <c r="AO219" s="75">
        <f t="shared" si="57"/>
        <v>0</v>
      </c>
      <c r="AP219" s="75">
        <f t="shared" si="57"/>
        <v>0</v>
      </c>
      <c r="AQ219" s="75">
        <f t="shared" si="57"/>
        <v>0</v>
      </c>
    </row>
    <row r="220" spans="1:43" x14ac:dyDescent="0.25">
      <c r="H220"/>
      <c r="I220"/>
    </row>
    <row r="221" spans="1:43" ht="18.75" x14ac:dyDescent="0.3">
      <c r="H221"/>
      <c r="I221" s="17" t="str">
        <f>+IF(OR(J222="OIL",J222="OIL-eq"),$R$5,IF(J222="GAS",$R$4,IF(J222="GSL",$R$8,IF(J222="DSL",$R$9,IF(J222="KER",$R$10,IF(J222="LPG",$R$11,IF(J222="HFO",$R$12,IF(J222="AVG",$R$13,IF(J222="RFG",$R$14,IF(J222="ELC",$R$15,$R$16))))))))))</f>
        <v>Kb/d</v>
      </c>
      <c r="K221" s="34" t="s">
        <v>419</v>
      </c>
    </row>
    <row r="222" spans="1:43" x14ac:dyDescent="0.25">
      <c r="H222" s="12"/>
      <c r="I222" s="115">
        <f>+IF(OR(J222="OIL",J222="OIL-eq"),$Q$5,IF(J222="GAS",$Q$4,IF(J222="GSL",$Q$8,IF(J222="DSL",$Q$9,IF(J222="KER",$Q$10,IF(J222="LPG",$Q$11,IF(J222="HFO",$Q$12,IF(J222="AVG",$Q$13,IF(J222="RFG",$Q$14,IF(J222="ELC",$Q$15,$Q$16))))))))))</f>
        <v>0.44987291090267001</v>
      </c>
      <c r="J222" s="67" t="s">
        <v>435</v>
      </c>
      <c r="K222" s="2" t="s">
        <v>26</v>
      </c>
    </row>
    <row r="223" spans="1:43" x14ac:dyDescent="0.25">
      <c r="H223" s="43"/>
      <c r="I223" s="43"/>
      <c r="J223" s="15"/>
      <c r="K223" s="16"/>
    </row>
    <row r="224" spans="1:43" x14ac:dyDescent="0.25">
      <c r="L224" s="5">
        <v>2019</v>
      </c>
      <c r="M224" s="5">
        <v>2020</v>
      </c>
      <c r="N224" s="5">
        <v>2021</v>
      </c>
      <c r="O224" s="5">
        <v>2022</v>
      </c>
      <c r="P224" s="5">
        <v>2023</v>
      </c>
      <c r="Q224" s="5">
        <v>2024</v>
      </c>
      <c r="R224" s="5">
        <v>2025</v>
      </c>
      <c r="S224" s="5">
        <v>2026</v>
      </c>
      <c r="T224" s="5">
        <v>2027</v>
      </c>
      <c r="U224" s="5">
        <v>2028</v>
      </c>
      <c r="V224" s="5">
        <v>2029</v>
      </c>
      <c r="W224" s="5">
        <v>2030</v>
      </c>
      <c r="X224" s="5">
        <v>2031</v>
      </c>
      <c r="Y224" s="5">
        <v>2032</v>
      </c>
      <c r="Z224" s="5">
        <v>2033</v>
      </c>
      <c r="AA224" s="5">
        <v>2034</v>
      </c>
      <c r="AB224" s="5">
        <v>2035</v>
      </c>
      <c r="AC224" s="5">
        <v>2036</v>
      </c>
      <c r="AD224" s="5">
        <v>2037</v>
      </c>
      <c r="AE224" s="5">
        <v>2038</v>
      </c>
      <c r="AF224" s="5">
        <v>2039</v>
      </c>
      <c r="AG224" s="5">
        <v>2040</v>
      </c>
      <c r="AH224" s="5">
        <v>2041</v>
      </c>
      <c r="AI224" s="5">
        <v>2042</v>
      </c>
      <c r="AJ224" s="5">
        <v>2043</v>
      </c>
      <c r="AK224" s="5">
        <v>2044</v>
      </c>
      <c r="AL224" s="5">
        <v>2045</v>
      </c>
      <c r="AM224" s="5">
        <v>2046</v>
      </c>
      <c r="AN224" s="5">
        <v>2047</v>
      </c>
      <c r="AO224" s="5">
        <v>2048</v>
      </c>
      <c r="AP224" s="5">
        <v>2049</v>
      </c>
      <c r="AQ224" s="5">
        <v>2050</v>
      </c>
    </row>
    <row r="225" spans="1:43" x14ac:dyDescent="0.25">
      <c r="H225" s="17" t="str">
        <f>+$H$1</f>
        <v>DIC5</v>
      </c>
      <c r="J225" s="51" t="s">
        <v>391</v>
      </c>
      <c r="K225" s="13" t="s">
        <v>394</v>
      </c>
      <c r="L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M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3" x14ac:dyDescent="0.25">
      <c r="H226" s="17" t="str">
        <f t="shared" ref="H226:H231" si="58">+$H$1</f>
        <v>DIC5</v>
      </c>
      <c r="J226" s="24" t="s">
        <v>138</v>
      </c>
      <c r="K226" s="13" t="s">
        <v>395</v>
      </c>
      <c r="L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M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3" x14ac:dyDescent="0.25">
      <c r="H227" s="17" t="str">
        <f t="shared" si="58"/>
        <v>DIC5</v>
      </c>
      <c r="J227" s="24" t="s">
        <v>137</v>
      </c>
      <c r="K227" s="13" t="s">
        <v>166</v>
      </c>
      <c r="L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M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U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V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W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Z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A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3" x14ac:dyDescent="0.25">
      <c r="H228" s="17" t="str">
        <f t="shared" si="58"/>
        <v>DIC5</v>
      </c>
      <c r="J228" s="24" t="s">
        <v>139</v>
      </c>
      <c r="K228" s="13" t="s">
        <v>167</v>
      </c>
      <c r="L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M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N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O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P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Q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R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3" x14ac:dyDescent="0.25">
      <c r="H229" s="17" t="str">
        <f t="shared" si="58"/>
        <v>DIC5</v>
      </c>
      <c r="J229" s="24" t="s">
        <v>141</v>
      </c>
      <c r="K229" s="13" t="s">
        <v>168</v>
      </c>
      <c r="L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M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N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O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P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Q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R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S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T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U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3" x14ac:dyDescent="0.25">
      <c r="H230" s="17" t="str">
        <f t="shared" si="58"/>
        <v>DIC5</v>
      </c>
      <c r="J230" s="24" t="s">
        <v>142</v>
      </c>
      <c r="K230" s="13" t="s">
        <v>169</v>
      </c>
      <c r="L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M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N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O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P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Q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R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S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T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A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B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3" x14ac:dyDescent="0.25">
      <c r="H231" s="17" t="str">
        <f t="shared" si="58"/>
        <v>DIC5</v>
      </c>
      <c r="J231" s="51" t="s">
        <v>140</v>
      </c>
      <c r="K231" s="13" t="s">
        <v>396</v>
      </c>
      <c r="L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M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3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75">
        <f>+SUM(L225:L231)</f>
        <v>31.230477747780419</v>
      </c>
      <c r="M232" s="75">
        <f t="shared" ref="M232" si="59">+SUM(M225:M231)</f>
        <v>31.809526916352553</v>
      </c>
      <c r="N232" s="75">
        <f t="shared" ref="N232:AQ232" si="60">+SUM(N225:N231)</f>
        <v>32.390931995511636</v>
      </c>
      <c r="O232" s="75">
        <f t="shared" si="60"/>
        <v>32.972337074670733</v>
      </c>
      <c r="P232" s="75">
        <f t="shared" si="60"/>
        <v>33.553742153829859</v>
      </c>
      <c r="Q232" s="75">
        <f t="shared" si="60"/>
        <v>32.192862513302067</v>
      </c>
      <c r="R232" s="75">
        <f t="shared" si="60"/>
        <v>32.042924881786448</v>
      </c>
      <c r="S232" s="75">
        <f t="shared" si="60"/>
        <v>6.407162998612467</v>
      </c>
      <c r="T232" s="75">
        <f t="shared" si="60"/>
        <v>37.163403678793131</v>
      </c>
      <c r="U232" s="75">
        <f t="shared" si="60"/>
        <v>74.388552551796266</v>
      </c>
      <c r="V232" s="75">
        <f t="shared" si="60"/>
        <v>59.957560299693782</v>
      </c>
      <c r="W232" s="75">
        <f t="shared" si="60"/>
        <v>59.957560299693782</v>
      </c>
      <c r="X232" s="75">
        <f t="shared" si="60"/>
        <v>59.957560299693782</v>
      </c>
      <c r="Y232" s="75">
        <f t="shared" si="60"/>
        <v>60.037644711955075</v>
      </c>
      <c r="Z232" s="75">
        <f t="shared" si="60"/>
        <v>1.4365743715663271</v>
      </c>
      <c r="AA232" s="75">
        <f t="shared" si="60"/>
        <v>0</v>
      </c>
      <c r="AB232" s="75">
        <f t="shared" si="60"/>
        <v>0</v>
      </c>
      <c r="AC232" s="75">
        <f t="shared" si="60"/>
        <v>0</v>
      </c>
      <c r="AD232" s="75">
        <f t="shared" si="60"/>
        <v>0</v>
      </c>
      <c r="AE232" s="75">
        <f t="shared" si="60"/>
        <v>0</v>
      </c>
      <c r="AF232" s="75">
        <f t="shared" si="60"/>
        <v>0</v>
      </c>
      <c r="AG232" s="75">
        <f t="shared" si="60"/>
        <v>0</v>
      </c>
      <c r="AH232" s="75">
        <f t="shared" si="60"/>
        <v>0</v>
      </c>
      <c r="AI232" s="75">
        <f t="shared" si="60"/>
        <v>0</v>
      </c>
      <c r="AJ232" s="75">
        <f t="shared" si="60"/>
        <v>0</v>
      </c>
      <c r="AK232" s="75">
        <f t="shared" si="60"/>
        <v>0</v>
      </c>
      <c r="AL232" s="75">
        <f t="shared" si="60"/>
        <v>0</v>
      </c>
      <c r="AM232" s="75">
        <f t="shared" si="60"/>
        <v>0</v>
      </c>
      <c r="AN232" s="75">
        <f t="shared" si="60"/>
        <v>0</v>
      </c>
      <c r="AO232" s="75">
        <f t="shared" si="60"/>
        <v>0</v>
      </c>
      <c r="AP232" s="75">
        <f t="shared" si="60"/>
        <v>0</v>
      </c>
      <c r="AQ232" s="75">
        <f t="shared" si="60"/>
        <v>0</v>
      </c>
    </row>
    <row r="233" spans="1:43" ht="15.75" thickBot="1" x14ac:dyDescent="0.3">
      <c r="H233"/>
      <c r="I233"/>
    </row>
    <row r="234" spans="1:43" s="81" customFormat="1" ht="23.25" x14ac:dyDescent="0.35">
      <c r="A234" s="82"/>
      <c r="B234" s="82"/>
      <c r="C234" s="82"/>
      <c r="D234" s="82"/>
      <c r="E234" s="82"/>
      <c r="F234" s="96"/>
      <c r="K234" s="87" t="s">
        <v>420</v>
      </c>
    </row>
    <row r="235" spans="1:43" ht="18.75" x14ac:dyDescent="0.3">
      <c r="H235"/>
      <c r="I235" s="17" t="str">
        <f>+IF(OR(J236="OIL",J236="OIL-eq"),$R$5,IF(J236="GAS",$R$4,IF(J236="GSL",$R$8,IF(J236="DSL",$R$9,IF(J236="KER",$R$10,IF(J236="LPG",$R$11,IF(J236="HFO",$R$12,IF(J236="AVG",$R$13,IF(J236="RFG",$R$14,IF(J236="ELC",$R$15,$R$16))))))))))</f>
        <v>Kb/d</v>
      </c>
      <c r="K235" s="34" t="s">
        <v>421</v>
      </c>
    </row>
    <row r="236" spans="1:43" x14ac:dyDescent="0.25">
      <c r="H236" s="12"/>
      <c r="I236" s="115">
        <f>+IF(OR(J236="OIL",J236="OIL-eq"),$Q$5,IF(J236="GAS",$Q$4,IF(J236="GSL",$Q$8,IF(J236="DSL",$Q$9,IF(J236="KER",$Q$10,IF(J236="LPG",$Q$11,IF(J236="HFO",$Q$12,IF(J236="AVG",$Q$13,IF(J236="RFG",$Q$14,IF(J236="ELC",$Q$15,$Q$16))))))))))</f>
        <v>0.48319683022879367</v>
      </c>
      <c r="J236" s="67" t="s">
        <v>34</v>
      </c>
      <c r="K236" s="2" t="s">
        <v>26</v>
      </c>
    </row>
    <row r="237" spans="1:43" x14ac:dyDescent="0.25">
      <c r="H237" s="43"/>
      <c r="I237" s="43"/>
      <c r="J237" s="15"/>
      <c r="K237" s="16"/>
    </row>
    <row r="238" spans="1:43" x14ac:dyDescent="0.25">
      <c r="L238" s="5">
        <v>2019</v>
      </c>
      <c r="M238" s="5">
        <v>2020</v>
      </c>
      <c r="N238" s="5">
        <v>2021</v>
      </c>
      <c r="O238" s="5">
        <v>2022</v>
      </c>
      <c r="P238" s="5">
        <v>2023</v>
      </c>
      <c r="Q238" s="5">
        <v>2024</v>
      </c>
      <c r="R238" s="5">
        <v>2025</v>
      </c>
      <c r="S238" s="5">
        <v>2026</v>
      </c>
      <c r="T238" s="5">
        <v>2027</v>
      </c>
      <c r="U238" s="5">
        <v>2028</v>
      </c>
      <c r="V238" s="5">
        <v>2029</v>
      </c>
      <c r="W238" s="5">
        <v>2030</v>
      </c>
      <c r="X238" s="5">
        <v>2031</v>
      </c>
      <c r="Y238" s="5">
        <v>2032</v>
      </c>
      <c r="Z238" s="5">
        <v>2033</v>
      </c>
      <c r="AA238" s="5">
        <v>2034</v>
      </c>
      <c r="AB238" s="5">
        <v>2035</v>
      </c>
      <c r="AC238" s="5">
        <v>2036</v>
      </c>
      <c r="AD238" s="5">
        <v>2037</v>
      </c>
      <c r="AE238" s="5">
        <v>2038</v>
      </c>
      <c r="AF238" s="5">
        <v>2039</v>
      </c>
      <c r="AG238" s="5">
        <v>2040</v>
      </c>
      <c r="AH238" s="5">
        <v>2041</v>
      </c>
      <c r="AI238" s="5">
        <v>2042</v>
      </c>
      <c r="AJ238" s="5">
        <v>2043</v>
      </c>
      <c r="AK238" s="5">
        <v>2044</v>
      </c>
      <c r="AL238" s="5">
        <v>2045</v>
      </c>
      <c r="AM238" s="5">
        <v>2046</v>
      </c>
      <c r="AN238" s="5">
        <v>2047</v>
      </c>
      <c r="AO238" s="5">
        <v>2048</v>
      </c>
      <c r="AP238" s="5">
        <v>2049</v>
      </c>
      <c r="AQ238" s="5">
        <v>2050</v>
      </c>
    </row>
    <row r="239" spans="1:43" x14ac:dyDescent="0.25">
      <c r="H239" s="17" t="str">
        <f>+$H$1</f>
        <v>DIC5</v>
      </c>
      <c r="J239" s="51" t="s">
        <v>34</v>
      </c>
      <c r="K239" s="13" t="s">
        <v>305</v>
      </c>
      <c r="L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M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3" x14ac:dyDescent="0.25">
      <c r="H240" s="17" t="str">
        <f t="shared" ref="H240:H245" si="61">+$H$1</f>
        <v>DIC5</v>
      </c>
      <c r="J240" s="51" t="s">
        <v>34</v>
      </c>
      <c r="K240" s="13" t="s">
        <v>306</v>
      </c>
      <c r="L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M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3" x14ac:dyDescent="0.25">
      <c r="H241" s="17" t="str">
        <f t="shared" si="61"/>
        <v>DIC5</v>
      </c>
      <c r="J241" s="51" t="s">
        <v>34</v>
      </c>
      <c r="K241" s="13" t="s">
        <v>307</v>
      </c>
      <c r="L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M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3" x14ac:dyDescent="0.25">
      <c r="H242" s="17" t="str">
        <f t="shared" si="61"/>
        <v>DIC5</v>
      </c>
      <c r="J242" s="51" t="s">
        <v>34</v>
      </c>
      <c r="K242" s="13" t="s">
        <v>308</v>
      </c>
      <c r="L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M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3" x14ac:dyDescent="0.25">
      <c r="H243" s="17" t="str">
        <f t="shared" si="61"/>
        <v>DIC5</v>
      </c>
      <c r="J243" s="51" t="s">
        <v>34</v>
      </c>
      <c r="K243" s="13" t="s">
        <v>309</v>
      </c>
      <c r="L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M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3" x14ac:dyDescent="0.25">
      <c r="H244" s="17" t="str">
        <f t="shared" si="61"/>
        <v>DIC5</v>
      </c>
      <c r="J244" s="51" t="s">
        <v>34</v>
      </c>
      <c r="K244" s="13" t="s">
        <v>310</v>
      </c>
      <c r="L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M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3" x14ac:dyDescent="0.25">
      <c r="H245" s="17" t="str">
        <f t="shared" si="61"/>
        <v>DIC5</v>
      </c>
      <c r="J245" s="51" t="s">
        <v>34</v>
      </c>
      <c r="K245" s="13" t="s">
        <v>311</v>
      </c>
      <c r="L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M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3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75">
        <f>+SUM(L239:L245)</f>
        <v>0</v>
      </c>
      <c r="M246" s="75">
        <f t="shared" ref="M246" si="62">+SUM(M239:M245)</f>
        <v>0</v>
      </c>
      <c r="N246" s="75">
        <f t="shared" ref="N246:AQ246" si="63">+SUM(N239:N245)</f>
        <v>0</v>
      </c>
      <c r="O246" s="75">
        <f t="shared" si="63"/>
        <v>0</v>
      </c>
      <c r="P246" s="75">
        <f t="shared" si="63"/>
        <v>0</v>
      </c>
      <c r="Q246" s="75">
        <f t="shared" si="63"/>
        <v>0</v>
      </c>
      <c r="R246" s="75">
        <f t="shared" si="63"/>
        <v>0</v>
      </c>
      <c r="S246" s="75">
        <f t="shared" si="63"/>
        <v>0</v>
      </c>
      <c r="T246" s="75">
        <f t="shared" si="63"/>
        <v>0</v>
      </c>
      <c r="U246" s="75">
        <f t="shared" si="63"/>
        <v>0</v>
      </c>
      <c r="V246" s="75">
        <f t="shared" si="63"/>
        <v>0</v>
      </c>
      <c r="W246" s="75">
        <f t="shared" si="63"/>
        <v>0</v>
      </c>
      <c r="X246" s="75">
        <f t="shared" si="63"/>
        <v>0</v>
      </c>
      <c r="Y246" s="75">
        <f t="shared" si="63"/>
        <v>0</v>
      </c>
      <c r="Z246" s="75">
        <f t="shared" si="63"/>
        <v>0</v>
      </c>
      <c r="AA246" s="75">
        <f t="shared" si="63"/>
        <v>0</v>
      </c>
      <c r="AB246" s="75">
        <f t="shared" si="63"/>
        <v>0</v>
      </c>
      <c r="AC246" s="75">
        <f t="shared" si="63"/>
        <v>0</v>
      </c>
      <c r="AD246" s="75">
        <f t="shared" si="63"/>
        <v>0</v>
      </c>
      <c r="AE246" s="75">
        <f t="shared" si="63"/>
        <v>0</v>
      </c>
      <c r="AF246" s="75">
        <f t="shared" si="63"/>
        <v>0</v>
      </c>
      <c r="AG246" s="75">
        <f t="shared" si="63"/>
        <v>0</v>
      </c>
      <c r="AH246" s="75">
        <f t="shared" si="63"/>
        <v>0</v>
      </c>
      <c r="AI246" s="75">
        <f t="shared" si="63"/>
        <v>0</v>
      </c>
      <c r="AJ246" s="75">
        <f t="shared" si="63"/>
        <v>0</v>
      </c>
      <c r="AK246" s="75">
        <f t="shared" si="63"/>
        <v>0</v>
      </c>
      <c r="AL246" s="75">
        <f t="shared" si="63"/>
        <v>0</v>
      </c>
      <c r="AM246" s="75">
        <f t="shared" si="63"/>
        <v>0</v>
      </c>
      <c r="AN246" s="75">
        <f t="shared" si="63"/>
        <v>0</v>
      </c>
      <c r="AO246" s="75">
        <f t="shared" si="63"/>
        <v>0</v>
      </c>
      <c r="AP246" s="75">
        <f t="shared" si="63"/>
        <v>0</v>
      </c>
      <c r="AQ246" s="75">
        <f t="shared" si="63"/>
        <v>0</v>
      </c>
    </row>
    <row r="247" spans="1:43" x14ac:dyDescent="0.25">
      <c r="H247"/>
      <c r="I247"/>
    </row>
    <row r="248" spans="1:43" ht="18.75" x14ac:dyDescent="0.3">
      <c r="H248"/>
      <c r="I248" s="17" t="str">
        <f>+IF(OR(J249="OIL",J249="OIL-eq"),$R$5,IF(J249="GAS",$R$4,IF(J249="GSL",$R$8,IF(J249="DSL",$R$9,IF(J249="KER",$R$10,IF(J249="LPG",$R$11,IF(J249="HFO",$R$12,IF(J249="AVG",$R$13,IF(J249="RFG",$R$14,IF(J249="ELC",$R$15,$R$16))))))))))</f>
        <v>Kb/d</v>
      </c>
      <c r="K248" s="34" t="s">
        <v>422</v>
      </c>
    </row>
    <row r="249" spans="1:43" x14ac:dyDescent="0.25">
      <c r="H249" s="12"/>
      <c r="I249" s="115">
        <f>+IF(OR(J249="OIL",J249="OIL-eq"),$Q$5,IF(J249="GAS",$Q$4,IF(J249="GSL",$Q$8,IF(J249="DSL",$Q$9,IF(J249="KER",$Q$10,IF(J249="LPG",$Q$11,IF(J249="HFO",$Q$12,IF(J249="AVG",$Q$13,IF(J249="RFG",$Q$14,IF(J249="ELC",$Q$15,$Q$16))))))))))</f>
        <v>0.67480936635400501</v>
      </c>
      <c r="J249" s="67" t="s">
        <v>43</v>
      </c>
      <c r="K249" s="2" t="s">
        <v>26</v>
      </c>
    </row>
    <row r="250" spans="1:43" x14ac:dyDescent="0.25">
      <c r="H250" s="43"/>
      <c r="I250" s="43"/>
      <c r="J250" s="15"/>
      <c r="K250" s="16"/>
    </row>
    <row r="251" spans="1:43" x14ac:dyDescent="0.25">
      <c r="L251" s="5">
        <v>2019</v>
      </c>
      <c r="M251" s="5">
        <v>2020</v>
      </c>
      <c r="N251" s="5">
        <v>2021</v>
      </c>
      <c r="O251" s="5">
        <v>2022</v>
      </c>
      <c r="P251" s="5">
        <v>2023</v>
      </c>
      <c r="Q251" s="5">
        <v>2024</v>
      </c>
      <c r="R251" s="5">
        <v>2025</v>
      </c>
      <c r="S251" s="5">
        <v>2026</v>
      </c>
      <c r="T251" s="5">
        <v>2027</v>
      </c>
      <c r="U251" s="5">
        <v>2028</v>
      </c>
      <c r="V251" s="5">
        <v>2029</v>
      </c>
      <c r="W251" s="5">
        <v>2030</v>
      </c>
      <c r="X251" s="5">
        <v>2031</v>
      </c>
      <c r="Y251" s="5">
        <v>2032</v>
      </c>
      <c r="Z251" s="5">
        <v>2033</v>
      </c>
      <c r="AA251" s="5">
        <v>2034</v>
      </c>
      <c r="AB251" s="5">
        <v>2035</v>
      </c>
      <c r="AC251" s="5">
        <v>2036</v>
      </c>
      <c r="AD251" s="5">
        <v>2037</v>
      </c>
      <c r="AE251" s="5">
        <v>2038</v>
      </c>
      <c r="AF251" s="5">
        <v>2039</v>
      </c>
      <c r="AG251" s="5">
        <v>2040</v>
      </c>
      <c r="AH251" s="5">
        <v>2041</v>
      </c>
      <c r="AI251" s="5">
        <v>2042</v>
      </c>
      <c r="AJ251" s="5">
        <v>2043</v>
      </c>
      <c r="AK251" s="5">
        <v>2044</v>
      </c>
      <c r="AL251" s="5">
        <v>2045</v>
      </c>
      <c r="AM251" s="5">
        <v>2046</v>
      </c>
      <c r="AN251" s="5">
        <v>2047</v>
      </c>
      <c r="AO251" s="5">
        <v>2048</v>
      </c>
      <c r="AP251" s="5">
        <v>2049</v>
      </c>
      <c r="AQ251" s="5">
        <v>2050</v>
      </c>
    </row>
    <row r="252" spans="1:43" x14ac:dyDescent="0.25">
      <c r="H252" s="17" t="str">
        <f>+$H$1</f>
        <v>DIC5</v>
      </c>
      <c r="J252" s="51" t="s">
        <v>43</v>
      </c>
      <c r="K252" s="13" t="s">
        <v>397</v>
      </c>
      <c r="L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M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3" x14ac:dyDescent="0.25">
      <c r="H253" s="17" t="str">
        <f t="shared" ref="H253:H258" si="64">+$H$1</f>
        <v>DIC5</v>
      </c>
      <c r="J253" s="51" t="s">
        <v>43</v>
      </c>
      <c r="K253" s="13" t="s">
        <v>314</v>
      </c>
      <c r="L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M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3" x14ac:dyDescent="0.25">
      <c r="H254" s="17" t="str">
        <f t="shared" si="64"/>
        <v>DIC5</v>
      </c>
      <c r="J254" s="51" t="s">
        <v>43</v>
      </c>
      <c r="K254" s="13" t="s">
        <v>398</v>
      </c>
      <c r="L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M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3" x14ac:dyDescent="0.25">
      <c r="H255" s="17" t="str">
        <f t="shared" si="64"/>
        <v>DIC5</v>
      </c>
      <c r="J255" s="51" t="s">
        <v>43</v>
      </c>
      <c r="K255" s="13" t="s">
        <v>399</v>
      </c>
      <c r="L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M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3" x14ac:dyDescent="0.25">
      <c r="H256" s="17" t="str">
        <f t="shared" si="64"/>
        <v>DIC5</v>
      </c>
      <c r="J256" s="51" t="s">
        <v>43</v>
      </c>
      <c r="K256" s="13" t="s">
        <v>400</v>
      </c>
      <c r="L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M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7" x14ac:dyDescent="0.25">
      <c r="H257" s="17" t="str">
        <f t="shared" si="64"/>
        <v>DIC5</v>
      </c>
      <c r="J257" s="51" t="s">
        <v>43</v>
      </c>
      <c r="K257" s="13" t="s">
        <v>401</v>
      </c>
      <c r="L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M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7" x14ac:dyDescent="0.25">
      <c r="H258" s="17" t="str">
        <f t="shared" si="64"/>
        <v>DIC5</v>
      </c>
      <c r="J258" s="51" t="s">
        <v>43</v>
      </c>
      <c r="K258" s="13" t="s">
        <v>402</v>
      </c>
      <c r="L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M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7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75">
        <f>+SUM(L252:L258)</f>
        <v>0</v>
      </c>
      <c r="M259" s="75">
        <f t="shared" ref="M259" si="65">+SUM(M252:M258)</f>
        <v>0</v>
      </c>
      <c r="N259" s="75">
        <f t="shared" ref="N259:AQ259" si="66">+SUM(N252:N258)</f>
        <v>0</v>
      </c>
      <c r="O259" s="75">
        <f t="shared" si="66"/>
        <v>0</v>
      </c>
      <c r="P259" s="75">
        <f t="shared" si="66"/>
        <v>0</v>
      </c>
      <c r="Q259" s="75">
        <f t="shared" si="66"/>
        <v>0</v>
      </c>
      <c r="R259" s="75">
        <f t="shared" si="66"/>
        <v>0</v>
      </c>
      <c r="S259" s="75">
        <f t="shared" si="66"/>
        <v>0</v>
      </c>
      <c r="T259" s="75">
        <f t="shared" si="66"/>
        <v>0</v>
      </c>
      <c r="U259" s="75">
        <f t="shared" si="66"/>
        <v>0</v>
      </c>
      <c r="V259" s="75">
        <f t="shared" si="66"/>
        <v>0</v>
      </c>
      <c r="W259" s="75">
        <f t="shared" si="66"/>
        <v>0</v>
      </c>
      <c r="X259" s="75">
        <f t="shared" si="66"/>
        <v>0</v>
      </c>
      <c r="Y259" s="75">
        <f t="shared" si="66"/>
        <v>0</v>
      </c>
      <c r="Z259" s="75">
        <f t="shared" si="66"/>
        <v>0</v>
      </c>
      <c r="AA259" s="75">
        <f t="shared" si="66"/>
        <v>0</v>
      </c>
      <c r="AB259" s="75">
        <f t="shared" si="66"/>
        <v>0</v>
      </c>
      <c r="AC259" s="75">
        <f t="shared" si="66"/>
        <v>0</v>
      </c>
      <c r="AD259" s="75">
        <f t="shared" si="66"/>
        <v>0</v>
      </c>
      <c r="AE259" s="75">
        <f t="shared" si="66"/>
        <v>0</v>
      </c>
      <c r="AF259" s="75">
        <f t="shared" si="66"/>
        <v>0</v>
      </c>
      <c r="AG259" s="75">
        <f t="shared" si="66"/>
        <v>0</v>
      </c>
      <c r="AH259" s="75">
        <f t="shared" si="66"/>
        <v>0</v>
      </c>
      <c r="AI259" s="75">
        <f t="shared" si="66"/>
        <v>0</v>
      </c>
      <c r="AJ259" s="75">
        <f t="shared" si="66"/>
        <v>0</v>
      </c>
      <c r="AK259" s="75">
        <f t="shared" si="66"/>
        <v>0</v>
      </c>
      <c r="AL259" s="75">
        <f t="shared" si="66"/>
        <v>0</v>
      </c>
      <c r="AM259" s="75">
        <f t="shared" si="66"/>
        <v>0</v>
      </c>
      <c r="AN259" s="75">
        <f t="shared" si="66"/>
        <v>0</v>
      </c>
      <c r="AO259" s="75">
        <f t="shared" si="66"/>
        <v>0</v>
      </c>
      <c r="AP259" s="75">
        <f t="shared" si="66"/>
        <v>0</v>
      </c>
      <c r="AQ259" s="75">
        <f t="shared" si="66"/>
        <v>0</v>
      </c>
    </row>
    <row r="260" spans="1:47" x14ac:dyDescent="0.25">
      <c r="H260"/>
      <c r="I260"/>
    </row>
    <row r="261" spans="1:47" ht="15.75" thickBot="1" x14ac:dyDescent="0.3">
      <c r="H261"/>
      <c r="I261"/>
    </row>
    <row r="262" spans="1:47" s="81" customFormat="1" ht="23.25" x14ac:dyDescent="0.35">
      <c r="A262" s="82"/>
      <c r="B262" s="82"/>
      <c r="C262" s="82"/>
      <c r="D262" s="82"/>
      <c r="E262" s="82"/>
      <c r="F262" s="96"/>
      <c r="K262" s="87" t="s">
        <v>423</v>
      </c>
    </row>
    <row r="263" spans="1:47" ht="18.75" x14ac:dyDescent="0.3">
      <c r="I263" s="17" t="str">
        <f>+IF(OR(J264="OIL",J264="OIL-eq"),$R$5,IF(J264="GAS",$R$4,IF(J264="GSL",$R$8,IF(J264="DSL",$R$9,IF(J264="KER",$R$10,IF(J264="LPG",$R$11,IF(J264="HFO",$R$12,IF(J264="AVG",$R$13,IF(J264="RFG",$R$14,IF(J264="ELC",$R$15,$R$16))))))))))</f>
        <v>GWh/año</v>
      </c>
      <c r="K263" s="34" t="s">
        <v>438</v>
      </c>
    </row>
    <row r="264" spans="1:47" x14ac:dyDescent="0.25">
      <c r="G264" s="21">
        <f>+L269+L268</f>
        <v>5293.6025528639893</v>
      </c>
      <c r="I264" s="115">
        <f>+IF(OR(J264="OIL",J264="OIL-eq"),$Q$5,IF(J264="GAS",$Q$4,IF(J264="GSL",$Q$8,IF(J264="DSL",$Q$9,IF(J264="KER",$Q$10,IF(J264="LPG",$Q$11,IF(J264="HFO",$Q$12,IF(J264="AVG",$Q$13,IF(J264="RFG",$Q$14,IF(J264="ELC",$Q$15,$Q$16))))))))))</f>
        <v>277.77777777777777</v>
      </c>
      <c r="J264" s="106" t="s">
        <v>348</v>
      </c>
      <c r="K264" s="41" t="s">
        <v>26</v>
      </c>
    </row>
    <row r="265" spans="1:47" x14ac:dyDescent="0.25">
      <c r="H265" s="12"/>
      <c r="I265" s="12"/>
      <c r="J265" s="15"/>
      <c r="K265" s="23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</row>
    <row r="266" spans="1:47" x14ac:dyDescent="0.25">
      <c r="L266" s="40">
        <v>2019</v>
      </c>
      <c r="M266" s="40">
        <v>2020</v>
      </c>
      <c r="N266" s="40">
        <v>2021</v>
      </c>
      <c r="O266" s="40">
        <v>2022</v>
      </c>
      <c r="P266" s="40">
        <v>2023</v>
      </c>
      <c r="Q266" s="40">
        <v>2024</v>
      </c>
      <c r="R266" s="40">
        <v>2025</v>
      </c>
      <c r="S266" s="40">
        <v>2026</v>
      </c>
      <c r="T266" s="40">
        <v>2027</v>
      </c>
      <c r="U266" s="40">
        <v>2028</v>
      </c>
      <c r="V266" s="40">
        <v>2029</v>
      </c>
      <c r="W266" s="40">
        <v>2030</v>
      </c>
      <c r="X266" s="40">
        <v>2031</v>
      </c>
      <c r="Y266" s="40">
        <v>2032</v>
      </c>
      <c r="Z266" s="40">
        <v>2033</v>
      </c>
      <c r="AA266" s="40">
        <v>2034</v>
      </c>
      <c r="AB266" s="40">
        <v>2035</v>
      </c>
      <c r="AC266" s="40">
        <v>2036</v>
      </c>
      <c r="AD266" s="40">
        <v>2037</v>
      </c>
      <c r="AE266" s="40">
        <v>2038</v>
      </c>
      <c r="AF266" s="40">
        <v>2039</v>
      </c>
      <c r="AG266" s="40">
        <v>2040</v>
      </c>
      <c r="AH266" s="40">
        <v>2041</v>
      </c>
      <c r="AI266" s="40">
        <v>2042</v>
      </c>
      <c r="AJ266" s="40">
        <v>2043</v>
      </c>
      <c r="AK266" s="40">
        <v>2044</v>
      </c>
      <c r="AL266" s="40">
        <v>2045</v>
      </c>
      <c r="AM266" s="40">
        <v>2046</v>
      </c>
      <c r="AN266" s="40">
        <v>2047</v>
      </c>
      <c r="AO266" s="40">
        <v>2048</v>
      </c>
      <c r="AP266" s="40">
        <v>2049</v>
      </c>
      <c r="AQ266" s="40">
        <v>2050</v>
      </c>
    </row>
    <row r="267" spans="1:47" x14ac:dyDescent="0.25">
      <c r="H267" s="17" t="str">
        <f>+$H$1</f>
        <v>DIC5</v>
      </c>
      <c r="J267" s="61" t="s">
        <v>72</v>
      </c>
      <c r="K267" s="19" t="s">
        <v>320</v>
      </c>
      <c r="L267" s="21">
        <f>+L280+L306+L345</f>
        <v>405.79004376568747</v>
      </c>
      <c r="M267" s="21">
        <f t="shared" ref="M267:AQ267" si="67">+M280+M306+M345</f>
        <v>327.91162061040637</v>
      </c>
      <c r="N267" s="21">
        <f t="shared" si="67"/>
        <v>256.73686158197637</v>
      </c>
      <c r="O267" s="21">
        <f t="shared" si="67"/>
        <v>299.82052950598302</v>
      </c>
      <c r="P267" s="21">
        <f t="shared" si="67"/>
        <v>285.77498395377108</v>
      </c>
      <c r="Q267" s="21">
        <f t="shared" si="67"/>
        <v>0</v>
      </c>
      <c r="R267" s="21">
        <f t="shared" si="67"/>
        <v>0</v>
      </c>
      <c r="S267" s="21">
        <f t="shared" si="67"/>
        <v>0</v>
      </c>
      <c r="T267" s="21">
        <f t="shared" si="67"/>
        <v>0</v>
      </c>
      <c r="U267" s="21">
        <f t="shared" si="67"/>
        <v>0</v>
      </c>
      <c r="V267" s="21">
        <f t="shared" si="67"/>
        <v>0</v>
      </c>
      <c r="W267" s="21">
        <f t="shared" si="67"/>
        <v>0</v>
      </c>
      <c r="X267" s="21">
        <f t="shared" si="67"/>
        <v>0</v>
      </c>
      <c r="Y267" s="21">
        <f t="shared" si="67"/>
        <v>0</v>
      </c>
      <c r="Z267" s="21">
        <f t="shared" si="67"/>
        <v>0</v>
      </c>
      <c r="AA267" s="21">
        <f t="shared" si="67"/>
        <v>0</v>
      </c>
      <c r="AB267" s="21">
        <f t="shared" si="67"/>
        <v>0</v>
      </c>
      <c r="AC267" s="21">
        <f t="shared" si="67"/>
        <v>0</v>
      </c>
      <c r="AD267" s="21">
        <f t="shared" si="67"/>
        <v>0</v>
      </c>
      <c r="AE267" s="21">
        <f t="shared" si="67"/>
        <v>0</v>
      </c>
      <c r="AF267" s="21">
        <f t="shared" si="67"/>
        <v>0</v>
      </c>
      <c r="AG267" s="21">
        <f t="shared" si="67"/>
        <v>0</v>
      </c>
      <c r="AH267" s="21">
        <f t="shared" si="67"/>
        <v>0</v>
      </c>
      <c r="AI267" s="21">
        <f t="shared" si="67"/>
        <v>0</v>
      </c>
      <c r="AJ267" s="21">
        <f t="shared" si="67"/>
        <v>0</v>
      </c>
      <c r="AK267" s="21">
        <f t="shared" si="67"/>
        <v>0</v>
      </c>
      <c r="AL267" s="21">
        <f t="shared" si="67"/>
        <v>0</v>
      </c>
      <c r="AM267" s="21">
        <f t="shared" si="67"/>
        <v>0</v>
      </c>
      <c r="AN267" s="21">
        <f t="shared" si="67"/>
        <v>0</v>
      </c>
      <c r="AO267" s="21">
        <f t="shared" si="67"/>
        <v>0</v>
      </c>
      <c r="AP267" s="21">
        <f t="shared" si="67"/>
        <v>0</v>
      </c>
      <c r="AQ267" s="21">
        <f t="shared" si="67"/>
        <v>0</v>
      </c>
    </row>
    <row r="268" spans="1:47" x14ac:dyDescent="0.25">
      <c r="H268" s="17" t="str">
        <f t="shared" ref="H268:H273" si="68">+$H$1</f>
        <v>DIC5</v>
      </c>
      <c r="J268" s="61" t="s">
        <v>73</v>
      </c>
      <c r="K268" s="19" t="s">
        <v>322</v>
      </c>
      <c r="L268" s="21">
        <f>+L281+L307+L346</f>
        <v>1836.9967034109422</v>
      </c>
      <c r="M268" s="21">
        <f t="shared" ref="M268:AQ268" si="69">+M281+M307+M346</f>
        <v>1772.0886843596563</v>
      </c>
      <c r="N268" s="21">
        <f t="shared" si="69"/>
        <v>1582.4357528891101</v>
      </c>
      <c r="O268" s="21">
        <f t="shared" si="69"/>
        <v>1567.8597494941134</v>
      </c>
      <c r="P268" s="21">
        <f t="shared" si="69"/>
        <v>811.9649854870122</v>
      </c>
      <c r="Q268" s="21">
        <f t="shared" si="69"/>
        <v>811.9649854870122</v>
      </c>
      <c r="R268" s="21">
        <f t="shared" si="69"/>
        <v>811.9649854870122</v>
      </c>
      <c r="S268" s="21">
        <f t="shared" si="69"/>
        <v>811.9649854870122</v>
      </c>
      <c r="T268" s="21">
        <f t="shared" si="69"/>
        <v>230.01799526647798</v>
      </c>
      <c r="U268" s="21">
        <f t="shared" si="69"/>
        <v>57.887478489049222</v>
      </c>
      <c r="V268" s="21">
        <f t="shared" si="69"/>
        <v>28.987638689406605</v>
      </c>
      <c r="W268" s="21">
        <f t="shared" si="69"/>
        <v>0</v>
      </c>
      <c r="X268" s="21">
        <f t="shared" si="69"/>
        <v>0</v>
      </c>
      <c r="Y268" s="21">
        <f t="shared" si="69"/>
        <v>0</v>
      </c>
      <c r="Z268" s="21">
        <f t="shared" si="69"/>
        <v>0</v>
      </c>
      <c r="AA268" s="21">
        <f t="shared" si="69"/>
        <v>0</v>
      </c>
      <c r="AB268" s="21">
        <f t="shared" si="69"/>
        <v>0</v>
      </c>
      <c r="AC268" s="21">
        <f t="shared" si="69"/>
        <v>0</v>
      </c>
      <c r="AD268" s="21">
        <f t="shared" si="69"/>
        <v>0</v>
      </c>
      <c r="AE268" s="21">
        <f t="shared" si="69"/>
        <v>0</v>
      </c>
      <c r="AF268" s="21">
        <f t="shared" si="69"/>
        <v>0</v>
      </c>
      <c r="AG268" s="21">
        <f t="shared" si="69"/>
        <v>0</v>
      </c>
      <c r="AH268" s="21">
        <f t="shared" si="69"/>
        <v>0</v>
      </c>
      <c r="AI268" s="21">
        <f t="shared" si="69"/>
        <v>0</v>
      </c>
      <c r="AJ268" s="21">
        <f t="shared" si="69"/>
        <v>0</v>
      </c>
      <c r="AK268" s="21">
        <f t="shared" si="69"/>
        <v>0</v>
      </c>
      <c r="AL268" s="21">
        <f t="shared" si="69"/>
        <v>0</v>
      </c>
      <c r="AM268" s="21">
        <f t="shared" si="69"/>
        <v>0</v>
      </c>
      <c r="AN268" s="21">
        <f t="shared" si="69"/>
        <v>0</v>
      </c>
      <c r="AO268" s="21">
        <f t="shared" si="69"/>
        <v>0</v>
      </c>
      <c r="AP268" s="21">
        <f t="shared" si="69"/>
        <v>0</v>
      </c>
      <c r="AQ268" s="21">
        <f t="shared" si="69"/>
        <v>0</v>
      </c>
    </row>
    <row r="269" spans="1:47" x14ac:dyDescent="0.25">
      <c r="H269" s="17" t="str">
        <f t="shared" si="68"/>
        <v>DIC5</v>
      </c>
      <c r="J269" s="61" t="s">
        <v>73</v>
      </c>
      <c r="K269" s="19" t="s">
        <v>324</v>
      </c>
      <c r="L269" s="21">
        <f>+L282+L308+L347</f>
        <v>3456.6058494530475</v>
      </c>
      <c r="M269" s="21">
        <f t="shared" ref="M269:AQ269" si="70">+M282+M308+M347</f>
        <v>3271.6838448900312</v>
      </c>
      <c r="N269" s="21">
        <f t="shared" si="70"/>
        <v>3112.5053780051121</v>
      </c>
      <c r="O269" s="21">
        <f t="shared" si="70"/>
        <v>2953.326911120188</v>
      </c>
      <c r="P269" s="21">
        <f t="shared" si="70"/>
        <v>2794.1484442352644</v>
      </c>
      <c r="Q269" s="21">
        <f t="shared" si="70"/>
        <v>2572.4530124509424</v>
      </c>
      <c r="R269" s="21">
        <f t="shared" si="70"/>
        <v>2350.757580666615</v>
      </c>
      <c r="S269" s="21">
        <f t="shared" si="70"/>
        <v>2174.9551219119749</v>
      </c>
      <c r="T269" s="21">
        <f t="shared" si="70"/>
        <v>2010.6957621106592</v>
      </c>
      <c r="U269" s="21">
        <f t="shared" si="70"/>
        <v>1847.0753418980603</v>
      </c>
      <c r="V269" s="21">
        <f t="shared" si="70"/>
        <v>1184.8635046007573</v>
      </c>
      <c r="W269" s="21">
        <f t="shared" si="70"/>
        <v>1184.8635046007573</v>
      </c>
      <c r="X269" s="21">
        <f t="shared" si="70"/>
        <v>1184.8635046007573</v>
      </c>
      <c r="Y269" s="21">
        <f t="shared" si="70"/>
        <v>843.68163799754029</v>
      </c>
      <c r="Z269" s="21">
        <f t="shared" si="70"/>
        <v>0</v>
      </c>
      <c r="AA269" s="21">
        <f t="shared" si="70"/>
        <v>0</v>
      </c>
      <c r="AB269" s="21">
        <f t="shared" si="70"/>
        <v>0</v>
      </c>
      <c r="AC269" s="21">
        <f t="shared" si="70"/>
        <v>0</v>
      </c>
      <c r="AD269" s="21">
        <f t="shared" si="70"/>
        <v>0</v>
      </c>
      <c r="AE269" s="21">
        <f t="shared" si="70"/>
        <v>0</v>
      </c>
      <c r="AF269" s="21">
        <f t="shared" si="70"/>
        <v>0</v>
      </c>
      <c r="AG269" s="21">
        <f t="shared" si="70"/>
        <v>0</v>
      </c>
      <c r="AH269" s="21">
        <f t="shared" si="70"/>
        <v>0</v>
      </c>
      <c r="AI269" s="21">
        <f t="shared" si="70"/>
        <v>0</v>
      </c>
      <c r="AJ269" s="21">
        <f t="shared" si="70"/>
        <v>0</v>
      </c>
      <c r="AK269" s="21">
        <f t="shared" si="70"/>
        <v>0</v>
      </c>
      <c r="AL269" s="21">
        <f t="shared" si="70"/>
        <v>0</v>
      </c>
      <c r="AM269" s="21">
        <f t="shared" si="70"/>
        <v>0</v>
      </c>
      <c r="AN269" s="21">
        <f t="shared" si="70"/>
        <v>0</v>
      </c>
      <c r="AO269" s="21">
        <f t="shared" si="70"/>
        <v>0</v>
      </c>
      <c r="AP269" s="21">
        <f t="shared" si="70"/>
        <v>0</v>
      </c>
      <c r="AQ269" s="21">
        <f t="shared" si="70"/>
        <v>0</v>
      </c>
    </row>
    <row r="270" spans="1:47" x14ac:dyDescent="0.25">
      <c r="H270" s="17" t="str">
        <f t="shared" si="68"/>
        <v>DIC5</v>
      </c>
      <c r="J270" s="61" t="s">
        <v>74</v>
      </c>
      <c r="K270" s="19" t="s">
        <v>326</v>
      </c>
      <c r="L270" s="21">
        <f>+L283+L309+L348</f>
        <v>25.354229633131389</v>
      </c>
      <c r="M270" s="21">
        <f t="shared" ref="M270:AQ270" si="71">+M283+M309+M348</f>
        <v>23.958825510020333</v>
      </c>
      <c r="N270" s="21">
        <f t="shared" si="71"/>
        <v>22.905690322766695</v>
      </c>
      <c r="O270" s="21">
        <f t="shared" si="71"/>
        <v>21.852555135513029</v>
      </c>
      <c r="P270" s="21">
        <f t="shared" si="71"/>
        <v>20.799419948259416</v>
      </c>
      <c r="Q270" s="21">
        <f t="shared" si="71"/>
        <v>19.14855417472484</v>
      </c>
      <c r="R270" s="21">
        <f t="shared" si="71"/>
        <v>18.127297952072855</v>
      </c>
      <c r="S270" s="21">
        <f t="shared" si="71"/>
        <v>2.0651957380478199</v>
      </c>
      <c r="T270" s="21">
        <f t="shared" si="71"/>
        <v>0</v>
      </c>
      <c r="U270" s="21">
        <f t="shared" si="71"/>
        <v>0</v>
      </c>
      <c r="V270" s="21">
        <f t="shared" si="71"/>
        <v>0</v>
      </c>
      <c r="W270" s="21">
        <f t="shared" si="71"/>
        <v>0</v>
      </c>
      <c r="X270" s="21">
        <f t="shared" si="71"/>
        <v>0</v>
      </c>
      <c r="Y270" s="21">
        <f t="shared" si="71"/>
        <v>0</v>
      </c>
      <c r="Z270" s="21">
        <f t="shared" si="71"/>
        <v>0</v>
      </c>
      <c r="AA270" s="21">
        <f t="shared" si="71"/>
        <v>0</v>
      </c>
      <c r="AB270" s="21">
        <f t="shared" si="71"/>
        <v>0</v>
      </c>
      <c r="AC270" s="21">
        <f t="shared" si="71"/>
        <v>0</v>
      </c>
      <c r="AD270" s="21">
        <f t="shared" si="71"/>
        <v>0</v>
      </c>
      <c r="AE270" s="21">
        <f t="shared" si="71"/>
        <v>0</v>
      </c>
      <c r="AF270" s="21">
        <f t="shared" si="71"/>
        <v>0</v>
      </c>
      <c r="AG270" s="21">
        <f t="shared" si="71"/>
        <v>0</v>
      </c>
      <c r="AH270" s="21">
        <f t="shared" si="71"/>
        <v>0</v>
      </c>
      <c r="AI270" s="21">
        <f t="shared" si="71"/>
        <v>0</v>
      </c>
      <c r="AJ270" s="21">
        <f t="shared" si="71"/>
        <v>0</v>
      </c>
      <c r="AK270" s="21">
        <f t="shared" si="71"/>
        <v>0</v>
      </c>
      <c r="AL270" s="21">
        <f t="shared" si="71"/>
        <v>0</v>
      </c>
      <c r="AM270" s="21">
        <f t="shared" si="71"/>
        <v>0</v>
      </c>
      <c r="AN270" s="21">
        <f t="shared" si="71"/>
        <v>0</v>
      </c>
      <c r="AO270" s="21">
        <f t="shared" si="71"/>
        <v>0</v>
      </c>
      <c r="AP270" s="21">
        <f t="shared" si="71"/>
        <v>0</v>
      </c>
      <c r="AQ270" s="21">
        <f t="shared" si="71"/>
        <v>0</v>
      </c>
    </row>
    <row r="271" spans="1:47" x14ac:dyDescent="0.25">
      <c r="H271" s="17" t="str">
        <f t="shared" si="68"/>
        <v>DIC5</v>
      </c>
      <c r="J271" s="61" t="s">
        <v>75</v>
      </c>
      <c r="K271" s="19" t="s">
        <v>328</v>
      </c>
      <c r="L271" s="21">
        <f>+L284+L310+L349</f>
        <v>528.2150042972637</v>
      </c>
      <c r="M271" s="21">
        <f t="shared" ref="M271:AQ271" si="72">+M284+M310+M349</f>
        <v>494.09471657573602</v>
      </c>
      <c r="N271" s="21">
        <f t="shared" si="72"/>
        <v>458.11907609656112</v>
      </c>
      <c r="O271" s="21">
        <f t="shared" si="72"/>
        <v>422.1434356173861</v>
      </c>
      <c r="P271" s="21">
        <f t="shared" si="72"/>
        <v>386.16779513821115</v>
      </c>
      <c r="Q271" s="21">
        <f t="shared" si="72"/>
        <v>347.60732743204449</v>
      </c>
      <c r="R271" s="21">
        <f t="shared" si="72"/>
        <v>309.04685972587413</v>
      </c>
      <c r="S271" s="21">
        <f t="shared" si="72"/>
        <v>250.71286755065861</v>
      </c>
      <c r="T271" s="21">
        <f t="shared" si="72"/>
        <v>201.07185307254471</v>
      </c>
      <c r="U271" s="21">
        <f t="shared" si="72"/>
        <v>0</v>
      </c>
      <c r="V271" s="21">
        <f t="shared" si="72"/>
        <v>0</v>
      </c>
      <c r="W271" s="21">
        <f t="shared" si="72"/>
        <v>0</v>
      </c>
      <c r="X271" s="21">
        <f t="shared" si="72"/>
        <v>0</v>
      </c>
      <c r="Y271" s="21">
        <f t="shared" si="72"/>
        <v>0</v>
      </c>
      <c r="Z271" s="21">
        <f t="shared" si="72"/>
        <v>0</v>
      </c>
      <c r="AA271" s="21">
        <f t="shared" si="72"/>
        <v>0</v>
      </c>
      <c r="AB271" s="21">
        <f t="shared" si="72"/>
        <v>0</v>
      </c>
      <c r="AC271" s="21">
        <f t="shared" si="72"/>
        <v>0</v>
      </c>
      <c r="AD271" s="21">
        <f t="shared" si="72"/>
        <v>0</v>
      </c>
      <c r="AE271" s="21">
        <f t="shared" si="72"/>
        <v>0</v>
      </c>
      <c r="AF271" s="21">
        <f t="shared" si="72"/>
        <v>0</v>
      </c>
      <c r="AG271" s="21">
        <f t="shared" si="72"/>
        <v>0</v>
      </c>
      <c r="AH271" s="21">
        <f t="shared" si="72"/>
        <v>0</v>
      </c>
      <c r="AI271" s="21">
        <f t="shared" si="72"/>
        <v>0</v>
      </c>
      <c r="AJ271" s="21">
        <f t="shared" si="72"/>
        <v>0</v>
      </c>
      <c r="AK271" s="21">
        <f t="shared" si="72"/>
        <v>0</v>
      </c>
      <c r="AL271" s="21">
        <f t="shared" si="72"/>
        <v>0</v>
      </c>
      <c r="AM271" s="21">
        <f t="shared" si="72"/>
        <v>0</v>
      </c>
      <c r="AN271" s="21">
        <f t="shared" si="72"/>
        <v>0</v>
      </c>
      <c r="AO271" s="21">
        <f t="shared" si="72"/>
        <v>0</v>
      </c>
      <c r="AP271" s="21">
        <f t="shared" si="72"/>
        <v>0</v>
      </c>
      <c r="AQ271" s="21">
        <f t="shared" si="72"/>
        <v>0</v>
      </c>
    </row>
    <row r="272" spans="1:47" x14ac:dyDescent="0.25">
      <c r="H272" s="17" t="str">
        <f t="shared" si="68"/>
        <v>DIC5</v>
      </c>
      <c r="J272" s="61" t="s">
        <v>76</v>
      </c>
      <c r="K272" s="19" t="s">
        <v>330</v>
      </c>
      <c r="L272" s="21">
        <f t="shared" ref="L272:AQ273" si="73">+L285+L311+L350</f>
        <v>103.90703904588749</v>
      </c>
      <c r="M272" s="21">
        <f t="shared" si="73"/>
        <v>97.89701748742749</v>
      </c>
      <c r="N272" s="21">
        <f t="shared" si="73"/>
        <v>94.102410702259704</v>
      </c>
      <c r="O272" s="21">
        <f t="shared" si="73"/>
        <v>90.307803917092215</v>
      </c>
      <c r="P272" s="21">
        <f t="shared" si="73"/>
        <v>86.513197131924443</v>
      </c>
      <c r="Q272" s="21">
        <f t="shared" si="73"/>
        <v>80.762540923300193</v>
      </c>
      <c r="R272" s="21">
        <f t="shared" si="73"/>
        <v>73.951074125114587</v>
      </c>
      <c r="S272" s="21">
        <f t="shared" si="73"/>
        <v>58.575649143233058</v>
      </c>
      <c r="T272" s="21">
        <f t="shared" si="73"/>
        <v>53.986861047366943</v>
      </c>
      <c r="U272" s="21">
        <f t="shared" si="73"/>
        <v>49.610721971676668</v>
      </c>
      <c r="V272" s="21">
        <f t="shared" si="73"/>
        <v>45.234582895986662</v>
      </c>
      <c r="W272" s="21">
        <f t="shared" si="73"/>
        <v>40.858443820296664</v>
      </c>
      <c r="X272" s="21">
        <f t="shared" si="73"/>
        <v>38.593654708730554</v>
      </c>
      <c r="Y272" s="21">
        <f t="shared" si="73"/>
        <v>36.328865597164445</v>
      </c>
      <c r="Z272" s="21">
        <f t="shared" si="73"/>
        <v>12.213684904876558</v>
      </c>
      <c r="AA272" s="21">
        <f t="shared" si="73"/>
        <v>0</v>
      </c>
      <c r="AB272" s="21">
        <f t="shared" si="73"/>
        <v>0</v>
      </c>
      <c r="AC272" s="21">
        <f t="shared" si="73"/>
        <v>0</v>
      </c>
      <c r="AD272" s="21">
        <f t="shared" si="73"/>
        <v>0</v>
      </c>
      <c r="AE272" s="21">
        <f t="shared" si="73"/>
        <v>0</v>
      </c>
      <c r="AF272" s="21">
        <f t="shared" si="73"/>
        <v>0</v>
      </c>
      <c r="AG272" s="21">
        <f t="shared" si="73"/>
        <v>0</v>
      </c>
      <c r="AH272" s="21">
        <f t="shared" si="73"/>
        <v>0</v>
      </c>
      <c r="AI272" s="21">
        <f t="shared" si="73"/>
        <v>0</v>
      </c>
      <c r="AJ272" s="21">
        <f t="shared" si="73"/>
        <v>0</v>
      </c>
      <c r="AK272" s="21">
        <f t="shared" si="73"/>
        <v>0</v>
      </c>
      <c r="AL272" s="21">
        <f t="shared" si="73"/>
        <v>0</v>
      </c>
      <c r="AM272" s="21">
        <f t="shared" si="73"/>
        <v>0</v>
      </c>
      <c r="AN272" s="21">
        <f t="shared" si="73"/>
        <v>0</v>
      </c>
      <c r="AO272" s="21">
        <f t="shared" si="73"/>
        <v>0</v>
      </c>
      <c r="AP272" s="21">
        <f t="shared" si="73"/>
        <v>0</v>
      </c>
      <c r="AQ272" s="21">
        <f t="shared" si="73"/>
        <v>0</v>
      </c>
    </row>
    <row r="273" spans="1:47" x14ac:dyDescent="0.25">
      <c r="H273" s="17" t="str">
        <f t="shared" si="68"/>
        <v>DIC5</v>
      </c>
      <c r="J273" s="61" t="s">
        <v>77</v>
      </c>
      <c r="K273" s="19" t="s">
        <v>332</v>
      </c>
      <c r="L273" s="21">
        <f t="shared" si="73"/>
        <v>84.670220970807492</v>
      </c>
      <c r="M273" s="21">
        <f t="shared" si="73"/>
        <v>83.129975763173334</v>
      </c>
      <c r="N273" s="21">
        <f t="shared" si="73"/>
        <v>83.181860982227221</v>
      </c>
      <c r="O273" s="21">
        <f t="shared" si="73"/>
        <v>83.233746201280837</v>
      </c>
      <c r="P273" s="21">
        <f t="shared" si="73"/>
        <v>83.285631420334724</v>
      </c>
      <c r="Q273" s="21">
        <f t="shared" si="73"/>
        <v>76.93950072048473</v>
      </c>
      <c r="R273" s="21">
        <f t="shared" si="73"/>
        <v>70.593370020634993</v>
      </c>
      <c r="S273" s="21">
        <f t="shared" si="73"/>
        <v>65.371254600664997</v>
      </c>
      <c r="T273" s="21">
        <f t="shared" si="73"/>
        <v>60.149139180695059</v>
      </c>
      <c r="U273" s="21">
        <f t="shared" si="73"/>
        <v>55.820567437090581</v>
      </c>
      <c r="V273" s="21">
        <f t="shared" si="73"/>
        <v>51.491995693485975</v>
      </c>
      <c r="W273" s="21">
        <f t="shared" si="73"/>
        <v>47.163423949881391</v>
      </c>
      <c r="X273" s="21">
        <f t="shared" si="73"/>
        <v>44.126826511527</v>
      </c>
      <c r="Y273" s="21">
        <f t="shared" si="73"/>
        <v>41.09022907317258</v>
      </c>
      <c r="Z273" s="21">
        <f t="shared" si="73"/>
        <v>19.868613697955489</v>
      </c>
      <c r="AA273" s="21">
        <f t="shared" si="73"/>
        <v>0</v>
      </c>
      <c r="AB273" s="21">
        <f t="shared" si="73"/>
        <v>0</v>
      </c>
      <c r="AC273" s="21">
        <f t="shared" si="73"/>
        <v>0</v>
      </c>
      <c r="AD273" s="21">
        <f t="shared" si="73"/>
        <v>0</v>
      </c>
      <c r="AE273" s="21">
        <f t="shared" si="73"/>
        <v>0</v>
      </c>
      <c r="AF273" s="21">
        <f t="shared" si="73"/>
        <v>0</v>
      </c>
      <c r="AG273" s="21">
        <f t="shared" si="73"/>
        <v>0</v>
      </c>
      <c r="AH273" s="21">
        <f t="shared" si="73"/>
        <v>0</v>
      </c>
      <c r="AI273" s="21">
        <f t="shared" si="73"/>
        <v>0</v>
      </c>
      <c r="AJ273" s="21">
        <f t="shared" si="73"/>
        <v>0</v>
      </c>
      <c r="AK273" s="21">
        <f t="shared" si="73"/>
        <v>0</v>
      </c>
      <c r="AL273" s="21">
        <f t="shared" si="73"/>
        <v>0</v>
      </c>
      <c r="AM273" s="21">
        <f t="shared" si="73"/>
        <v>0</v>
      </c>
      <c r="AN273" s="21">
        <f t="shared" si="73"/>
        <v>0</v>
      </c>
      <c r="AO273" s="21">
        <f t="shared" si="73"/>
        <v>0</v>
      </c>
      <c r="AP273" s="21">
        <f t="shared" si="73"/>
        <v>0</v>
      </c>
      <c r="AQ273" s="21">
        <f t="shared" si="73"/>
        <v>0</v>
      </c>
    </row>
    <row r="274" spans="1:47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69">
        <f>+SUM(L267:L273)</f>
        <v>6441.5390905767672</v>
      </c>
      <c r="M274" s="69">
        <f t="shared" ref="M274" si="74">+SUM(M267:M273)</f>
        <v>6070.764685196451</v>
      </c>
      <c r="N274" s="69">
        <f t="shared" ref="N274:AQ274" si="75">+SUM(N267:N273)</f>
        <v>5609.9870305800132</v>
      </c>
      <c r="O274" s="69">
        <f t="shared" si="75"/>
        <v>5438.5447309915571</v>
      </c>
      <c r="P274" s="69">
        <f t="shared" si="75"/>
        <v>4468.6544573147767</v>
      </c>
      <c r="Q274" s="69">
        <f t="shared" si="75"/>
        <v>3908.8759211885085</v>
      </c>
      <c r="R274" s="69">
        <f t="shared" si="75"/>
        <v>3634.4411679773239</v>
      </c>
      <c r="S274" s="69">
        <f t="shared" si="75"/>
        <v>3363.6450744315916</v>
      </c>
      <c r="T274" s="69">
        <f t="shared" si="75"/>
        <v>2555.9216106777435</v>
      </c>
      <c r="U274" s="69">
        <f t="shared" si="75"/>
        <v>2010.3941097958768</v>
      </c>
      <c r="V274" s="69">
        <f t="shared" si="75"/>
        <v>1310.5777218796366</v>
      </c>
      <c r="W274" s="69">
        <f t="shared" si="75"/>
        <v>1272.8853723709356</v>
      </c>
      <c r="X274" s="69">
        <f t="shared" si="75"/>
        <v>1267.5839858210149</v>
      </c>
      <c r="Y274" s="69">
        <f t="shared" si="75"/>
        <v>921.10073266787731</v>
      </c>
      <c r="Z274" s="69">
        <f t="shared" si="75"/>
        <v>32.082298602832047</v>
      </c>
      <c r="AA274" s="69">
        <f t="shared" si="75"/>
        <v>0</v>
      </c>
      <c r="AB274" s="69">
        <f t="shared" si="75"/>
        <v>0</v>
      </c>
      <c r="AC274" s="69">
        <f t="shared" si="75"/>
        <v>0</v>
      </c>
      <c r="AD274" s="69">
        <f t="shared" si="75"/>
        <v>0</v>
      </c>
      <c r="AE274" s="69">
        <f t="shared" si="75"/>
        <v>0</v>
      </c>
      <c r="AF274" s="69">
        <f t="shared" si="75"/>
        <v>0</v>
      </c>
      <c r="AG274" s="69">
        <f t="shared" si="75"/>
        <v>0</v>
      </c>
      <c r="AH274" s="69">
        <f t="shared" si="75"/>
        <v>0</v>
      </c>
      <c r="AI274" s="69">
        <f t="shared" si="75"/>
        <v>0</v>
      </c>
      <c r="AJ274" s="69">
        <f t="shared" si="75"/>
        <v>0</v>
      </c>
      <c r="AK274" s="69">
        <f t="shared" si="75"/>
        <v>0</v>
      </c>
      <c r="AL274" s="69">
        <f t="shared" si="75"/>
        <v>0</v>
      </c>
      <c r="AM274" s="69">
        <f t="shared" si="75"/>
        <v>0</v>
      </c>
      <c r="AN274" s="69">
        <f t="shared" si="75"/>
        <v>0</v>
      </c>
      <c r="AO274" s="69">
        <f t="shared" si="75"/>
        <v>0</v>
      </c>
      <c r="AP274" s="69">
        <f t="shared" si="75"/>
        <v>0</v>
      </c>
      <c r="AQ274" s="69">
        <f t="shared" si="75"/>
        <v>0</v>
      </c>
    </row>
    <row r="275" spans="1:47" s="15" customFormat="1" ht="18.75" x14ac:dyDescent="0.3">
      <c r="F275" s="96"/>
      <c r="H275" s="12"/>
      <c r="I275" s="12"/>
      <c r="K275" s="77"/>
    </row>
    <row r="276" spans="1:47" s="80" customFormat="1" ht="18.75" x14ac:dyDescent="0.3">
      <c r="A276" s="135"/>
      <c r="B276" s="135"/>
      <c r="C276" s="135"/>
      <c r="D276" s="135"/>
      <c r="E276" s="135"/>
      <c r="F276" s="96"/>
      <c r="H276" s="88"/>
      <c r="I276" s="17" t="str">
        <f>+IF(OR(J277="OIL",J277="OIL-eq"),$R$5,IF(J277="GAS",$R$4,IF(J277="GSL",$R$8,IF(J277="DSL",$R$9,IF(J277="KER",$R$10,IF(J277="LPG",$R$11,IF(J277="HFO",$R$12,IF(J277="AVG",$R$13,IF(J277="RFG",$R$14,IF(J277="ELC",$R$15,$R$16))))))))))</f>
        <v>GWh/año</v>
      </c>
      <c r="K276" s="89" t="s">
        <v>439</v>
      </c>
    </row>
    <row r="277" spans="1:47" x14ac:dyDescent="0.25">
      <c r="I277" s="115">
        <f>+IF(OR(J277="OIL",J277="OIL-eq"),$Q$5,IF(J277="GAS",$Q$4,IF(J277="GSL",$Q$8,IF(J277="DSL",$Q$9,IF(J277="KER",$Q$10,IF(J277="LPG",$Q$11,IF(J277="HFO",$Q$12,IF(J277="AVG",$Q$13,IF(J277="RFG",$Q$14,IF(J277="ELC",$Q$15,$Q$16))))))))))</f>
        <v>277.77777777777777</v>
      </c>
      <c r="J277" s="106" t="s">
        <v>348</v>
      </c>
      <c r="K277" s="54" t="s">
        <v>26</v>
      </c>
    </row>
    <row r="278" spans="1:47" x14ac:dyDescent="0.25">
      <c r="H278" s="12"/>
      <c r="I278" s="12"/>
      <c r="J278" s="15"/>
      <c r="K278" s="23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</row>
    <row r="279" spans="1:47" x14ac:dyDescent="0.25">
      <c r="L279" s="55">
        <v>2019</v>
      </c>
      <c r="M279" s="55">
        <v>2020</v>
      </c>
      <c r="N279" s="55">
        <v>2021</v>
      </c>
      <c r="O279" s="55">
        <v>2022</v>
      </c>
      <c r="P279" s="55">
        <v>2023</v>
      </c>
      <c r="Q279" s="55">
        <v>2024</v>
      </c>
      <c r="R279" s="55">
        <v>2025</v>
      </c>
      <c r="S279" s="55">
        <v>2026</v>
      </c>
      <c r="T279" s="55">
        <v>2027</v>
      </c>
      <c r="U279" s="55">
        <v>2028</v>
      </c>
      <c r="V279" s="55">
        <v>2029</v>
      </c>
      <c r="W279" s="55">
        <v>2030</v>
      </c>
      <c r="X279" s="55">
        <v>2031</v>
      </c>
      <c r="Y279" s="55">
        <v>2032</v>
      </c>
      <c r="Z279" s="55">
        <v>2033</v>
      </c>
      <c r="AA279" s="55">
        <v>2034</v>
      </c>
      <c r="AB279" s="55">
        <v>2035</v>
      </c>
      <c r="AC279" s="55">
        <v>2036</v>
      </c>
      <c r="AD279" s="55">
        <v>2037</v>
      </c>
      <c r="AE279" s="55">
        <v>2038</v>
      </c>
      <c r="AF279" s="55">
        <v>2039</v>
      </c>
      <c r="AG279" s="55">
        <v>2040</v>
      </c>
      <c r="AH279" s="55">
        <v>2041</v>
      </c>
      <c r="AI279" s="55">
        <v>2042</v>
      </c>
      <c r="AJ279" s="55">
        <v>2043</v>
      </c>
      <c r="AK279" s="55">
        <v>2044</v>
      </c>
      <c r="AL279" s="55">
        <v>2045</v>
      </c>
      <c r="AM279" s="55">
        <v>2046</v>
      </c>
      <c r="AN279" s="55">
        <v>2047</v>
      </c>
      <c r="AO279" s="55">
        <v>2048</v>
      </c>
      <c r="AP279" s="55">
        <v>2049</v>
      </c>
      <c r="AQ279" s="55">
        <v>2050</v>
      </c>
    </row>
    <row r="280" spans="1:47" x14ac:dyDescent="0.25">
      <c r="H280" s="17" t="str">
        <f>+$H$1</f>
        <v>DIC5</v>
      </c>
      <c r="J280" s="24" t="s">
        <v>72</v>
      </c>
      <c r="K280" s="54" t="s">
        <v>170</v>
      </c>
      <c r="L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M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N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O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P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Q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R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7" x14ac:dyDescent="0.25">
      <c r="H281" s="17" t="str">
        <f t="shared" ref="H281:H286" si="76">+$H$1</f>
        <v>DIC5</v>
      </c>
      <c r="J281" s="24" t="s">
        <v>73</v>
      </c>
      <c r="K281" s="54" t="s">
        <v>171</v>
      </c>
      <c r="L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M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N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O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P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Q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U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V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W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X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7" x14ac:dyDescent="0.25">
      <c r="H282" s="17" t="str">
        <f t="shared" si="76"/>
        <v>DIC5</v>
      </c>
      <c r="J282" s="24" t="s">
        <v>73</v>
      </c>
      <c r="K282" s="54" t="s">
        <v>172</v>
      </c>
      <c r="L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M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N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O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P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Q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R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S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T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U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V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W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Z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A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7" x14ac:dyDescent="0.25">
      <c r="H283" s="17" t="str">
        <f t="shared" si="76"/>
        <v>DIC5</v>
      </c>
      <c r="J283" s="24" t="s">
        <v>74</v>
      </c>
      <c r="K283" s="54" t="s">
        <v>173</v>
      </c>
      <c r="L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M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N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O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P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Q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R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S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T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U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7" x14ac:dyDescent="0.25">
      <c r="H284" s="17" t="str">
        <f t="shared" si="76"/>
        <v>DIC5</v>
      </c>
      <c r="J284" s="24" t="s">
        <v>75</v>
      </c>
      <c r="K284" s="54" t="s">
        <v>174</v>
      </c>
      <c r="L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M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N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O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P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Q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R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S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T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U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V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7" x14ac:dyDescent="0.25">
      <c r="H285" s="17" t="str">
        <f t="shared" si="76"/>
        <v>DIC5</v>
      </c>
      <c r="J285" s="24" t="s">
        <v>76</v>
      </c>
      <c r="K285" s="54" t="s">
        <v>175</v>
      </c>
      <c r="L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M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N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O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P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Q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R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S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T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U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V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W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X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Y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Z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A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B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7" x14ac:dyDescent="0.25">
      <c r="H286" s="17" t="str">
        <f t="shared" si="76"/>
        <v>DIC5</v>
      </c>
      <c r="J286" s="24" t="s">
        <v>77</v>
      </c>
      <c r="K286" s="54" t="s">
        <v>176</v>
      </c>
      <c r="L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M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N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O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P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Q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R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S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T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U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V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W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X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Y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Z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A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B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7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69">
        <f>+SUM(L280:L286)</f>
        <v>4953.3161257595502</v>
      </c>
      <c r="M287" s="69">
        <f t="shared" ref="M287" si="77">+SUM(M280:M286)</f>
        <v>4674.496564105094</v>
      </c>
      <c r="N287" s="69">
        <f t="shared" ref="N287:AQ287" si="78">+SUM(N280:N286)</f>
        <v>4353.9957015615182</v>
      </c>
      <c r="O287" s="69">
        <f t="shared" si="78"/>
        <v>4187.1901114693583</v>
      </c>
      <c r="P287" s="69">
        <f t="shared" si="78"/>
        <v>3581.8653001560288</v>
      </c>
      <c r="Q287" s="69">
        <f t="shared" si="78"/>
        <v>3197.2958943692715</v>
      </c>
      <c r="R287" s="69">
        <f t="shared" si="78"/>
        <v>2954.8971955842453</v>
      </c>
      <c r="S287" s="69">
        <f t="shared" si="78"/>
        <v>2753.0269131900027</v>
      </c>
      <c r="T287" s="69">
        <f t="shared" si="78"/>
        <v>2196.5676815453417</v>
      </c>
      <c r="U287" s="69">
        <f t="shared" si="78"/>
        <v>1729.5911302228474</v>
      </c>
      <c r="V287" s="69">
        <f t="shared" si="78"/>
        <v>1119.4374892785968</v>
      </c>
      <c r="W287" s="69">
        <f t="shared" si="78"/>
        <v>1085.5794554092095</v>
      </c>
      <c r="X287" s="69">
        <f t="shared" si="78"/>
        <v>1081.8350171653142</v>
      </c>
      <c r="Y287" s="69">
        <f t="shared" si="78"/>
        <v>778.97541889946024</v>
      </c>
      <c r="Z287" s="69">
        <f t="shared" si="78"/>
        <v>19.602667502259667</v>
      </c>
      <c r="AA287" s="69">
        <f t="shared" si="78"/>
        <v>0</v>
      </c>
      <c r="AB287" s="69">
        <f t="shared" si="78"/>
        <v>0</v>
      </c>
      <c r="AC287" s="69">
        <f t="shared" si="78"/>
        <v>0</v>
      </c>
      <c r="AD287" s="69">
        <f t="shared" si="78"/>
        <v>0</v>
      </c>
      <c r="AE287" s="69">
        <f t="shared" si="78"/>
        <v>0</v>
      </c>
      <c r="AF287" s="69">
        <f t="shared" si="78"/>
        <v>0</v>
      </c>
      <c r="AG287" s="69">
        <f t="shared" si="78"/>
        <v>0</v>
      </c>
      <c r="AH287" s="69">
        <f t="shared" si="78"/>
        <v>0</v>
      </c>
      <c r="AI287" s="69">
        <f t="shared" si="78"/>
        <v>0</v>
      </c>
      <c r="AJ287" s="69">
        <f t="shared" si="78"/>
        <v>0</v>
      </c>
      <c r="AK287" s="69">
        <f t="shared" si="78"/>
        <v>0</v>
      </c>
      <c r="AL287" s="69">
        <f t="shared" si="78"/>
        <v>0</v>
      </c>
      <c r="AM287" s="69">
        <f t="shared" si="78"/>
        <v>0</v>
      </c>
      <c r="AN287" s="69">
        <f t="shared" si="78"/>
        <v>0</v>
      </c>
      <c r="AO287" s="69">
        <f t="shared" si="78"/>
        <v>0</v>
      </c>
      <c r="AP287" s="69">
        <f t="shared" si="78"/>
        <v>0</v>
      </c>
      <c r="AQ287" s="69">
        <f t="shared" si="78"/>
        <v>0</v>
      </c>
    </row>
    <row r="289" spans="1:44" s="80" customFormat="1" ht="18.75" x14ac:dyDescent="0.3">
      <c r="A289" s="135"/>
      <c r="B289" s="135"/>
      <c r="C289" s="135"/>
      <c r="D289" s="135"/>
      <c r="E289" s="135"/>
      <c r="F289" s="96"/>
      <c r="H289" s="88"/>
      <c r="I289" s="17" t="str">
        <f>+IF(OR(J290="OIL",J290="OIL-eq"),$R$5,IF(J290="GAS",$R$4,IF(J290="GSL",$R$8,IF(J290="DSL",$R$9,IF(J290="KER",$R$10,IF(J290="LPG",$R$11,IF(J290="HFO",$R$12,IF(J290="AVG",$R$13,IF(J290="RFG",$R$14,IF(J290="ELC",$R$15,$R$16))))))))))</f>
        <v>GWh/año</v>
      </c>
      <c r="K289" s="89" t="s">
        <v>484</v>
      </c>
    </row>
    <row r="290" spans="1:44" x14ac:dyDescent="0.25">
      <c r="H290" s="12"/>
      <c r="I290" s="115">
        <f>+IF(OR(J290="OIL",J290="OIL-eq"),$Q$5,IF(J290="GAS",$Q$4,IF(J290="GSL",$Q$8,IF(J290="DSL",$Q$9,IF(J290="KER",$Q$10,IF(J290="LPG",$Q$11,IF(J290="HFO",$Q$12,IF(J290="AVG",$Q$13,IF(J290="RFG",$Q$14,IF(J290="ELC",$Q$15,$Q$16))))))))))</f>
        <v>277.77777777777777</v>
      </c>
      <c r="J290" s="106" t="s">
        <v>348</v>
      </c>
      <c r="K290" s="58" t="s">
        <v>433</v>
      </c>
      <c r="M290" s="21"/>
      <c r="N290" s="21"/>
    </row>
    <row r="291" spans="1:44" x14ac:dyDescent="0.25">
      <c r="H291" s="43"/>
      <c r="I291" s="43"/>
      <c r="J291" s="15"/>
      <c r="K291" s="16"/>
    </row>
    <row r="292" spans="1:44" x14ac:dyDescent="0.25">
      <c r="L292" s="40">
        <v>2019</v>
      </c>
      <c r="M292" s="40">
        <v>2020</v>
      </c>
      <c r="N292" s="40">
        <v>2021</v>
      </c>
      <c r="O292" s="40">
        <v>2022</v>
      </c>
      <c r="P292" s="40">
        <v>2023</v>
      </c>
      <c r="Q292" s="40">
        <v>2024</v>
      </c>
      <c r="R292" s="40">
        <v>2025</v>
      </c>
      <c r="S292" s="40">
        <v>2026</v>
      </c>
      <c r="T292" s="40">
        <v>2027</v>
      </c>
      <c r="U292" s="40">
        <v>2028</v>
      </c>
      <c r="V292" s="40">
        <v>2029</v>
      </c>
      <c r="W292" s="40">
        <v>2030</v>
      </c>
      <c r="X292" s="40">
        <v>2031</v>
      </c>
      <c r="Y292" s="40">
        <v>2032</v>
      </c>
      <c r="Z292" s="40">
        <v>2033</v>
      </c>
      <c r="AA292" s="40">
        <v>2034</v>
      </c>
      <c r="AB292" s="40">
        <v>2035</v>
      </c>
      <c r="AC292" s="40">
        <v>2036</v>
      </c>
      <c r="AD292" s="40">
        <v>2037</v>
      </c>
      <c r="AE292" s="40">
        <v>2038</v>
      </c>
      <c r="AF292" s="40">
        <v>2039</v>
      </c>
      <c r="AG292" s="40">
        <v>2040</v>
      </c>
      <c r="AH292" s="40">
        <v>2041</v>
      </c>
      <c r="AI292" s="40">
        <v>2042</v>
      </c>
      <c r="AJ292" s="40">
        <v>2043</v>
      </c>
      <c r="AK292" s="40">
        <v>2044</v>
      </c>
      <c r="AL292" s="40">
        <v>2045</v>
      </c>
      <c r="AM292" s="40">
        <v>2046</v>
      </c>
      <c r="AN292" s="40">
        <v>2047</v>
      </c>
      <c r="AO292" s="40">
        <v>2048</v>
      </c>
      <c r="AP292" s="40">
        <v>2049</v>
      </c>
      <c r="AQ292" s="40">
        <v>2050</v>
      </c>
      <c r="AR292" s="21"/>
    </row>
    <row r="293" spans="1:44" x14ac:dyDescent="0.25">
      <c r="D293" s="136"/>
      <c r="H293" s="17" t="str">
        <f>+$H$1</f>
        <v>DIC5</v>
      </c>
      <c r="J293" s="60" t="s">
        <v>432</v>
      </c>
      <c r="K293" s="19" t="s">
        <v>382</v>
      </c>
      <c r="L293" s="21">
        <f>+L306+L345</f>
        <v>203.91283037822691</v>
      </c>
      <c r="M293" s="21">
        <f t="shared" ref="M293:AQ293" si="79">+M306+M345</f>
        <v>164.77828300585139</v>
      </c>
      <c r="N293" s="21">
        <f t="shared" si="79"/>
        <v>129.01238192485832</v>
      </c>
      <c r="O293" s="21">
        <f t="shared" si="79"/>
        <v>150.66227896997333</v>
      </c>
      <c r="P293" s="21">
        <f t="shared" si="79"/>
        <v>143.60427695203416</v>
      </c>
      <c r="Q293" s="21">
        <f t="shared" si="79"/>
        <v>0</v>
      </c>
      <c r="R293" s="21">
        <f t="shared" si="79"/>
        <v>0</v>
      </c>
      <c r="S293" s="21">
        <f t="shared" si="79"/>
        <v>0</v>
      </c>
      <c r="T293" s="21">
        <f t="shared" si="79"/>
        <v>0</v>
      </c>
      <c r="U293" s="21">
        <f t="shared" si="79"/>
        <v>0</v>
      </c>
      <c r="V293" s="21">
        <f t="shared" si="79"/>
        <v>0</v>
      </c>
      <c r="W293" s="21">
        <f t="shared" si="79"/>
        <v>0</v>
      </c>
      <c r="X293" s="21">
        <f t="shared" si="79"/>
        <v>0</v>
      </c>
      <c r="Y293" s="21">
        <f t="shared" si="79"/>
        <v>0</v>
      </c>
      <c r="Z293" s="21">
        <f t="shared" si="79"/>
        <v>0</v>
      </c>
      <c r="AA293" s="21">
        <f t="shared" si="79"/>
        <v>0</v>
      </c>
      <c r="AB293" s="21">
        <f t="shared" si="79"/>
        <v>0</v>
      </c>
      <c r="AC293" s="21">
        <f t="shared" si="79"/>
        <v>0</v>
      </c>
      <c r="AD293" s="21">
        <f t="shared" si="79"/>
        <v>0</v>
      </c>
      <c r="AE293" s="21">
        <f t="shared" si="79"/>
        <v>0</v>
      </c>
      <c r="AF293" s="21">
        <f t="shared" si="79"/>
        <v>0</v>
      </c>
      <c r="AG293" s="21">
        <f t="shared" si="79"/>
        <v>0</v>
      </c>
      <c r="AH293" s="21">
        <f t="shared" si="79"/>
        <v>0</v>
      </c>
      <c r="AI293" s="21">
        <f t="shared" si="79"/>
        <v>0</v>
      </c>
      <c r="AJ293" s="21">
        <f t="shared" si="79"/>
        <v>0</v>
      </c>
      <c r="AK293" s="21">
        <f t="shared" si="79"/>
        <v>0</v>
      </c>
      <c r="AL293" s="21">
        <f t="shared" si="79"/>
        <v>0</v>
      </c>
      <c r="AM293" s="21">
        <f t="shared" si="79"/>
        <v>0</v>
      </c>
      <c r="AN293" s="21">
        <f t="shared" si="79"/>
        <v>0</v>
      </c>
      <c r="AO293" s="21">
        <f t="shared" si="79"/>
        <v>0</v>
      </c>
      <c r="AP293" s="21">
        <f t="shared" si="79"/>
        <v>0</v>
      </c>
      <c r="AQ293" s="21">
        <f t="shared" si="79"/>
        <v>0</v>
      </c>
    </row>
    <row r="294" spans="1:44" x14ac:dyDescent="0.25">
      <c r="D294" s="136"/>
      <c r="H294" s="17" t="str">
        <f t="shared" ref="H294:H299" si="80">+$H$1</f>
        <v>DIC5</v>
      </c>
      <c r="J294" s="61" t="s">
        <v>73</v>
      </c>
      <c r="K294" s="19" t="s">
        <v>383</v>
      </c>
      <c r="L294" s="21">
        <f t="shared" ref="L294:AQ299" si="81">+L307+L346</f>
        <v>758.28483177300882</v>
      </c>
      <c r="M294" s="21">
        <f t="shared" si="81"/>
        <v>729.28396112035091</v>
      </c>
      <c r="N294" s="21">
        <f t="shared" si="81"/>
        <v>644.54712559732138</v>
      </c>
      <c r="O294" s="21">
        <f t="shared" si="81"/>
        <v>638.0345745247497</v>
      </c>
      <c r="P294" s="21">
        <f t="shared" si="81"/>
        <v>300.30116964807888</v>
      </c>
      <c r="Q294" s="21">
        <f t="shared" si="81"/>
        <v>300.30116964807888</v>
      </c>
      <c r="R294" s="21">
        <f t="shared" si="81"/>
        <v>300.30116964807888</v>
      </c>
      <c r="S294" s="21">
        <f t="shared" si="81"/>
        <v>300.30116964807888</v>
      </c>
      <c r="T294" s="21">
        <f t="shared" si="81"/>
        <v>70.050832019658785</v>
      </c>
      <c r="U294" s="21">
        <f t="shared" si="81"/>
        <v>3.2249806739917224</v>
      </c>
      <c r="V294" s="21">
        <f t="shared" si="81"/>
        <v>1.6149360275845528</v>
      </c>
      <c r="W294" s="21">
        <f t="shared" si="81"/>
        <v>0</v>
      </c>
      <c r="X294" s="21">
        <f t="shared" si="81"/>
        <v>0</v>
      </c>
      <c r="Y294" s="21">
        <f t="shared" si="81"/>
        <v>0</v>
      </c>
      <c r="Z294" s="21">
        <f t="shared" si="81"/>
        <v>0</v>
      </c>
      <c r="AA294" s="21">
        <f t="shared" si="81"/>
        <v>0</v>
      </c>
      <c r="AB294" s="21">
        <f t="shared" si="81"/>
        <v>0</v>
      </c>
      <c r="AC294" s="21">
        <f t="shared" si="81"/>
        <v>0</v>
      </c>
      <c r="AD294" s="21">
        <f t="shared" si="81"/>
        <v>0</v>
      </c>
      <c r="AE294" s="21">
        <f t="shared" si="81"/>
        <v>0</v>
      </c>
      <c r="AF294" s="21">
        <f t="shared" si="81"/>
        <v>0</v>
      </c>
      <c r="AG294" s="21">
        <f t="shared" si="81"/>
        <v>0</v>
      </c>
      <c r="AH294" s="21">
        <f t="shared" si="81"/>
        <v>0</v>
      </c>
      <c r="AI294" s="21">
        <f t="shared" si="81"/>
        <v>0</v>
      </c>
      <c r="AJ294" s="21">
        <f t="shared" si="81"/>
        <v>0</v>
      </c>
      <c r="AK294" s="21">
        <f t="shared" si="81"/>
        <v>0</v>
      </c>
      <c r="AL294" s="21">
        <f t="shared" si="81"/>
        <v>0</v>
      </c>
      <c r="AM294" s="21">
        <f t="shared" si="81"/>
        <v>0</v>
      </c>
      <c r="AN294" s="21">
        <f t="shared" si="81"/>
        <v>0</v>
      </c>
      <c r="AO294" s="21">
        <f t="shared" si="81"/>
        <v>0</v>
      </c>
      <c r="AP294" s="21">
        <f t="shared" si="81"/>
        <v>0</v>
      </c>
      <c r="AQ294" s="21">
        <f t="shared" si="81"/>
        <v>0</v>
      </c>
    </row>
    <row r="295" spans="1:44" x14ac:dyDescent="0.25">
      <c r="D295" s="136"/>
      <c r="H295" s="17" t="str">
        <f t="shared" si="80"/>
        <v>DIC5</v>
      </c>
      <c r="J295" s="61" t="s">
        <v>73</v>
      </c>
      <c r="K295" s="19" t="s">
        <v>384</v>
      </c>
      <c r="L295" s="21">
        <f t="shared" si="81"/>
        <v>423.68494407010274</v>
      </c>
      <c r="M295" s="21">
        <f t="shared" si="81"/>
        <v>400.87216002853108</v>
      </c>
      <c r="N295" s="21">
        <f t="shared" si="81"/>
        <v>381.23521093912638</v>
      </c>
      <c r="O295" s="21">
        <f t="shared" si="81"/>
        <v>361.59826184972167</v>
      </c>
      <c r="P295" s="21">
        <f t="shared" si="81"/>
        <v>341.96131276031701</v>
      </c>
      <c r="Q295" s="21">
        <f t="shared" si="81"/>
        <v>314.61199854403418</v>
      </c>
      <c r="R295" s="21">
        <f t="shared" si="81"/>
        <v>287.2626843277485</v>
      </c>
      <c r="S295" s="21">
        <f t="shared" si="81"/>
        <v>265.57492718373311</v>
      </c>
      <c r="T295" s="21">
        <f t="shared" si="81"/>
        <v>255.43026899304269</v>
      </c>
      <c r="U295" s="21">
        <f t="shared" si="81"/>
        <v>245.92455039106591</v>
      </c>
      <c r="V295" s="21">
        <f t="shared" si="81"/>
        <v>160.09122767721286</v>
      </c>
      <c r="W295" s="21">
        <f t="shared" si="81"/>
        <v>160.09122767721286</v>
      </c>
      <c r="X295" s="21">
        <f t="shared" si="81"/>
        <v>160.09122767721286</v>
      </c>
      <c r="Y295" s="21">
        <f t="shared" si="81"/>
        <v>118.02452109595426</v>
      </c>
      <c r="Z295" s="21">
        <f t="shared" si="81"/>
        <v>0</v>
      </c>
      <c r="AA295" s="21">
        <f t="shared" si="81"/>
        <v>0</v>
      </c>
      <c r="AB295" s="21">
        <f t="shared" si="81"/>
        <v>0</v>
      </c>
      <c r="AC295" s="21">
        <f t="shared" si="81"/>
        <v>0</v>
      </c>
      <c r="AD295" s="21">
        <f t="shared" si="81"/>
        <v>0</v>
      </c>
      <c r="AE295" s="21">
        <f t="shared" si="81"/>
        <v>0</v>
      </c>
      <c r="AF295" s="21">
        <f t="shared" si="81"/>
        <v>0</v>
      </c>
      <c r="AG295" s="21">
        <f t="shared" si="81"/>
        <v>0</v>
      </c>
      <c r="AH295" s="21">
        <f t="shared" si="81"/>
        <v>0</v>
      </c>
      <c r="AI295" s="21">
        <f t="shared" si="81"/>
        <v>0</v>
      </c>
      <c r="AJ295" s="21">
        <f t="shared" si="81"/>
        <v>0</v>
      </c>
      <c r="AK295" s="21">
        <f t="shared" si="81"/>
        <v>0</v>
      </c>
      <c r="AL295" s="21">
        <f t="shared" si="81"/>
        <v>0</v>
      </c>
      <c r="AM295" s="21">
        <f t="shared" si="81"/>
        <v>0</v>
      </c>
      <c r="AN295" s="21">
        <f t="shared" si="81"/>
        <v>0</v>
      </c>
      <c r="AO295" s="21">
        <f t="shared" si="81"/>
        <v>0</v>
      </c>
      <c r="AP295" s="21">
        <f t="shared" si="81"/>
        <v>0</v>
      </c>
      <c r="AQ295" s="21">
        <f t="shared" si="81"/>
        <v>0</v>
      </c>
    </row>
    <row r="296" spans="1:44" x14ac:dyDescent="0.25">
      <c r="D296" s="136"/>
      <c r="H296" s="17" t="str">
        <f t="shared" si="80"/>
        <v>DIC5</v>
      </c>
      <c r="J296" s="61" t="s">
        <v>74</v>
      </c>
      <c r="K296" s="19" t="s">
        <v>385</v>
      </c>
      <c r="L296" s="21">
        <f t="shared" si="81"/>
        <v>3.9413033278193335</v>
      </c>
      <c r="M296" s="21">
        <f t="shared" si="81"/>
        <v>3.7243883990816111</v>
      </c>
      <c r="N296" s="21">
        <f t="shared" si="81"/>
        <v>3.5606790189021944</v>
      </c>
      <c r="O296" s="21">
        <f t="shared" si="81"/>
        <v>3.3969696387227777</v>
      </c>
      <c r="P296" s="21">
        <f t="shared" si="81"/>
        <v>3.2332602585433889</v>
      </c>
      <c r="Q296" s="21">
        <f t="shared" si="81"/>
        <v>2.4718202920830641</v>
      </c>
      <c r="R296" s="21">
        <f t="shared" si="81"/>
        <v>2.3399898765053</v>
      </c>
      <c r="S296" s="21">
        <f t="shared" si="81"/>
        <v>0.26658893856164501</v>
      </c>
      <c r="T296" s="21">
        <f t="shared" si="81"/>
        <v>0</v>
      </c>
      <c r="U296" s="21">
        <f t="shared" si="81"/>
        <v>0</v>
      </c>
      <c r="V296" s="21">
        <f t="shared" si="81"/>
        <v>0</v>
      </c>
      <c r="W296" s="21">
        <f t="shared" si="81"/>
        <v>0</v>
      </c>
      <c r="X296" s="21">
        <f t="shared" si="81"/>
        <v>0</v>
      </c>
      <c r="Y296" s="21">
        <f t="shared" si="81"/>
        <v>0</v>
      </c>
      <c r="Z296" s="21">
        <f t="shared" si="81"/>
        <v>0</v>
      </c>
      <c r="AA296" s="21">
        <f t="shared" si="81"/>
        <v>0</v>
      </c>
      <c r="AB296" s="21">
        <f t="shared" si="81"/>
        <v>0</v>
      </c>
      <c r="AC296" s="21">
        <f t="shared" si="81"/>
        <v>0</v>
      </c>
      <c r="AD296" s="21">
        <f t="shared" si="81"/>
        <v>0</v>
      </c>
      <c r="AE296" s="21">
        <f t="shared" si="81"/>
        <v>0</v>
      </c>
      <c r="AF296" s="21">
        <f t="shared" si="81"/>
        <v>0</v>
      </c>
      <c r="AG296" s="21">
        <f t="shared" si="81"/>
        <v>0</v>
      </c>
      <c r="AH296" s="21">
        <f t="shared" si="81"/>
        <v>0</v>
      </c>
      <c r="AI296" s="21">
        <f t="shared" si="81"/>
        <v>0</v>
      </c>
      <c r="AJ296" s="21">
        <f t="shared" si="81"/>
        <v>0</v>
      </c>
      <c r="AK296" s="21">
        <f t="shared" si="81"/>
        <v>0</v>
      </c>
      <c r="AL296" s="21">
        <f t="shared" si="81"/>
        <v>0</v>
      </c>
      <c r="AM296" s="21">
        <f t="shared" si="81"/>
        <v>0</v>
      </c>
      <c r="AN296" s="21">
        <f t="shared" si="81"/>
        <v>0</v>
      </c>
      <c r="AO296" s="21">
        <f t="shared" si="81"/>
        <v>0</v>
      </c>
      <c r="AP296" s="21">
        <f t="shared" si="81"/>
        <v>0</v>
      </c>
      <c r="AQ296" s="21">
        <f t="shared" si="81"/>
        <v>0</v>
      </c>
    </row>
    <row r="297" spans="1:44" x14ac:dyDescent="0.25">
      <c r="D297" s="136"/>
      <c r="H297" s="17" t="str">
        <f t="shared" si="80"/>
        <v>DIC5</v>
      </c>
      <c r="J297" s="61" t="s">
        <v>75</v>
      </c>
      <c r="K297" s="19" t="s">
        <v>386</v>
      </c>
      <c r="L297" s="21">
        <f t="shared" si="81"/>
        <v>39.625614719999859</v>
      </c>
      <c r="M297" s="21">
        <f t="shared" si="81"/>
        <v>39.625614719999888</v>
      </c>
      <c r="N297" s="21">
        <f t="shared" si="81"/>
        <v>39.625614719999945</v>
      </c>
      <c r="O297" s="21">
        <f t="shared" si="81"/>
        <v>39.625614719999994</v>
      </c>
      <c r="P297" s="21">
        <f t="shared" si="81"/>
        <v>39.625614720000058</v>
      </c>
      <c r="Q297" s="21">
        <f t="shared" si="81"/>
        <v>39.625614720000016</v>
      </c>
      <c r="R297" s="21">
        <f t="shared" si="81"/>
        <v>39.625614719999973</v>
      </c>
      <c r="S297" s="21">
        <f t="shared" si="81"/>
        <v>7.9251229440000079</v>
      </c>
      <c r="T297" s="21">
        <f t="shared" si="81"/>
        <v>0</v>
      </c>
      <c r="U297" s="21">
        <f t="shared" si="81"/>
        <v>0</v>
      </c>
      <c r="V297" s="21">
        <f t="shared" si="81"/>
        <v>0</v>
      </c>
      <c r="W297" s="21">
        <f t="shared" si="81"/>
        <v>0</v>
      </c>
      <c r="X297" s="21">
        <f t="shared" si="81"/>
        <v>0</v>
      </c>
      <c r="Y297" s="21">
        <f t="shared" si="81"/>
        <v>0</v>
      </c>
      <c r="Z297" s="21">
        <f t="shared" si="81"/>
        <v>0</v>
      </c>
      <c r="AA297" s="21">
        <f t="shared" si="81"/>
        <v>0</v>
      </c>
      <c r="AB297" s="21">
        <f t="shared" si="81"/>
        <v>0</v>
      </c>
      <c r="AC297" s="21">
        <f t="shared" si="81"/>
        <v>0</v>
      </c>
      <c r="AD297" s="21">
        <f t="shared" si="81"/>
        <v>0</v>
      </c>
      <c r="AE297" s="21">
        <f t="shared" si="81"/>
        <v>0</v>
      </c>
      <c r="AF297" s="21">
        <f t="shared" si="81"/>
        <v>0</v>
      </c>
      <c r="AG297" s="21">
        <f t="shared" si="81"/>
        <v>0</v>
      </c>
      <c r="AH297" s="21">
        <f t="shared" si="81"/>
        <v>0</v>
      </c>
      <c r="AI297" s="21">
        <f t="shared" si="81"/>
        <v>0</v>
      </c>
      <c r="AJ297" s="21">
        <f t="shared" si="81"/>
        <v>0</v>
      </c>
      <c r="AK297" s="21">
        <f t="shared" si="81"/>
        <v>0</v>
      </c>
      <c r="AL297" s="21">
        <f t="shared" si="81"/>
        <v>0</v>
      </c>
      <c r="AM297" s="21">
        <f t="shared" si="81"/>
        <v>0</v>
      </c>
      <c r="AN297" s="21">
        <f t="shared" si="81"/>
        <v>0</v>
      </c>
      <c r="AO297" s="21">
        <f t="shared" si="81"/>
        <v>0</v>
      </c>
      <c r="AP297" s="21">
        <f t="shared" si="81"/>
        <v>0</v>
      </c>
      <c r="AQ297" s="21">
        <f t="shared" si="81"/>
        <v>0</v>
      </c>
    </row>
    <row r="298" spans="1:44" x14ac:dyDescent="0.25">
      <c r="D298" s="136"/>
      <c r="H298" s="17" t="str">
        <f t="shared" si="80"/>
        <v>DIC5</v>
      </c>
      <c r="J298" s="61" t="s">
        <v>76</v>
      </c>
      <c r="K298" s="19" t="s">
        <v>387</v>
      </c>
      <c r="L298" s="21">
        <f t="shared" si="81"/>
        <v>15.409961280000003</v>
      </c>
      <c r="M298" s="21">
        <f t="shared" si="81"/>
        <v>15.409961279999989</v>
      </c>
      <c r="N298" s="21">
        <f t="shared" si="81"/>
        <v>15.409961279999989</v>
      </c>
      <c r="O298" s="21">
        <f t="shared" si="81"/>
        <v>15.409961279999992</v>
      </c>
      <c r="P298" s="21">
        <f t="shared" si="81"/>
        <v>15.409961279999994</v>
      </c>
      <c r="Q298" s="21">
        <f t="shared" si="81"/>
        <v>15.16970050578853</v>
      </c>
      <c r="R298" s="21">
        <f t="shared" si="81"/>
        <v>13.868629142015694</v>
      </c>
      <c r="S298" s="21">
        <f t="shared" si="81"/>
        <v>3.0819922559999999</v>
      </c>
      <c r="T298" s="21">
        <f t="shared" si="81"/>
        <v>3.0819922559999999</v>
      </c>
      <c r="U298" s="21">
        <f t="shared" si="81"/>
        <v>3.0819922559999999</v>
      </c>
      <c r="V298" s="21">
        <f t="shared" si="81"/>
        <v>3.0819922559999999</v>
      </c>
      <c r="W298" s="21">
        <f t="shared" si="81"/>
        <v>3.0819922559999999</v>
      </c>
      <c r="X298" s="21">
        <f t="shared" si="81"/>
        <v>3.0819922559999999</v>
      </c>
      <c r="Y298" s="21">
        <f t="shared" si="81"/>
        <v>3.0819922559999999</v>
      </c>
      <c r="Z298" s="21">
        <f t="shared" si="81"/>
        <v>2.3417455173465305</v>
      </c>
      <c r="AA298" s="21">
        <f t="shared" si="81"/>
        <v>0</v>
      </c>
      <c r="AB298" s="21">
        <f t="shared" si="81"/>
        <v>0</v>
      </c>
      <c r="AC298" s="21">
        <f t="shared" si="81"/>
        <v>0</v>
      </c>
      <c r="AD298" s="21">
        <f t="shared" si="81"/>
        <v>0</v>
      </c>
      <c r="AE298" s="21">
        <f t="shared" si="81"/>
        <v>0</v>
      </c>
      <c r="AF298" s="21">
        <f t="shared" si="81"/>
        <v>0</v>
      </c>
      <c r="AG298" s="21">
        <f t="shared" si="81"/>
        <v>0</v>
      </c>
      <c r="AH298" s="21">
        <f t="shared" si="81"/>
        <v>0</v>
      </c>
      <c r="AI298" s="21">
        <f t="shared" si="81"/>
        <v>0</v>
      </c>
      <c r="AJ298" s="21">
        <f t="shared" si="81"/>
        <v>0</v>
      </c>
      <c r="AK298" s="21">
        <f t="shared" si="81"/>
        <v>0</v>
      </c>
      <c r="AL298" s="21">
        <f t="shared" si="81"/>
        <v>0</v>
      </c>
      <c r="AM298" s="21">
        <f t="shared" si="81"/>
        <v>0</v>
      </c>
      <c r="AN298" s="21">
        <f t="shared" si="81"/>
        <v>0</v>
      </c>
      <c r="AO298" s="21">
        <f t="shared" si="81"/>
        <v>0</v>
      </c>
      <c r="AP298" s="21">
        <f t="shared" si="81"/>
        <v>0</v>
      </c>
      <c r="AQ298" s="21">
        <f t="shared" si="81"/>
        <v>0</v>
      </c>
    </row>
    <row r="299" spans="1:44" x14ac:dyDescent="0.25">
      <c r="D299" s="136"/>
      <c r="H299" s="17" t="str">
        <f t="shared" si="80"/>
        <v>DIC5</v>
      </c>
      <c r="J299" s="60" t="s">
        <v>77</v>
      </c>
      <c r="K299" s="19" t="s">
        <v>388</v>
      </c>
      <c r="L299" s="21">
        <f t="shared" si="81"/>
        <v>43.363479268059166</v>
      </c>
      <c r="M299" s="21">
        <f t="shared" si="81"/>
        <v>42.573752537541665</v>
      </c>
      <c r="N299" s="21">
        <f t="shared" si="81"/>
        <v>42.600355538286394</v>
      </c>
      <c r="O299" s="21">
        <f t="shared" si="81"/>
        <v>42.626958539030838</v>
      </c>
      <c r="P299" s="21">
        <f t="shared" si="81"/>
        <v>42.653561539775552</v>
      </c>
      <c r="Q299" s="21">
        <f t="shared" si="81"/>
        <v>39.399723109252506</v>
      </c>
      <c r="R299" s="21">
        <f t="shared" si="81"/>
        <v>36.145884678729715</v>
      </c>
      <c r="S299" s="21">
        <f t="shared" si="81"/>
        <v>33.468360271215275</v>
      </c>
      <c r="T299" s="21">
        <f t="shared" si="81"/>
        <v>30.790835863700888</v>
      </c>
      <c r="U299" s="21">
        <f t="shared" si="81"/>
        <v>28.571456251971611</v>
      </c>
      <c r="V299" s="21">
        <f t="shared" si="81"/>
        <v>26.352076640242306</v>
      </c>
      <c r="W299" s="21">
        <f t="shared" si="81"/>
        <v>24.132697028513</v>
      </c>
      <c r="X299" s="21">
        <f t="shared" si="81"/>
        <v>22.575748722487944</v>
      </c>
      <c r="Y299" s="21">
        <f t="shared" si="81"/>
        <v>21.018800416462859</v>
      </c>
      <c r="Z299" s="21">
        <f t="shared" si="81"/>
        <v>10.137885583225849</v>
      </c>
      <c r="AA299" s="21">
        <f t="shared" si="81"/>
        <v>0</v>
      </c>
      <c r="AB299" s="21">
        <f t="shared" si="81"/>
        <v>0</v>
      </c>
      <c r="AC299" s="21">
        <f t="shared" si="81"/>
        <v>0</v>
      </c>
      <c r="AD299" s="21">
        <f t="shared" si="81"/>
        <v>0</v>
      </c>
      <c r="AE299" s="21">
        <f t="shared" si="81"/>
        <v>0</v>
      </c>
      <c r="AF299" s="21">
        <f t="shared" si="81"/>
        <v>0</v>
      </c>
      <c r="AG299" s="21">
        <f t="shared" si="81"/>
        <v>0</v>
      </c>
      <c r="AH299" s="21">
        <f t="shared" si="81"/>
        <v>0</v>
      </c>
      <c r="AI299" s="21">
        <f t="shared" si="81"/>
        <v>0</v>
      </c>
      <c r="AJ299" s="21">
        <f t="shared" si="81"/>
        <v>0</v>
      </c>
      <c r="AK299" s="21">
        <f t="shared" si="81"/>
        <v>0</v>
      </c>
      <c r="AL299" s="21">
        <f t="shared" si="81"/>
        <v>0</v>
      </c>
      <c r="AM299" s="21">
        <f t="shared" si="81"/>
        <v>0</v>
      </c>
      <c r="AN299" s="21">
        <f t="shared" si="81"/>
        <v>0</v>
      </c>
      <c r="AO299" s="21">
        <f t="shared" si="81"/>
        <v>0</v>
      </c>
      <c r="AP299" s="21">
        <f t="shared" si="81"/>
        <v>0</v>
      </c>
      <c r="AQ299" s="21">
        <f t="shared" si="81"/>
        <v>0</v>
      </c>
    </row>
    <row r="300" spans="1:44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69">
        <f>+SUM(L293:L299)</f>
        <v>1488.2229648172167</v>
      </c>
      <c r="M300" s="69">
        <f t="shared" ref="M300:AQ300" si="82">+SUM(M293:M299)</f>
        <v>1396.2681210913565</v>
      </c>
      <c r="N300" s="69">
        <f t="shared" si="82"/>
        <v>1255.9913290184945</v>
      </c>
      <c r="O300" s="69">
        <f t="shared" si="82"/>
        <v>1251.3546195221982</v>
      </c>
      <c r="P300" s="69">
        <f t="shared" si="82"/>
        <v>886.78915715874894</v>
      </c>
      <c r="Q300" s="69">
        <f t="shared" si="82"/>
        <v>711.58002681923722</v>
      </c>
      <c r="R300" s="69">
        <f t="shared" si="82"/>
        <v>679.54397239307809</v>
      </c>
      <c r="S300" s="69">
        <f t="shared" si="82"/>
        <v>610.61816124158895</v>
      </c>
      <c r="T300" s="69">
        <f t="shared" si="82"/>
        <v>359.3539291324023</v>
      </c>
      <c r="U300" s="69">
        <f t="shared" si="82"/>
        <v>280.80297957302923</v>
      </c>
      <c r="V300" s="69">
        <f t="shared" si="82"/>
        <v>191.14023260103971</v>
      </c>
      <c r="W300" s="69">
        <f t="shared" si="82"/>
        <v>187.30591696172587</v>
      </c>
      <c r="X300" s="69">
        <f t="shared" si="82"/>
        <v>185.74896865570082</v>
      </c>
      <c r="Y300" s="69">
        <f t="shared" si="82"/>
        <v>142.12531376841713</v>
      </c>
      <c r="Z300" s="69">
        <f t="shared" si="82"/>
        <v>12.47963110057238</v>
      </c>
      <c r="AA300" s="69">
        <f t="shared" si="82"/>
        <v>0</v>
      </c>
      <c r="AB300" s="69">
        <f t="shared" si="82"/>
        <v>0</v>
      </c>
      <c r="AC300" s="69">
        <f t="shared" si="82"/>
        <v>0</v>
      </c>
      <c r="AD300" s="69">
        <f t="shared" si="82"/>
        <v>0</v>
      </c>
      <c r="AE300" s="69">
        <f t="shared" si="82"/>
        <v>0</v>
      </c>
      <c r="AF300" s="69">
        <f t="shared" si="82"/>
        <v>0</v>
      </c>
      <c r="AG300" s="69">
        <f t="shared" si="82"/>
        <v>0</v>
      </c>
      <c r="AH300" s="69">
        <f t="shared" si="82"/>
        <v>0</v>
      </c>
      <c r="AI300" s="69">
        <f t="shared" si="82"/>
        <v>0</v>
      </c>
      <c r="AJ300" s="69">
        <f t="shared" si="82"/>
        <v>0</v>
      </c>
      <c r="AK300" s="69">
        <f t="shared" si="82"/>
        <v>0</v>
      </c>
      <c r="AL300" s="69">
        <f t="shared" si="82"/>
        <v>0</v>
      </c>
      <c r="AM300" s="69">
        <f t="shared" si="82"/>
        <v>0</v>
      </c>
      <c r="AN300" s="69">
        <f t="shared" si="82"/>
        <v>0</v>
      </c>
      <c r="AO300" s="69">
        <f t="shared" si="82"/>
        <v>0</v>
      </c>
      <c r="AP300" s="69">
        <f t="shared" si="82"/>
        <v>0</v>
      </c>
      <c r="AQ300" s="69">
        <f t="shared" si="82"/>
        <v>0</v>
      </c>
    </row>
    <row r="301" spans="1:44" s="68" customFormat="1" x14ac:dyDescent="0.25">
      <c r="A301" s="133"/>
      <c r="B301" s="133"/>
      <c r="C301" s="133"/>
      <c r="D301" s="20"/>
      <c r="E301" s="133"/>
      <c r="F301" s="134"/>
      <c r="H301" s="71"/>
      <c r="I301" s="71"/>
    </row>
    <row r="302" spans="1:44" s="80" customFormat="1" ht="18.75" x14ac:dyDescent="0.3">
      <c r="A302" s="135"/>
      <c r="B302" s="135"/>
      <c r="C302" s="135"/>
      <c r="D302" s="135"/>
      <c r="E302" s="135"/>
      <c r="F302" s="96"/>
      <c r="H302" s="88"/>
      <c r="I302" s="17" t="str">
        <f>+IF(OR(J303="OIL",J303="OIL-eq"),$R$5,IF(J303="GAS",$R$4,IF(J303="GSL",$R$8,IF(J303="DSL",$R$9,IF(J303="KER",$R$10,IF(J303="LPG",$R$11,IF(J303="HFO",$R$12,IF(J303="AVG",$R$13,IF(J303="RFG",$R$14,IF(J303="ELC",$R$15,$R$16))))))))))</f>
        <v>GWh/año</v>
      </c>
      <c r="K302" s="89" t="s">
        <v>440</v>
      </c>
    </row>
    <row r="303" spans="1:44" x14ac:dyDescent="0.25">
      <c r="H303" s="12"/>
      <c r="I303" s="115">
        <f>+IF(OR(J303="OIL",J303="OIL-eq"),$Q$5,IF(J303="GAS",$Q$4,IF(J303="GSL",$Q$8,IF(J303="DSL",$Q$9,IF(J303="KER",$Q$10,IF(J303="LPG",$Q$11,IF(J303="HFO",$Q$12,IF(J303="AVG",$Q$13,IF(J303="RFG",$Q$14,IF(J303="ELC",$Q$15,$Q$16))))))))))</f>
        <v>277.77777777777777</v>
      </c>
      <c r="J303" s="106" t="s">
        <v>348</v>
      </c>
      <c r="K303" s="58" t="s">
        <v>433</v>
      </c>
    </row>
    <row r="304" spans="1:44" x14ac:dyDescent="0.25">
      <c r="H304" s="43"/>
      <c r="I304" s="43"/>
      <c r="J304" s="15"/>
      <c r="K304" s="16"/>
    </row>
    <row r="305" spans="1:47" x14ac:dyDescent="0.25">
      <c r="L305" s="40">
        <v>2019</v>
      </c>
      <c r="M305" s="40">
        <v>2020</v>
      </c>
      <c r="N305" s="40">
        <v>2021</v>
      </c>
      <c r="O305" s="40">
        <v>2022</v>
      </c>
      <c r="P305" s="40">
        <v>2023</v>
      </c>
      <c r="Q305" s="40">
        <v>2024</v>
      </c>
      <c r="R305" s="40">
        <v>2025</v>
      </c>
      <c r="S305" s="40">
        <v>2026</v>
      </c>
      <c r="T305" s="40">
        <v>2027</v>
      </c>
      <c r="U305" s="40">
        <v>2028</v>
      </c>
      <c r="V305" s="40">
        <v>2029</v>
      </c>
      <c r="W305" s="40">
        <v>2030</v>
      </c>
      <c r="X305" s="40">
        <v>2031</v>
      </c>
      <c r="Y305" s="40">
        <v>2032</v>
      </c>
      <c r="Z305" s="40">
        <v>2033</v>
      </c>
      <c r="AA305" s="40">
        <v>2034</v>
      </c>
      <c r="AB305" s="40">
        <v>2035</v>
      </c>
      <c r="AC305" s="40">
        <v>2036</v>
      </c>
      <c r="AD305" s="40">
        <v>2037</v>
      </c>
      <c r="AE305" s="40">
        <v>2038</v>
      </c>
      <c r="AF305" s="40">
        <v>2039</v>
      </c>
      <c r="AG305" s="40">
        <v>2040</v>
      </c>
      <c r="AH305" s="40">
        <v>2041</v>
      </c>
      <c r="AI305" s="40">
        <v>2042</v>
      </c>
      <c r="AJ305" s="40">
        <v>2043</v>
      </c>
      <c r="AK305" s="40">
        <v>2044</v>
      </c>
      <c r="AL305" s="40">
        <v>2045</v>
      </c>
      <c r="AM305" s="40">
        <v>2046</v>
      </c>
      <c r="AN305" s="40">
        <v>2047</v>
      </c>
      <c r="AO305" s="40">
        <v>2048</v>
      </c>
      <c r="AP305" s="40">
        <v>2049</v>
      </c>
      <c r="AQ305" s="40">
        <v>2050</v>
      </c>
      <c r="AR305" s="21"/>
    </row>
    <row r="306" spans="1:47" x14ac:dyDescent="0.25">
      <c r="D306" s="136"/>
      <c r="H306" s="17" t="str">
        <f>+$H$1</f>
        <v>DIC5</v>
      </c>
      <c r="J306" s="60" t="s">
        <v>432</v>
      </c>
      <c r="K306" s="19" t="s">
        <v>382</v>
      </c>
      <c r="L306" s="21">
        <f>+L319+L332</f>
        <v>203.91283037822691</v>
      </c>
      <c r="M306" s="21">
        <f t="shared" ref="M306:AQ307" si="83">+M319+M332</f>
        <v>164.77828300585139</v>
      </c>
      <c r="N306" s="21">
        <f t="shared" si="83"/>
        <v>129.01238192485832</v>
      </c>
      <c r="O306" s="21">
        <f t="shared" si="83"/>
        <v>150.66227896997333</v>
      </c>
      <c r="P306" s="21">
        <f t="shared" si="83"/>
        <v>143.60427695203416</v>
      </c>
      <c r="Q306" s="21">
        <f t="shared" si="83"/>
        <v>0</v>
      </c>
      <c r="R306" s="21">
        <f t="shared" si="83"/>
        <v>0</v>
      </c>
      <c r="S306" s="21">
        <f t="shared" si="83"/>
        <v>0</v>
      </c>
      <c r="T306" s="21">
        <f t="shared" si="83"/>
        <v>0</v>
      </c>
      <c r="U306" s="21">
        <f t="shared" si="83"/>
        <v>0</v>
      </c>
      <c r="V306" s="21">
        <f t="shared" si="83"/>
        <v>0</v>
      </c>
      <c r="W306" s="21">
        <f t="shared" si="83"/>
        <v>0</v>
      </c>
      <c r="X306" s="21">
        <f t="shared" si="83"/>
        <v>0</v>
      </c>
      <c r="Y306" s="21">
        <f t="shared" si="83"/>
        <v>0</v>
      </c>
      <c r="Z306" s="21">
        <f t="shared" si="83"/>
        <v>0</v>
      </c>
      <c r="AA306" s="21">
        <f t="shared" si="83"/>
        <v>0</v>
      </c>
      <c r="AB306" s="21">
        <f t="shared" si="83"/>
        <v>0</v>
      </c>
      <c r="AC306" s="21">
        <f t="shared" si="83"/>
        <v>0</v>
      </c>
      <c r="AD306" s="21">
        <f t="shared" si="83"/>
        <v>0</v>
      </c>
      <c r="AE306" s="21">
        <f t="shared" si="83"/>
        <v>0</v>
      </c>
      <c r="AF306" s="21">
        <f t="shared" si="83"/>
        <v>0</v>
      </c>
      <c r="AG306" s="21">
        <f t="shared" si="83"/>
        <v>0</v>
      </c>
      <c r="AH306" s="21">
        <f t="shared" si="83"/>
        <v>0</v>
      </c>
      <c r="AI306" s="21">
        <f t="shared" si="83"/>
        <v>0</v>
      </c>
      <c r="AJ306" s="21">
        <f t="shared" si="83"/>
        <v>0</v>
      </c>
      <c r="AK306" s="21">
        <f t="shared" si="83"/>
        <v>0</v>
      </c>
      <c r="AL306" s="21">
        <f t="shared" si="83"/>
        <v>0</v>
      </c>
      <c r="AM306" s="21">
        <f t="shared" si="83"/>
        <v>0</v>
      </c>
      <c r="AN306" s="21">
        <f t="shared" si="83"/>
        <v>0</v>
      </c>
      <c r="AO306" s="21">
        <f t="shared" si="83"/>
        <v>0</v>
      </c>
      <c r="AP306" s="21">
        <f t="shared" si="83"/>
        <v>0</v>
      </c>
      <c r="AQ306" s="21">
        <f t="shared" si="83"/>
        <v>0</v>
      </c>
    </row>
    <row r="307" spans="1:47" x14ac:dyDescent="0.25">
      <c r="D307" s="136"/>
      <c r="H307" s="17" t="str">
        <f t="shared" ref="H307:H312" si="84">+$H$1</f>
        <v>DIC5</v>
      </c>
      <c r="J307" s="61" t="s">
        <v>73</v>
      </c>
      <c r="K307" s="19" t="s">
        <v>383</v>
      </c>
      <c r="L307" s="21">
        <f>+L320+L333</f>
        <v>694.64293691105274</v>
      </c>
      <c r="M307" s="21">
        <f t="shared" si="83"/>
        <v>667.76051792585281</v>
      </c>
      <c r="N307" s="21">
        <f t="shared" si="83"/>
        <v>589.21352727537499</v>
      </c>
      <c r="O307" s="21">
        <f t="shared" si="83"/>
        <v>583.17670415057216</v>
      </c>
      <c r="P307" s="21">
        <f t="shared" si="83"/>
        <v>270.11400324298108</v>
      </c>
      <c r="Q307" s="21">
        <f t="shared" si="83"/>
        <v>270.11400324298108</v>
      </c>
      <c r="R307" s="21">
        <f t="shared" si="83"/>
        <v>270.11400324298108</v>
      </c>
      <c r="S307" s="21">
        <f t="shared" si="83"/>
        <v>270.11400324298108</v>
      </c>
      <c r="T307" s="21">
        <f t="shared" si="83"/>
        <v>60.613081632003336</v>
      </c>
      <c r="U307" s="21">
        <f t="shared" si="83"/>
        <v>0</v>
      </c>
      <c r="V307" s="21">
        <f t="shared" si="83"/>
        <v>0</v>
      </c>
      <c r="W307" s="21">
        <f t="shared" si="83"/>
        <v>0</v>
      </c>
      <c r="X307" s="21">
        <f t="shared" si="83"/>
        <v>0</v>
      </c>
      <c r="Y307" s="21">
        <f t="shared" si="83"/>
        <v>0</v>
      </c>
      <c r="Z307" s="21">
        <f t="shared" si="83"/>
        <v>0</v>
      </c>
      <c r="AA307" s="21">
        <f t="shared" si="83"/>
        <v>0</v>
      </c>
      <c r="AB307" s="21">
        <f t="shared" si="83"/>
        <v>0</v>
      </c>
      <c r="AC307" s="21">
        <f t="shared" si="83"/>
        <v>0</v>
      </c>
      <c r="AD307" s="21">
        <f t="shared" si="83"/>
        <v>0</v>
      </c>
      <c r="AE307" s="21">
        <f t="shared" si="83"/>
        <v>0</v>
      </c>
      <c r="AF307" s="21">
        <f t="shared" si="83"/>
        <v>0</v>
      </c>
      <c r="AG307" s="21">
        <f t="shared" si="83"/>
        <v>0</v>
      </c>
      <c r="AH307" s="21">
        <f t="shared" si="83"/>
        <v>0</v>
      </c>
      <c r="AI307" s="21">
        <f t="shared" si="83"/>
        <v>0</v>
      </c>
      <c r="AJ307" s="21">
        <f t="shared" si="83"/>
        <v>0</v>
      </c>
      <c r="AK307" s="21">
        <f t="shared" si="83"/>
        <v>0</v>
      </c>
      <c r="AL307" s="21">
        <f t="shared" si="83"/>
        <v>0</v>
      </c>
      <c r="AM307" s="21">
        <f t="shared" si="83"/>
        <v>0</v>
      </c>
      <c r="AN307" s="21">
        <f t="shared" si="83"/>
        <v>0</v>
      </c>
      <c r="AO307" s="21">
        <f t="shared" si="83"/>
        <v>0</v>
      </c>
      <c r="AP307" s="21">
        <f t="shared" si="83"/>
        <v>0</v>
      </c>
      <c r="AQ307" s="21">
        <f t="shared" si="83"/>
        <v>0</v>
      </c>
    </row>
    <row r="308" spans="1:47" x14ac:dyDescent="0.25">
      <c r="D308" s="136"/>
      <c r="H308" s="17" t="str">
        <f t="shared" si="84"/>
        <v>DIC5</v>
      </c>
      <c r="J308" s="61" t="s">
        <v>73</v>
      </c>
      <c r="K308" s="19" t="s">
        <v>384</v>
      </c>
      <c r="L308" s="21">
        <f t="shared" ref="L308:AQ309" si="85">+L321+L334</f>
        <v>1.3236776488249751</v>
      </c>
      <c r="M308" s="21">
        <f t="shared" si="85"/>
        <v>1.2529272538866112</v>
      </c>
      <c r="N308" s="21">
        <f t="shared" si="85"/>
        <v>1.1920262301041529</v>
      </c>
      <c r="O308" s="21">
        <f t="shared" si="85"/>
        <v>1.1311252063216943</v>
      </c>
      <c r="P308" s="21">
        <f t="shared" si="85"/>
        <v>1.070224182539236</v>
      </c>
      <c r="Q308" s="21">
        <f t="shared" si="85"/>
        <v>0.98540442627584435</v>
      </c>
      <c r="R308" s="21">
        <f t="shared" si="85"/>
        <v>0.90058467001245268</v>
      </c>
      <c r="S308" s="21">
        <f t="shared" si="85"/>
        <v>0.8333233756228583</v>
      </c>
      <c r="T308" s="21">
        <f t="shared" si="85"/>
        <v>0.76606208123326658</v>
      </c>
      <c r="U308" s="21">
        <f t="shared" si="85"/>
        <v>0.69880078684367219</v>
      </c>
      <c r="V308" s="21">
        <f t="shared" si="85"/>
        <v>0.44724811507338053</v>
      </c>
      <c r="W308" s="21">
        <f t="shared" si="85"/>
        <v>0.44724811507338891</v>
      </c>
      <c r="X308" s="21">
        <f t="shared" si="85"/>
        <v>0.44724811507338891</v>
      </c>
      <c r="Y308" s="21">
        <f t="shared" si="85"/>
        <v>0.31670331548989722</v>
      </c>
      <c r="Z308" s="21">
        <f t="shared" si="85"/>
        <v>0</v>
      </c>
      <c r="AA308" s="21">
        <f t="shared" si="85"/>
        <v>0</v>
      </c>
      <c r="AB308" s="21">
        <f t="shared" si="85"/>
        <v>0</v>
      </c>
      <c r="AC308" s="21">
        <f t="shared" si="85"/>
        <v>0</v>
      </c>
      <c r="AD308" s="21">
        <f t="shared" si="85"/>
        <v>0</v>
      </c>
      <c r="AE308" s="21">
        <f t="shared" si="85"/>
        <v>0</v>
      </c>
      <c r="AF308" s="21">
        <f t="shared" si="85"/>
        <v>0</v>
      </c>
      <c r="AG308" s="21">
        <f t="shared" si="85"/>
        <v>0</v>
      </c>
      <c r="AH308" s="21">
        <f t="shared" si="85"/>
        <v>0</v>
      </c>
      <c r="AI308" s="21">
        <f t="shared" si="85"/>
        <v>0</v>
      </c>
      <c r="AJ308" s="21">
        <f t="shared" si="85"/>
        <v>0</v>
      </c>
      <c r="AK308" s="21">
        <f t="shared" si="85"/>
        <v>0</v>
      </c>
      <c r="AL308" s="21">
        <f t="shared" si="85"/>
        <v>0</v>
      </c>
      <c r="AM308" s="21">
        <f t="shared" si="85"/>
        <v>0</v>
      </c>
      <c r="AN308" s="21">
        <f t="shared" si="85"/>
        <v>0</v>
      </c>
      <c r="AO308" s="21">
        <f t="shared" si="85"/>
        <v>0</v>
      </c>
      <c r="AP308" s="21">
        <f t="shared" si="85"/>
        <v>0</v>
      </c>
      <c r="AQ308" s="21">
        <f t="shared" si="85"/>
        <v>0</v>
      </c>
    </row>
    <row r="309" spans="1:47" x14ac:dyDescent="0.25">
      <c r="D309" s="136"/>
      <c r="H309" s="17" t="str">
        <f t="shared" si="84"/>
        <v>DIC5</v>
      </c>
      <c r="J309" s="61" t="s">
        <v>74</v>
      </c>
      <c r="K309" s="19" t="s">
        <v>385</v>
      </c>
      <c r="L309" s="21">
        <f>+L322+L335</f>
        <v>0</v>
      </c>
      <c r="M309" s="21">
        <f t="shared" si="85"/>
        <v>0</v>
      </c>
      <c r="N309" s="21">
        <f t="shared" si="85"/>
        <v>0</v>
      </c>
      <c r="O309" s="21">
        <f t="shared" si="85"/>
        <v>0</v>
      </c>
      <c r="P309" s="21">
        <f t="shared" si="85"/>
        <v>0</v>
      </c>
      <c r="Q309" s="21">
        <f t="shared" si="85"/>
        <v>0</v>
      </c>
      <c r="R309" s="21">
        <f t="shared" si="85"/>
        <v>0</v>
      </c>
      <c r="S309" s="21">
        <f t="shared" si="85"/>
        <v>0</v>
      </c>
      <c r="T309" s="21">
        <f t="shared" si="85"/>
        <v>0</v>
      </c>
      <c r="U309" s="21">
        <f t="shared" si="85"/>
        <v>0</v>
      </c>
      <c r="V309" s="21">
        <f t="shared" si="85"/>
        <v>0</v>
      </c>
      <c r="W309" s="21">
        <f t="shared" si="85"/>
        <v>0</v>
      </c>
      <c r="X309" s="21">
        <f t="shared" si="85"/>
        <v>0</v>
      </c>
      <c r="Y309" s="21">
        <f t="shared" si="85"/>
        <v>0</v>
      </c>
      <c r="Z309" s="21">
        <f t="shared" si="85"/>
        <v>0</v>
      </c>
      <c r="AA309" s="21">
        <f t="shared" si="85"/>
        <v>0</v>
      </c>
      <c r="AB309" s="21">
        <f t="shared" si="85"/>
        <v>0</v>
      </c>
      <c r="AC309" s="21">
        <f t="shared" si="85"/>
        <v>0</v>
      </c>
      <c r="AD309" s="21">
        <f t="shared" si="85"/>
        <v>0</v>
      </c>
      <c r="AE309" s="21">
        <f t="shared" si="85"/>
        <v>0</v>
      </c>
      <c r="AF309" s="21">
        <f t="shared" si="85"/>
        <v>0</v>
      </c>
      <c r="AG309" s="21">
        <f t="shared" si="85"/>
        <v>0</v>
      </c>
      <c r="AH309" s="21">
        <f t="shared" si="85"/>
        <v>0</v>
      </c>
      <c r="AI309" s="21">
        <f t="shared" si="85"/>
        <v>0</v>
      </c>
      <c r="AJ309" s="21">
        <f t="shared" si="85"/>
        <v>0</v>
      </c>
      <c r="AK309" s="21">
        <f t="shared" si="85"/>
        <v>0</v>
      </c>
      <c r="AL309" s="21">
        <f t="shared" si="85"/>
        <v>0</v>
      </c>
      <c r="AM309" s="21">
        <f t="shared" si="85"/>
        <v>0</v>
      </c>
      <c r="AN309" s="21">
        <f t="shared" si="85"/>
        <v>0</v>
      </c>
      <c r="AO309" s="21">
        <f t="shared" si="85"/>
        <v>0</v>
      </c>
      <c r="AP309" s="21">
        <f t="shared" si="85"/>
        <v>0</v>
      </c>
      <c r="AQ309" s="21">
        <f t="shared" si="85"/>
        <v>0</v>
      </c>
    </row>
    <row r="310" spans="1:47" x14ac:dyDescent="0.25">
      <c r="D310" s="136"/>
      <c r="H310" s="17" t="str">
        <f t="shared" si="84"/>
        <v>DIC5</v>
      </c>
      <c r="J310" s="61" t="s">
        <v>75</v>
      </c>
      <c r="K310" s="19" t="s">
        <v>386</v>
      </c>
      <c r="L310" s="21">
        <f t="shared" ref="L310:AQ312" si="86">+L323+L336</f>
        <v>7.0096203626629165</v>
      </c>
      <c r="M310" s="21">
        <f t="shared" si="86"/>
        <v>6.1147312311071103</v>
      </c>
      <c r="N310" s="21">
        <f t="shared" si="86"/>
        <v>5.1711808739610552</v>
      </c>
      <c r="O310" s="21">
        <f t="shared" si="86"/>
        <v>4.2276305168150001</v>
      </c>
      <c r="P310" s="21">
        <f t="shared" si="86"/>
        <v>3.2840801596689446</v>
      </c>
      <c r="Q310" s="21">
        <f t="shared" si="86"/>
        <v>2.2727363005669581</v>
      </c>
      <c r="R310" s="21">
        <f t="shared" si="86"/>
        <v>1.2613924414649749</v>
      </c>
      <c r="S310" s="21">
        <f t="shared" si="86"/>
        <v>0.56286286759189719</v>
      </c>
      <c r="T310" s="21">
        <f t="shared" si="86"/>
        <v>0</v>
      </c>
      <c r="U310" s="21">
        <f t="shared" si="86"/>
        <v>0</v>
      </c>
      <c r="V310" s="21">
        <f t="shared" si="86"/>
        <v>0</v>
      </c>
      <c r="W310" s="21">
        <f t="shared" si="86"/>
        <v>0</v>
      </c>
      <c r="X310" s="21">
        <f t="shared" si="86"/>
        <v>0</v>
      </c>
      <c r="Y310" s="21">
        <f t="shared" si="86"/>
        <v>0</v>
      </c>
      <c r="Z310" s="21">
        <f t="shared" si="86"/>
        <v>0</v>
      </c>
      <c r="AA310" s="21">
        <f t="shared" si="86"/>
        <v>0</v>
      </c>
      <c r="AB310" s="21">
        <f t="shared" si="86"/>
        <v>0</v>
      </c>
      <c r="AC310" s="21">
        <f t="shared" si="86"/>
        <v>0</v>
      </c>
      <c r="AD310" s="21">
        <f t="shared" si="86"/>
        <v>0</v>
      </c>
      <c r="AE310" s="21">
        <f t="shared" si="86"/>
        <v>0</v>
      </c>
      <c r="AF310" s="21">
        <f t="shared" si="86"/>
        <v>0</v>
      </c>
      <c r="AG310" s="21">
        <f t="shared" si="86"/>
        <v>0</v>
      </c>
      <c r="AH310" s="21">
        <f t="shared" si="86"/>
        <v>0</v>
      </c>
      <c r="AI310" s="21">
        <f t="shared" si="86"/>
        <v>0</v>
      </c>
      <c r="AJ310" s="21">
        <f t="shared" si="86"/>
        <v>0</v>
      </c>
      <c r="AK310" s="21">
        <f t="shared" si="86"/>
        <v>0</v>
      </c>
      <c r="AL310" s="21">
        <f t="shared" si="86"/>
        <v>0</v>
      </c>
      <c r="AM310" s="21">
        <f t="shared" si="86"/>
        <v>0</v>
      </c>
      <c r="AN310" s="21">
        <f t="shared" si="86"/>
        <v>0</v>
      </c>
      <c r="AO310" s="21">
        <f t="shared" si="86"/>
        <v>0</v>
      </c>
      <c r="AP310" s="21">
        <f t="shared" si="86"/>
        <v>0</v>
      </c>
      <c r="AQ310" s="21">
        <f t="shared" si="86"/>
        <v>0</v>
      </c>
    </row>
    <row r="311" spans="1:47" x14ac:dyDescent="0.25">
      <c r="D311" s="136"/>
      <c r="H311" s="17" t="str">
        <f t="shared" si="84"/>
        <v>DIC5</v>
      </c>
      <c r="J311" s="61" t="s">
        <v>76</v>
      </c>
      <c r="K311" s="19" t="s">
        <v>387</v>
      </c>
      <c r="L311" s="21">
        <f t="shared" si="86"/>
        <v>1.0587694932775304</v>
      </c>
      <c r="M311" s="21">
        <f t="shared" si="86"/>
        <v>0.79284143689790554</v>
      </c>
      <c r="N311" s="21">
        <f t="shared" si="86"/>
        <v>0.62493980837810004</v>
      </c>
      <c r="O311" s="21">
        <f t="shared" si="86"/>
        <v>0.4570381798582972</v>
      </c>
      <c r="P311" s="21">
        <f t="shared" si="86"/>
        <v>0.28913655133849442</v>
      </c>
      <c r="Q311" s="21">
        <f t="shared" si="86"/>
        <v>4.531567091355778E-2</v>
      </c>
      <c r="R311" s="21">
        <f t="shared" si="86"/>
        <v>0</v>
      </c>
      <c r="S311" s="21">
        <f t="shared" si="86"/>
        <v>0</v>
      </c>
      <c r="T311" s="21">
        <f t="shared" si="86"/>
        <v>0</v>
      </c>
      <c r="U311" s="21">
        <f t="shared" si="86"/>
        <v>0</v>
      </c>
      <c r="V311" s="21">
        <f t="shared" si="86"/>
        <v>0</v>
      </c>
      <c r="W311" s="21">
        <f t="shared" si="86"/>
        <v>0</v>
      </c>
      <c r="X311" s="21">
        <f t="shared" si="86"/>
        <v>0</v>
      </c>
      <c r="Y311" s="21">
        <f t="shared" si="86"/>
        <v>0</v>
      </c>
      <c r="Z311" s="21">
        <f t="shared" si="86"/>
        <v>0</v>
      </c>
      <c r="AA311" s="21">
        <f t="shared" si="86"/>
        <v>0</v>
      </c>
      <c r="AB311" s="21">
        <f t="shared" si="86"/>
        <v>0</v>
      </c>
      <c r="AC311" s="21">
        <f t="shared" si="86"/>
        <v>0</v>
      </c>
      <c r="AD311" s="21">
        <f t="shared" si="86"/>
        <v>0</v>
      </c>
      <c r="AE311" s="21">
        <f t="shared" si="86"/>
        <v>0</v>
      </c>
      <c r="AF311" s="21">
        <f t="shared" si="86"/>
        <v>0</v>
      </c>
      <c r="AG311" s="21">
        <f t="shared" si="86"/>
        <v>0</v>
      </c>
      <c r="AH311" s="21">
        <f t="shared" si="86"/>
        <v>0</v>
      </c>
      <c r="AI311" s="21">
        <f t="shared" si="86"/>
        <v>0</v>
      </c>
      <c r="AJ311" s="21">
        <f t="shared" si="86"/>
        <v>0</v>
      </c>
      <c r="AK311" s="21">
        <f t="shared" si="86"/>
        <v>0</v>
      </c>
      <c r="AL311" s="21">
        <f t="shared" si="86"/>
        <v>0</v>
      </c>
      <c r="AM311" s="21">
        <f t="shared" si="86"/>
        <v>0</v>
      </c>
      <c r="AN311" s="21">
        <f t="shared" si="86"/>
        <v>0</v>
      </c>
      <c r="AO311" s="21">
        <f t="shared" si="86"/>
        <v>0</v>
      </c>
      <c r="AP311" s="21">
        <f t="shared" si="86"/>
        <v>0</v>
      </c>
      <c r="AQ311" s="21">
        <f t="shared" si="86"/>
        <v>0</v>
      </c>
    </row>
    <row r="312" spans="1:47" x14ac:dyDescent="0.25">
      <c r="D312" s="136"/>
      <c r="H312" s="17" t="str">
        <f t="shared" si="84"/>
        <v>DIC5</v>
      </c>
      <c r="J312" s="60" t="s">
        <v>77</v>
      </c>
      <c r="K312" s="19" t="s">
        <v>388</v>
      </c>
      <c r="L312" s="21">
        <f t="shared" si="86"/>
        <v>43.363479268059166</v>
      </c>
      <c r="M312" s="21">
        <f t="shared" si="86"/>
        <v>42.573752537541665</v>
      </c>
      <c r="N312" s="21">
        <f t="shared" si="86"/>
        <v>42.600355538286394</v>
      </c>
      <c r="O312" s="21">
        <f t="shared" si="86"/>
        <v>42.626958539030838</v>
      </c>
      <c r="P312" s="21">
        <f t="shared" si="86"/>
        <v>42.653561539775552</v>
      </c>
      <c r="Q312" s="21">
        <f t="shared" si="86"/>
        <v>39.399723109252506</v>
      </c>
      <c r="R312" s="21">
        <f t="shared" si="86"/>
        <v>36.145884678729715</v>
      </c>
      <c r="S312" s="21">
        <f t="shared" si="86"/>
        <v>33.468360271215275</v>
      </c>
      <c r="T312" s="21">
        <f t="shared" si="86"/>
        <v>30.790835863700888</v>
      </c>
      <c r="U312" s="21">
        <f t="shared" si="86"/>
        <v>28.571456251971611</v>
      </c>
      <c r="V312" s="21">
        <f t="shared" si="86"/>
        <v>26.352076640242306</v>
      </c>
      <c r="W312" s="21">
        <f t="shared" si="86"/>
        <v>24.132697028513</v>
      </c>
      <c r="X312" s="21">
        <f t="shared" si="86"/>
        <v>22.575748722487944</v>
      </c>
      <c r="Y312" s="21">
        <f t="shared" si="86"/>
        <v>21.018800416462859</v>
      </c>
      <c r="Z312" s="21">
        <f t="shared" si="86"/>
        <v>10.137885583225849</v>
      </c>
      <c r="AA312" s="21">
        <f t="shared" si="86"/>
        <v>0</v>
      </c>
      <c r="AB312" s="21">
        <f t="shared" si="86"/>
        <v>0</v>
      </c>
      <c r="AC312" s="21">
        <f t="shared" si="86"/>
        <v>0</v>
      </c>
      <c r="AD312" s="21">
        <f t="shared" si="86"/>
        <v>0</v>
      </c>
      <c r="AE312" s="21">
        <f t="shared" si="86"/>
        <v>0</v>
      </c>
      <c r="AF312" s="21">
        <f t="shared" si="86"/>
        <v>0</v>
      </c>
      <c r="AG312" s="21">
        <f t="shared" si="86"/>
        <v>0</v>
      </c>
      <c r="AH312" s="21">
        <f t="shared" si="86"/>
        <v>0</v>
      </c>
      <c r="AI312" s="21">
        <f t="shared" si="86"/>
        <v>0</v>
      </c>
      <c r="AJ312" s="21">
        <f t="shared" si="86"/>
        <v>0</v>
      </c>
      <c r="AK312" s="21">
        <f t="shared" si="86"/>
        <v>0</v>
      </c>
      <c r="AL312" s="21">
        <f t="shared" si="86"/>
        <v>0</v>
      </c>
      <c r="AM312" s="21">
        <f t="shared" si="86"/>
        <v>0</v>
      </c>
      <c r="AN312" s="21">
        <f t="shared" si="86"/>
        <v>0</v>
      </c>
      <c r="AO312" s="21">
        <f t="shared" si="86"/>
        <v>0</v>
      </c>
      <c r="AP312" s="21">
        <f t="shared" si="86"/>
        <v>0</v>
      </c>
      <c r="AQ312" s="21">
        <f t="shared" si="86"/>
        <v>0</v>
      </c>
    </row>
    <row r="313" spans="1:47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69">
        <f>+SUM(L306:L312)</f>
        <v>951.3113140621042</v>
      </c>
      <c r="M313" s="69">
        <f t="shared" ref="M313:AQ313" si="87">+SUM(M306:M312)</f>
        <v>883.27305339113741</v>
      </c>
      <c r="N313" s="69">
        <f t="shared" si="87"/>
        <v>767.81441165096305</v>
      </c>
      <c r="O313" s="69">
        <f t="shared" si="87"/>
        <v>782.28173556257127</v>
      </c>
      <c r="P313" s="69">
        <f t="shared" si="87"/>
        <v>461.01528262833745</v>
      </c>
      <c r="Q313" s="69">
        <f t="shared" si="87"/>
        <v>312.81718274999002</v>
      </c>
      <c r="R313" s="69">
        <f t="shared" si="87"/>
        <v>308.42186503318823</v>
      </c>
      <c r="S313" s="69">
        <f t="shared" si="87"/>
        <v>304.97854975741109</v>
      </c>
      <c r="T313" s="69">
        <f t="shared" si="87"/>
        <v>92.169979576937493</v>
      </c>
      <c r="U313" s="69">
        <f t="shared" si="87"/>
        <v>29.270257038815284</v>
      </c>
      <c r="V313" s="69">
        <f t="shared" si="87"/>
        <v>26.799324755315688</v>
      </c>
      <c r="W313" s="69">
        <f t="shared" si="87"/>
        <v>24.579945143586389</v>
      </c>
      <c r="X313" s="69">
        <f t="shared" si="87"/>
        <v>23.022996837561333</v>
      </c>
      <c r="Y313" s="69">
        <f t="shared" si="87"/>
        <v>21.335503731952755</v>
      </c>
      <c r="Z313" s="69">
        <f t="shared" si="87"/>
        <v>10.137885583225849</v>
      </c>
      <c r="AA313" s="69">
        <f t="shared" si="87"/>
        <v>0</v>
      </c>
      <c r="AB313" s="69">
        <f t="shared" si="87"/>
        <v>0</v>
      </c>
      <c r="AC313" s="69">
        <f t="shared" si="87"/>
        <v>0</v>
      </c>
      <c r="AD313" s="69">
        <f t="shared" si="87"/>
        <v>0</v>
      </c>
      <c r="AE313" s="69">
        <f t="shared" si="87"/>
        <v>0</v>
      </c>
      <c r="AF313" s="69">
        <f t="shared" si="87"/>
        <v>0</v>
      </c>
      <c r="AG313" s="69">
        <f t="shared" si="87"/>
        <v>0</v>
      </c>
      <c r="AH313" s="69">
        <f t="shared" si="87"/>
        <v>0</v>
      </c>
      <c r="AI313" s="69">
        <f t="shared" si="87"/>
        <v>0</v>
      </c>
      <c r="AJ313" s="69">
        <f t="shared" si="87"/>
        <v>0</v>
      </c>
      <c r="AK313" s="69">
        <f t="shared" si="87"/>
        <v>0</v>
      </c>
      <c r="AL313" s="69">
        <f t="shared" si="87"/>
        <v>0</v>
      </c>
      <c r="AM313" s="69">
        <f t="shared" si="87"/>
        <v>0</v>
      </c>
      <c r="AN313" s="69">
        <f t="shared" si="87"/>
        <v>0</v>
      </c>
      <c r="AO313" s="69">
        <f t="shared" si="87"/>
        <v>0</v>
      </c>
      <c r="AP313" s="69">
        <f t="shared" si="87"/>
        <v>0</v>
      </c>
      <c r="AQ313" s="69">
        <f t="shared" si="87"/>
        <v>0</v>
      </c>
    </row>
    <row r="314" spans="1:47" x14ac:dyDescent="0.25">
      <c r="D314" s="20"/>
    </row>
    <row r="315" spans="1:47" ht="18.75" x14ac:dyDescent="0.3">
      <c r="D315" s="20"/>
      <c r="I315" s="17" t="str">
        <f>+IF(OR(J316="OIL",J316="OIL-eq"),$R$5,IF(J316="GAS",$R$4,IF(J316="GSL",$R$8,IF(J316="DSL",$R$9,IF(J316="KER",$R$10,IF(J316="LPG",$R$11,IF(J316="HFO",$R$12,IF(J316="AVG",$R$13,IF(J316="RFG",$R$14,IF(J316="ELC",$R$15,$R$16))))))))))</f>
        <v>GWh/año</v>
      </c>
      <c r="K315" s="34" t="s">
        <v>441</v>
      </c>
    </row>
    <row r="316" spans="1:47" x14ac:dyDescent="0.25">
      <c r="I316" s="115">
        <f>+IF(OR(J316="OIL",J316="OIL-eq"),$Q$5,IF(J316="GAS",$Q$4,IF(J316="GSL",$Q$8,IF(J316="DSL",$Q$9,IF(J316="KER",$Q$10,IF(J316="LPG",$Q$11,IF(J316="HFO",$Q$12,IF(J316="AVG",$Q$13,IF(J316="RFG",$Q$14,IF(J316="ELC",$Q$15,$Q$16))))))))))</f>
        <v>277.77777777777777</v>
      </c>
      <c r="J316" s="106" t="s">
        <v>348</v>
      </c>
      <c r="K316" s="54" t="s">
        <v>26</v>
      </c>
    </row>
    <row r="317" spans="1:47" x14ac:dyDescent="0.25">
      <c r="H317" s="12"/>
      <c r="I317" s="12"/>
      <c r="J317" s="15"/>
      <c r="K317" s="23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</row>
    <row r="318" spans="1:47" x14ac:dyDescent="0.25">
      <c r="L318" s="55">
        <v>2019</v>
      </c>
      <c r="M318" s="55">
        <v>2020</v>
      </c>
      <c r="N318" s="55">
        <v>2021</v>
      </c>
      <c r="O318" s="55">
        <v>2022</v>
      </c>
      <c r="P318" s="55">
        <v>2023</v>
      </c>
      <c r="Q318" s="55">
        <v>2024</v>
      </c>
      <c r="R318" s="55">
        <v>2025</v>
      </c>
      <c r="S318" s="55">
        <v>2026</v>
      </c>
      <c r="T318" s="55">
        <v>2027</v>
      </c>
      <c r="U318" s="55">
        <v>2028</v>
      </c>
      <c r="V318" s="55">
        <v>2029</v>
      </c>
      <c r="W318" s="55">
        <v>2030</v>
      </c>
      <c r="X318" s="55">
        <v>2031</v>
      </c>
      <c r="Y318" s="55">
        <v>2032</v>
      </c>
      <c r="Z318" s="55">
        <v>2033</v>
      </c>
      <c r="AA318" s="55">
        <v>2034</v>
      </c>
      <c r="AB318" s="55">
        <v>2035</v>
      </c>
      <c r="AC318" s="55">
        <v>2036</v>
      </c>
      <c r="AD318" s="55">
        <v>2037</v>
      </c>
      <c r="AE318" s="55">
        <v>2038</v>
      </c>
      <c r="AF318" s="55">
        <v>2039</v>
      </c>
      <c r="AG318" s="55">
        <v>2040</v>
      </c>
      <c r="AH318" s="55">
        <v>2041</v>
      </c>
      <c r="AI318" s="55">
        <v>2042</v>
      </c>
      <c r="AJ318" s="55">
        <v>2043</v>
      </c>
      <c r="AK318" s="55">
        <v>2044</v>
      </c>
      <c r="AL318" s="55">
        <v>2045</v>
      </c>
      <c r="AM318" s="55">
        <v>2046</v>
      </c>
      <c r="AN318" s="55">
        <v>2047</v>
      </c>
      <c r="AO318" s="55">
        <v>2048</v>
      </c>
      <c r="AP318" s="55">
        <v>2049</v>
      </c>
      <c r="AQ318" s="55">
        <v>2050</v>
      </c>
    </row>
    <row r="319" spans="1:47" x14ac:dyDescent="0.25">
      <c r="H319" s="17" t="str">
        <f>+$H$1</f>
        <v>DIC5</v>
      </c>
      <c r="J319" s="24" t="s">
        <v>84</v>
      </c>
      <c r="K319" s="59" t="s">
        <v>373</v>
      </c>
      <c r="L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M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7" x14ac:dyDescent="0.25">
      <c r="H320" s="17" t="str">
        <f t="shared" ref="H320:H325" si="88">+$H$1</f>
        <v>DIC5</v>
      </c>
      <c r="J320" s="24" t="s">
        <v>85</v>
      </c>
      <c r="K320" s="59" t="s">
        <v>221</v>
      </c>
      <c r="L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M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N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O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P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Q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U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7" x14ac:dyDescent="0.25">
      <c r="H321" s="17" t="str">
        <f t="shared" si="88"/>
        <v>DIC5</v>
      </c>
      <c r="J321" s="24" t="s">
        <v>85</v>
      </c>
      <c r="K321" s="59" t="s">
        <v>222</v>
      </c>
      <c r="L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M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N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O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P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Q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R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S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T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U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7" x14ac:dyDescent="0.25">
      <c r="H322" s="17" t="str">
        <f t="shared" si="88"/>
        <v>DIC5</v>
      </c>
      <c r="J322" s="24" t="s">
        <v>434</v>
      </c>
      <c r="K322" s="59" t="s">
        <v>374</v>
      </c>
      <c r="L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M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7" x14ac:dyDescent="0.25">
      <c r="H323" s="17" t="str">
        <f t="shared" si="88"/>
        <v>DIC5</v>
      </c>
      <c r="J323" s="24" t="s">
        <v>86</v>
      </c>
      <c r="K323" s="59" t="s">
        <v>375</v>
      </c>
      <c r="L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M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7" x14ac:dyDescent="0.25">
      <c r="H324" s="17" t="str">
        <f t="shared" si="88"/>
        <v>DIC5</v>
      </c>
      <c r="J324" s="24" t="s">
        <v>87</v>
      </c>
      <c r="K324" s="59" t="s">
        <v>376</v>
      </c>
      <c r="L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M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7" x14ac:dyDescent="0.25">
      <c r="H325" s="17" t="str">
        <f t="shared" si="88"/>
        <v>DIC5</v>
      </c>
      <c r="J325" s="24" t="s">
        <v>88</v>
      </c>
      <c r="K325" s="59" t="s">
        <v>223</v>
      </c>
      <c r="L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M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N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O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P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Q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R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S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T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U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V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W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X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Y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Z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A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B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7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69">
        <f>+SUM(L319:L325)</f>
        <v>616.0504035879369</v>
      </c>
      <c r="M326" s="69">
        <f t="shared" ref="M326" si="89">+SUM(M319:M325)</f>
        <v>588.30750747728109</v>
      </c>
      <c r="N326" s="69">
        <f t="shared" ref="N326:AQ326" si="90">+SUM(N319:N325)</f>
        <v>509.72621880376551</v>
      </c>
      <c r="O326" s="69">
        <f t="shared" si="90"/>
        <v>503.65509765592475</v>
      </c>
      <c r="P326" s="69">
        <f t="shared" si="90"/>
        <v>190.55809872529591</v>
      </c>
      <c r="Q326" s="69">
        <f t="shared" si="90"/>
        <v>187.21944053850945</v>
      </c>
      <c r="R326" s="69">
        <f t="shared" si="90"/>
        <v>183.88078235172327</v>
      </c>
      <c r="S326" s="69">
        <f t="shared" si="90"/>
        <v>181.13599664981922</v>
      </c>
      <c r="T326" s="69">
        <f t="shared" si="90"/>
        <v>26.387989783700888</v>
      </c>
      <c r="U326" s="69">
        <f t="shared" si="90"/>
        <v>24.168610171971611</v>
      </c>
      <c r="V326" s="69">
        <f t="shared" si="90"/>
        <v>21.949230560242306</v>
      </c>
      <c r="W326" s="69">
        <f t="shared" si="90"/>
        <v>19.729850948513</v>
      </c>
      <c r="X326" s="69">
        <f t="shared" si="90"/>
        <v>18.172902642487944</v>
      </c>
      <c r="Y326" s="69">
        <f t="shared" si="90"/>
        <v>16.61595433646286</v>
      </c>
      <c r="Z326" s="69">
        <f t="shared" si="90"/>
        <v>7.5107022748254444</v>
      </c>
      <c r="AA326" s="69">
        <f t="shared" si="90"/>
        <v>0</v>
      </c>
      <c r="AB326" s="69">
        <f t="shared" si="90"/>
        <v>0</v>
      </c>
      <c r="AC326" s="69">
        <f t="shared" si="90"/>
        <v>0</v>
      </c>
      <c r="AD326" s="69">
        <f t="shared" si="90"/>
        <v>0</v>
      </c>
      <c r="AE326" s="69">
        <f t="shared" si="90"/>
        <v>0</v>
      </c>
      <c r="AF326" s="69">
        <f t="shared" si="90"/>
        <v>0</v>
      </c>
      <c r="AG326" s="69">
        <f t="shared" si="90"/>
        <v>0</v>
      </c>
      <c r="AH326" s="69">
        <f t="shared" si="90"/>
        <v>0</v>
      </c>
      <c r="AI326" s="69">
        <f t="shared" si="90"/>
        <v>0</v>
      </c>
      <c r="AJ326" s="69">
        <f t="shared" si="90"/>
        <v>0</v>
      </c>
      <c r="AK326" s="69">
        <f t="shared" si="90"/>
        <v>0</v>
      </c>
      <c r="AL326" s="69">
        <f t="shared" si="90"/>
        <v>0</v>
      </c>
      <c r="AM326" s="69">
        <f t="shared" si="90"/>
        <v>0</v>
      </c>
      <c r="AN326" s="69">
        <f t="shared" si="90"/>
        <v>0</v>
      </c>
      <c r="AO326" s="69">
        <f t="shared" si="90"/>
        <v>0</v>
      </c>
      <c r="AP326" s="69">
        <f t="shared" si="90"/>
        <v>0</v>
      </c>
      <c r="AQ326" s="69">
        <f t="shared" si="90"/>
        <v>0</v>
      </c>
    </row>
    <row r="328" spans="1:47" ht="18.75" x14ac:dyDescent="0.3">
      <c r="I328" s="17" t="str">
        <f>+IF(OR(J329="OIL",J329="OIL-eq"),$R$5,IF(J329="GAS",$R$4,IF(J329="GSL",$R$8,IF(J329="DSL",$R$9,IF(J329="KER",$R$10,IF(J329="LPG",$R$11,IF(J329="HFO",$R$12,IF(J329="AVG",$R$13,IF(J329="RFG",$R$14,IF(J329="ELC",$R$15,$R$16))))))))))</f>
        <v>GWh/año</v>
      </c>
      <c r="K328" s="34" t="s">
        <v>442</v>
      </c>
    </row>
    <row r="329" spans="1:47" x14ac:dyDescent="0.25">
      <c r="I329" s="115">
        <f>+IF(OR(J329="OIL",J329="OIL-eq"),$Q$5,IF(J329="GAS",$Q$4,IF(J329="GSL",$Q$8,IF(J329="DSL",$Q$9,IF(J329="KER",$Q$10,IF(J329="LPG",$Q$11,IF(J329="HFO",$Q$12,IF(J329="AVG",$Q$13,IF(J329="RFG",$Q$14,IF(J329="ELC",$Q$15,$Q$16))))))))))</f>
        <v>277.77777777777777</v>
      </c>
      <c r="J329" s="106" t="s">
        <v>348</v>
      </c>
      <c r="K329" s="54" t="s">
        <v>26</v>
      </c>
    </row>
    <row r="330" spans="1:47" x14ac:dyDescent="0.25">
      <c r="H330" s="12"/>
      <c r="I330" s="12"/>
      <c r="J330" s="15"/>
      <c r="K330" s="23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</row>
    <row r="331" spans="1:47" x14ac:dyDescent="0.25">
      <c r="L331" s="55">
        <v>2019</v>
      </c>
      <c r="M331" s="55">
        <v>2020</v>
      </c>
      <c r="N331" s="55">
        <v>2021</v>
      </c>
      <c r="O331" s="55">
        <v>2022</v>
      </c>
      <c r="P331" s="55">
        <v>2023</v>
      </c>
      <c r="Q331" s="55">
        <v>2024</v>
      </c>
      <c r="R331" s="55">
        <v>2025</v>
      </c>
      <c r="S331" s="55">
        <v>2026</v>
      </c>
      <c r="T331" s="55">
        <v>2027</v>
      </c>
      <c r="U331" s="55">
        <v>2028</v>
      </c>
      <c r="V331" s="55">
        <v>2029</v>
      </c>
      <c r="W331" s="55">
        <v>2030</v>
      </c>
      <c r="X331" s="55">
        <v>2031</v>
      </c>
      <c r="Y331" s="55">
        <v>2032</v>
      </c>
      <c r="Z331" s="55">
        <v>2033</v>
      </c>
      <c r="AA331" s="55">
        <v>2034</v>
      </c>
      <c r="AB331" s="55">
        <v>2035</v>
      </c>
      <c r="AC331" s="55">
        <v>2036</v>
      </c>
      <c r="AD331" s="55">
        <v>2037</v>
      </c>
      <c r="AE331" s="55">
        <v>2038</v>
      </c>
      <c r="AF331" s="55">
        <v>2039</v>
      </c>
      <c r="AG331" s="55">
        <v>2040</v>
      </c>
      <c r="AH331" s="55">
        <v>2041</v>
      </c>
      <c r="AI331" s="55">
        <v>2042</v>
      </c>
      <c r="AJ331" s="55">
        <v>2043</v>
      </c>
      <c r="AK331" s="55">
        <v>2044</v>
      </c>
      <c r="AL331" s="55">
        <v>2045</v>
      </c>
      <c r="AM331" s="55">
        <v>2046</v>
      </c>
      <c r="AN331" s="55">
        <v>2047</v>
      </c>
      <c r="AO331" s="55">
        <v>2048</v>
      </c>
      <c r="AP331" s="55">
        <v>2049</v>
      </c>
      <c r="AQ331" s="55">
        <v>2050</v>
      </c>
    </row>
    <row r="332" spans="1:47" x14ac:dyDescent="0.25">
      <c r="H332" s="17" t="str">
        <f>+$H$1</f>
        <v>DIC5</v>
      </c>
      <c r="J332" s="24" t="s">
        <v>78</v>
      </c>
      <c r="K332" s="59" t="s">
        <v>224</v>
      </c>
      <c r="L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M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N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O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P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Q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R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7" x14ac:dyDescent="0.25">
      <c r="H333" s="17" t="str">
        <f t="shared" ref="H333:H338" si="91">+$H$1</f>
        <v>DIC5</v>
      </c>
      <c r="J333" s="24" t="s">
        <v>79</v>
      </c>
      <c r="K333" s="59" t="s">
        <v>225</v>
      </c>
      <c r="L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M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U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V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7" x14ac:dyDescent="0.25">
      <c r="H334" s="17" t="str">
        <f t="shared" si="91"/>
        <v>DIC5</v>
      </c>
      <c r="J334" s="24" t="s">
        <v>79</v>
      </c>
      <c r="K334" s="59" t="s">
        <v>226</v>
      </c>
      <c r="L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M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U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V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W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X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Z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A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7" x14ac:dyDescent="0.25">
      <c r="H335" s="17" t="str">
        <f t="shared" si="91"/>
        <v>DIC5</v>
      </c>
      <c r="J335" s="24" t="s">
        <v>80</v>
      </c>
      <c r="K335" s="59" t="s">
        <v>378</v>
      </c>
      <c r="L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M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7" x14ac:dyDescent="0.25">
      <c r="H336" s="17" t="str">
        <f t="shared" si="91"/>
        <v>DIC5</v>
      </c>
      <c r="J336" s="24" t="s">
        <v>81</v>
      </c>
      <c r="K336" s="59" t="s">
        <v>227</v>
      </c>
      <c r="L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M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N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O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P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Q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R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S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T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U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4" x14ac:dyDescent="0.25">
      <c r="H337" s="17" t="str">
        <f t="shared" si="91"/>
        <v>DIC5</v>
      </c>
      <c r="J337" s="24" t="s">
        <v>82</v>
      </c>
      <c r="K337" s="59" t="s">
        <v>228</v>
      </c>
      <c r="L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M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N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O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P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Q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R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S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4" x14ac:dyDescent="0.25">
      <c r="H338" s="17" t="str">
        <f t="shared" si="91"/>
        <v>DIC5</v>
      </c>
      <c r="J338" s="24" t="s">
        <v>83</v>
      </c>
      <c r="K338" s="59" t="s">
        <v>229</v>
      </c>
      <c r="L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M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A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B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4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69">
        <f>+SUM(L332:L338)</f>
        <v>335.26091047416736</v>
      </c>
      <c r="M339" s="69">
        <f t="shared" ref="M339" si="92">+SUM(M332:M338)</f>
        <v>294.96554591385643</v>
      </c>
      <c r="N339" s="69">
        <f t="shared" ref="N339:AQ339" si="93">+SUM(N332:N338)</f>
        <v>258.08819284719743</v>
      </c>
      <c r="O339" s="69">
        <f t="shared" si="93"/>
        <v>278.62663790664664</v>
      </c>
      <c r="P339" s="69">
        <f t="shared" si="93"/>
        <v>270.4571839030416</v>
      </c>
      <c r="Q339" s="69">
        <f t="shared" si="93"/>
        <v>125.59774221148052</v>
      </c>
      <c r="R339" s="69">
        <f t="shared" si="93"/>
        <v>124.54108268146499</v>
      </c>
      <c r="S339" s="69">
        <f t="shared" si="93"/>
        <v>123.84255310759191</v>
      </c>
      <c r="T339" s="69">
        <f t="shared" si="93"/>
        <v>65.781989793236605</v>
      </c>
      <c r="U339" s="69">
        <f t="shared" si="93"/>
        <v>5.1016468668436721</v>
      </c>
      <c r="V339" s="69">
        <f t="shared" si="93"/>
        <v>4.85009419507338</v>
      </c>
      <c r="W339" s="69">
        <f t="shared" si="93"/>
        <v>4.8500941950733889</v>
      </c>
      <c r="X339" s="69">
        <f t="shared" si="93"/>
        <v>4.8500941950733889</v>
      </c>
      <c r="Y339" s="69">
        <f t="shared" si="93"/>
        <v>4.7195493954898966</v>
      </c>
      <c r="Z339" s="69">
        <f t="shared" si="93"/>
        <v>2.6271833084004053</v>
      </c>
      <c r="AA339" s="69">
        <f t="shared" si="93"/>
        <v>0</v>
      </c>
      <c r="AB339" s="69">
        <f t="shared" si="93"/>
        <v>0</v>
      </c>
      <c r="AC339" s="69">
        <f t="shared" si="93"/>
        <v>0</v>
      </c>
      <c r="AD339" s="69">
        <f t="shared" si="93"/>
        <v>0</v>
      </c>
      <c r="AE339" s="69">
        <f t="shared" si="93"/>
        <v>0</v>
      </c>
      <c r="AF339" s="69">
        <f t="shared" si="93"/>
        <v>0</v>
      </c>
      <c r="AG339" s="69">
        <f t="shared" si="93"/>
        <v>0</v>
      </c>
      <c r="AH339" s="69">
        <f t="shared" si="93"/>
        <v>0</v>
      </c>
      <c r="AI339" s="69">
        <f t="shared" si="93"/>
        <v>0</v>
      </c>
      <c r="AJ339" s="69">
        <f t="shared" si="93"/>
        <v>0</v>
      </c>
      <c r="AK339" s="69">
        <f t="shared" si="93"/>
        <v>0</v>
      </c>
      <c r="AL339" s="69">
        <f t="shared" si="93"/>
        <v>0</v>
      </c>
      <c r="AM339" s="69">
        <f t="shared" si="93"/>
        <v>0</v>
      </c>
      <c r="AN339" s="69">
        <f t="shared" si="93"/>
        <v>0</v>
      </c>
      <c r="AO339" s="69">
        <f t="shared" si="93"/>
        <v>0</v>
      </c>
      <c r="AP339" s="69">
        <f t="shared" si="93"/>
        <v>0</v>
      </c>
      <c r="AQ339" s="69">
        <f t="shared" si="93"/>
        <v>0</v>
      </c>
    </row>
    <row r="341" spans="1:44" s="80" customFormat="1" ht="18.75" x14ac:dyDescent="0.3">
      <c r="A341" s="135"/>
      <c r="B341" s="135"/>
      <c r="C341" s="135"/>
      <c r="D341" s="135"/>
      <c r="E341" s="135"/>
      <c r="F341" s="96"/>
      <c r="H341" s="88"/>
      <c r="I341" s="17" t="str">
        <f>+IF(OR(J342="OIL",J342="OIL-eq"),$R$5,IF(J342="GAS",$R$4,IF(J342="GSL",$R$8,IF(J342="DSL",$R$9,IF(J342="KER",$R$10,IF(J342="LPG",$R$11,IF(J342="HFO",$R$12,IF(J342="AVG",$R$13,IF(J342="RFG",$R$14,IF(J342="ELC",$R$15,$R$16))))))))))</f>
        <v>GWh/año</v>
      </c>
      <c r="K341" s="89" t="s">
        <v>443</v>
      </c>
    </row>
    <row r="342" spans="1:44" x14ac:dyDescent="0.25">
      <c r="H342" s="12"/>
      <c r="I342" s="115">
        <f>+IF(OR(J342="OIL",J342="OIL-eq"),$Q$5,IF(J342="GAS",$Q$4,IF(J342="GSL",$Q$8,IF(J342="DSL",$Q$9,IF(J342="KER",$Q$10,IF(J342="LPG",$Q$11,IF(J342="HFO",$Q$12,IF(J342="AVG",$Q$13,IF(J342="RFG",$Q$14,IF(J342="ELC",$Q$15,$Q$16))))))))))</f>
        <v>277.77777777777777</v>
      </c>
      <c r="J342" s="106" t="s">
        <v>348</v>
      </c>
      <c r="K342" s="58" t="s">
        <v>444</v>
      </c>
    </row>
    <row r="343" spans="1:44" x14ac:dyDescent="0.25">
      <c r="H343" s="43"/>
      <c r="I343" s="43"/>
      <c r="J343" s="15"/>
      <c r="K343" s="16"/>
    </row>
    <row r="344" spans="1:44" x14ac:dyDescent="0.25">
      <c r="L344" s="40">
        <v>2019</v>
      </c>
      <c r="M344" s="40">
        <v>2020</v>
      </c>
      <c r="N344" s="40">
        <v>2021</v>
      </c>
      <c r="O344" s="40">
        <v>2022</v>
      </c>
      <c r="P344" s="40">
        <v>2023</v>
      </c>
      <c r="Q344" s="40">
        <v>2024</v>
      </c>
      <c r="R344" s="40">
        <v>2025</v>
      </c>
      <c r="S344" s="40">
        <v>2026</v>
      </c>
      <c r="T344" s="40">
        <v>2027</v>
      </c>
      <c r="U344" s="40">
        <v>2028</v>
      </c>
      <c r="V344" s="40">
        <v>2029</v>
      </c>
      <c r="W344" s="40">
        <v>2030</v>
      </c>
      <c r="X344" s="40">
        <v>2031</v>
      </c>
      <c r="Y344" s="40">
        <v>2032</v>
      </c>
      <c r="Z344" s="40">
        <v>2033</v>
      </c>
      <c r="AA344" s="40">
        <v>2034</v>
      </c>
      <c r="AB344" s="40">
        <v>2035</v>
      </c>
      <c r="AC344" s="40">
        <v>2036</v>
      </c>
      <c r="AD344" s="40">
        <v>2037</v>
      </c>
      <c r="AE344" s="40">
        <v>2038</v>
      </c>
      <c r="AF344" s="40">
        <v>2039</v>
      </c>
      <c r="AG344" s="40">
        <v>2040</v>
      </c>
      <c r="AH344" s="40">
        <v>2041</v>
      </c>
      <c r="AI344" s="40">
        <v>2042</v>
      </c>
      <c r="AJ344" s="40">
        <v>2043</v>
      </c>
      <c r="AK344" s="40">
        <v>2044</v>
      </c>
      <c r="AL344" s="40">
        <v>2045</v>
      </c>
      <c r="AM344" s="40">
        <v>2046</v>
      </c>
      <c r="AN344" s="40">
        <v>2047</v>
      </c>
      <c r="AO344" s="40">
        <v>2048</v>
      </c>
      <c r="AP344" s="40">
        <v>2049</v>
      </c>
      <c r="AQ344" s="40">
        <v>2050</v>
      </c>
      <c r="AR344" s="21"/>
    </row>
    <row r="345" spans="1:44" x14ac:dyDescent="0.25">
      <c r="H345" s="17" t="str">
        <f>+$H$1</f>
        <v>DIC5</v>
      </c>
      <c r="J345" s="60" t="s">
        <v>432</v>
      </c>
      <c r="K345" s="19" t="s">
        <v>424</v>
      </c>
      <c r="L345" s="21">
        <f>+L358+L371</f>
        <v>0</v>
      </c>
      <c r="M345" s="21">
        <f t="shared" ref="M345:AQ347" si="94">+M358+M371</f>
        <v>0</v>
      </c>
      <c r="N345" s="21">
        <f t="shared" si="94"/>
        <v>0</v>
      </c>
      <c r="O345" s="21">
        <f t="shared" si="94"/>
        <v>0</v>
      </c>
      <c r="P345" s="21">
        <f t="shared" si="94"/>
        <v>0</v>
      </c>
      <c r="Q345" s="21">
        <f t="shared" si="94"/>
        <v>0</v>
      </c>
      <c r="R345" s="21">
        <f t="shared" si="94"/>
        <v>0</v>
      </c>
      <c r="S345" s="21">
        <f t="shared" si="94"/>
        <v>0</v>
      </c>
      <c r="T345" s="21">
        <f t="shared" si="94"/>
        <v>0</v>
      </c>
      <c r="U345" s="21">
        <f t="shared" si="94"/>
        <v>0</v>
      </c>
      <c r="V345" s="21">
        <f t="shared" si="94"/>
        <v>0</v>
      </c>
      <c r="W345" s="21">
        <f t="shared" si="94"/>
        <v>0</v>
      </c>
      <c r="X345" s="21">
        <f t="shared" si="94"/>
        <v>0</v>
      </c>
      <c r="Y345" s="21">
        <f t="shared" si="94"/>
        <v>0</v>
      </c>
      <c r="Z345" s="21">
        <f t="shared" si="94"/>
        <v>0</v>
      </c>
      <c r="AA345" s="21">
        <f t="shared" si="94"/>
        <v>0</v>
      </c>
      <c r="AB345" s="21">
        <f t="shared" si="94"/>
        <v>0</v>
      </c>
      <c r="AC345" s="21">
        <f t="shared" si="94"/>
        <v>0</v>
      </c>
      <c r="AD345" s="21">
        <f t="shared" si="94"/>
        <v>0</v>
      </c>
      <c r="AE345" s="21">
        <f t="shared" si="94"/>
        <v>0</v>
      </c>
      <c r="AF345" s="21">
        <f t="shared" si="94"/>
        <v>0</v>
      </c>
      <c r="AG345" s="21">
        <f t="shared" si="94"/>
        <v>0</v>
      </c>
      <c r="AH345" s="21">
        <f t="shared" si="94"/>
        <v>0</v>
      </c>
      <c r="AI345" s="21">
        <f t="shared" si="94"/>
        <v>0</v>
      </c>
      <c r="AJ345" s="21">
        <f t="shared" si="94"/>
        <v>0</v>
      </c>
      <c r="AK345" s="21">
        <f t="shared" si="94"/>
        <v>0</v>
      </c>
      <c r="AL345" s="21">
        <f t="shared" si="94"/>
        <v>0</v>
      </c>
      <c r="AM345" s="21">
        <f t="shared" si="94"/>
        <v>0</v>
      </c>
      <c r="AN345" s="21">
        <f t="shared" si="94"/>
        <v>0</v>
      </c>
      <c r="AO345" s="21">
        <f t="shared" si="94"/>
        <v>0</v>
      </c>
      <c r="AP345" s="21">
        <f t="shared" si="94"/>
        <v>0</v>
      </c>
      <c r="AQ345" s="21">
        <f t="shared" si="94"/>
        <v>0</v>
      </c>
    </row>
    <row r="346" spans="1:44" x14ac:dyDescent="0.25">
      <c r="H346" s="17" t="str">
        <f t="shared" ref="H346:H351" si="95">+$H$1</f>
        <v>DIC5</v>
      </c>
      <c r="J346" s="61" t="s">
        <v>73</v>
      </c>
      <c r="K346" s="19" t="s">
        <v>425</v>
      </c>
      <c r="L346" s="21">
        <f>+L359+L372</f>
        <v>63.641894861956104</v>
      </c>
      <c r="M346" s="21">
        <f t="shared" si="94"/>
        <v>61.523443194498057</v>
      </c>
      <c r="N346" s="21">
        <f t="shared" si="94"/>
        <v>55.33359832194639</v>
      </c>
      <c r="O346" s="21">
        <f t="shared" si="94"/>
        <v>54.857870374177494</v>
      </c>
      <c r="P346" s="21">
        <f t="shared" si="94"/>
        <v>30.187166405097777</v>
      </c>
      <c r="Q346" s="21">
        <f t="shared" si="94"/>
        <v>30.187166405097777</v>
      </c>
      <c r="R346" s="21">
        <f t="shared" si="94"/>
        <v>30.187166405097777</v>
      </c>
      <c r="S346" s="21">
        <f t="shared" si="94"/>
        <v>30.187166405097777</v>
      </c>
      <c r="T346" s="21">
        <f t="shared" si="94"/>
        <v>9.4377503876554449</v>
      </c>
      <c r="U346" s="21">
        <f t="shared" si="94"/>
        <v>3.2249806739917224</v>
      </c>
      <c r="V346" s="21">
        <f t="shared" si="94"/>
        <v>1.6149360275845528</v>
      </c>
      <c r="W346" s="21">
        <f t="shared" si="94"/>
        <v>0</v>
      </c>
      <c r="X346" s="21">
        <f t="shared" si="94"/>
        <v>0</v>
      </c>
      <c r="Y346" s="21">
        <f t="shared" si="94"/>
        <v>0</v>
      </c>
      <c r="Z346" s="21">
        <f t="shared" si="94"/>
        <v>0</v>
      </c>
      <c r="AA346" s="21">
        <f t="shared" si="94"/>
        <v>0</v>
      </c>
      <c r="AB346" s="21">
        <f t="shared" si="94"/>
        <v>0</v>
      </c>
      <c r="AC346" s="21">
        <f t="shared" si="94"/>
        <v>0</v>
      </c>
      <c r="AD346" s="21">
        <f t="shared" si="94"/>
        <v>0</v>
      </c>
      <c r="AE346" s="21">
        <f t="shared" si="94"/>
        <v>0</v>
      </c>
      <c r="AF346" s="21">
        <f t="shared" si="94"/>
        <v>0</v>
      </c>
      <c r="AG346" s="21">
        <f t="shared" si="94"/>
        <v>0</v>
      </c>
      <c r="AH346" s="21">
        <f t="shared" si="94"/>
        <v>0</v>
      </c>
      <c r="AI346" s="21">
        <f t="shared" si="94"/>
        <v>0</v>
      </c>
      <c r="AJ346" s="21">
        <f t="shared" si="94"/>
        <v>0</v>
      </c>
      <c r="AK346" s="21">
        <f t="shared" si="94"/>
        <v>0</v>
      </c>
      <c r="AL346" s="21">
        <f t="shared" si="94"/>
        <v>0</v>
      </c>
      <c r="AM346" s="21">
        <f t="shared" si="94"/>
        <v>0</v>
      </c>
      <c r="AN346" s="21">
        <f t="shared" si="94"/>
        <v>0</v>
      </c>
      <c r="AO346" s="21">
        <f t="shared" si="94"/>
        <v>0</v>
      </c>
      <c r="AP346" s="21">
        <f t="shared" si="94"/>
        <v>0</v>
      </c>
      <c r="AQ346" s="21">
        <f t="shared" si="94"/>
        <v>0</v>
      </c>
    </row>
    <row r="347" spans="1:44" x14ac:dyDescent="0.25">
      <c r="H347" s="17" t="str">
        <f t="shared" si="95"/>
        <v>DIC5</v>
      </c>
      <c r="J347" s="61" t="s">
        <v>73</v>
      </c>
      <c r="K347" s="19" t="s">
        <v>426</v>
      </c>
      <c r="L347" s="21">
        <f>+L360+L373</f>
        <v>422.36126642127778</v>
      </c>
      <c r="M347" s="21">
        <f t="shared" si="94"/>
        <v>399.61923277464444</v>
      </c>
      <c r="N347" s="21">
        <f t="shared" si="94"/>
        <v>380.04318470902223</v>
      </c>
      <c r="O347" s="21">
        <f t="shared" si="94"/>
        <v>360.46713664339995</v>
      </c>
      <c r="P347" s="21">
        <f t="shared" si="94"/>
        <v>340.89108857777779</v>
      </c>
      <c r="Q347" s="21">
        <f t="shared" si="94"/>
        <v>313.62659411775832</v>
      </c>
      <c r="R347" s="21">
        <f t="shared" si="94"/>
        <v>286.36209965773605</v>
      </c>
      <c r="S347" s="21">
        <f t="shared" si="94"/>
        <v>264.74160380811026</v>
      </c>
      <c r="T347" s="21">
        <f t="shared" si="94"/>
        <v>254.66420691180943</v>
      </c>
      <c r="U347" s="21">
        <f t="shared" si="94"/>
        <v>245.22574960422224</v>
      </c>
      <c r="V347" s="21">
        <f t="shared" si="94"/>
        <v>159.64397956213946</v>
      </c>
      <c r="W347" s="21">
        <f t="shared" si="94"/>
        <v>159.64397956213946</v>
      </c>
      <c r="X347" s="21">
        <f t="shared" si="94"/>
        <v>159.64397956213946</v>
      </c>
      <c r="Y347" s="21">
        <f t="shared" si="94"/>
        <v>117.70781778046435</v>
      </c>
      <c r="Z347" s="21">
        <f t="shared" si="94"/>
        <v>0</v>
      </c>
      <c r="AA347" s="21">
        <f t="shared" si="94"/>
        <v>0</v>
      </c>
      <c r="AB347" s="21">
        <f t="shared" si="94"/>
        <v>0</v>
      </c>
      <c r="AC347" s="21">
        <f t="shared" si="94"/>
        <v>0</v>
      </c>
      <c r="AD347" s="21">
        <f t="shared" si="94"/>
        <v>0</v>
      </c>
      <c r="AE347" s="21">
        <f t="shared" si="94"/>
        <v>0</v>
      </c>
      <c r="AF347" s="21">
        <f t="shared" si="94"/>
        <v>0</v>
      </c>
      <c r="AG347" s="21">
        <f t="shared" si="94"/>
        <v>0</v>
      </c>
      <c r="AH347" s="21">
        <f t="shared" si="94"/>
        <v>0</v>
      </c>
      <c r="AI347" s="21">
        <f t="shared" si="94"/>
        <v>0</v>
      </c>
      <c r="AJ347" s="21">
        <f t="shared" si="94"/>
        <v>0</v>
      </c>
      <c r="AK347" s="21">
        <f t="shared" si="94"/>
        <v>0</v>
      </c>
      <c r="AL347" s="21">
        <f t="shared" si="94"/>
        <v>0</v>
      </c>
      <c r="AM347" s="21">
        <f t="shared" si="94"/>
        <v>0</v>
      </c>
      <c r="AN347" s="21">
        <f t="shared" si="94"/>
        <v>0</v>
      </c>
      <c r="AO347" s="21">
        <f t="shared" si="94"/>
        <v>0</v>
      </c>
      <c r="AP347" s="21">
        <f t="shared" si="94"/>
        <v>0</v>
      </c>
      <c r="AQ347" s="21">
        <f t="shared" si="94"/>
        <v>0</v>
      </c>
    </row>
    <row r="348" spans="1:44" x14ac:dyDescent="0.25">
      <c r="H348" s="17" t="str">
        <f t="shared" si="95"/>
        <v>DIC5</v>
      </c>
      <c r="J348" s="61" t="s">
        <v>74</v>
      </c>
      <c r="K348" s="19" t="s">
        <v>427</v>
      </c>
      <c r="L348" s="21">
        <f t="shared" ref="L348:AQ351" si="96">+L361+L374</f>
        <v>3.9413033278193335</v>
      </c>
      <c r="M348" s="21">
        <f t="shared" si="96"/>
        <v>3.7243883990816111</v>
      </c>
      <c r="N348" s="21">
        <f t="shared" si="96"/>
        <v>3.5606790189021944</v>
      </c>
      <c r="O348" s="21">
        <f t="shared" si="96"/>
        <v>3.3969696387227777</v>
      </c>
      <c r="P348" s="21">
        <f t="shared" si="96"/>
        <v>3.2332602585433889</v>
      </c>
      <c r="Q348" s="21">
        <f t="shared" si="96"/>
        <v>2.4718202920830641</v>
      </c>
      <c r="R348" s="21">
        <f t="shared" si="96"/>
        <v>2.3399898765053</v>
      </c>
      <c r="S348" s="21">
        <f t="shared" si="96"/>
        <v>0.26658893856164501</v>
      </c>
      <c r="T348" s="21">
        <f t="shared" si="96"/>
        <v>0</v>
      </c>
      <c r="U348" s="21">
        <f t="shared" si="96"/>
        <v>0</v>
      </c>
      <c r="V348" s="21">
        <f t="shared" si="96"/>
        <v>0</v>
      </c>
      <c r="W348" s="21">
        <f t="shared" si="96"/>
        <v>0</v>
      </c>
      <c r="X348" s="21">
        <f t="shared" si="96"/>
        <v>0</v>
      </c>
      <c r="Y348" s="21">
        <f t="shared" si="96"/>
        <v>0</v>
      </c>
      <c r="Z348" s="21">
        <f t="shared" si="96"/>
        <v>0</v>
      </c>
      <c r="AA348" s="21">
        <f t="shared" si="96"/>
        <v>0</v>
      </c>
      <c r="AB348" s="21">
        <f t="shared" si="96"/>
        <v>0</v>
      </c>
      <c r="AC348" s="21">
        <f t="shared" si="96"/>
        <v>0</v>
      </c>
      <c r="AD348" s="21">
        <f t="shared" si="96"/>
        <v>0</v>
      </c>
      <c r="AE348" s="21">
        <f t="shared" si="96"/>
        <v>0</v>
      </c>
      <c r="AF348" s="21">
        <f t="shared" si="96"/>
        <v>0</v>
      </c>
      <c r="AG348" s="21">
        <f t="shared" si="96"/>
        <v>0</v>
      </c>
      <c r="AH348" s="21">
        <f t="shared" si="96"/>
        <v>0</v>
      </c>
      <c r="AI348" s="21">
        <f t="shared" si="96"/>
        <v>0</v>
      </c>
      <c r="AJ348" s="21">
        <f t="shared" si="96"/>
        <v>0</v>
      </c>
      <c r="AK348" s="21">
        <f t="shared" si="96"/>
        <v>0</v>
      </c>
      <c r="AL348" s="21">
        <f t="shared" si="96"/>
        <v>0</v>
      </c>
      <c r="AM348" s="21">
        <f t="shared" si="96"/>
        <v>0</v>
      </c>
      <c r="AN348" s="21">
        <f t="shared" si="96"/>
        <v>0</v>
      </c>
      <c r="AO348" s="21">
        <f t="shared" si="96"/>
        <v>0</v>
      </c>
      <c r="AP348" s="21">
        <f t="shared" si="96"/>
        <v>0</v>
      </c>
      <c r="AQ348" s="21">
        <f t="shared" si="96"/>
        <v>0</v>
      </c>
    </row>
    <row r="349" spans="1:44" x14ac:dyDescent="0.25">
      <c r="H349" s="17" t="str">
        <f t="shared" si="95"/>
        <v>DIC5</v>
      </c>
      <c r="J349" s="61" t="s">
        <v>75</v>
      </c>
      <c r="K349" s="19" t="s">
        <v>428</v>
      </c>
      <c r="L349" s="21">
        <f t="shared" si="96"/>
        <v>32.615994357336945</v>
      </c>
      <c r="M349" s="21">
        <f t="shared" si="96"/>
        <v>33.51088348889278</v>
      </c>
      <c r="N349" s="21">
        <f t="shared" si="96"/>
        <v>34.454433846038889</v>
      </c>
      <c r="O349" s="21">
        <f t="shared" si="96"/>
        <v>35.397984203184997</v>
      </c>
      <c r="P349" s="21">
        <f t="shared" si="96"/>
        <v>36.341534560331112</v>
      </c>
      <c r="Q349" s="21">
        <f t="shared" si="96"/>
        <v>37.352878419433061</v>
      </c>
      <c r="R349" s="21">
        <f t="shared" si="96"/>
        <v>38.364222278534996</v>
      </c>
      <c r="S349" s="21">
        <f t="shared" si="96"/>
        <v>7.362260076408111</v>
      </c>
      <c r="T349" s="21">
        <f t="shared" si="96"/>
        <v>0</v>
      </c>
      <c r="U349" s="21">
        <f t="shared" si="96"/>
        <v>0</v>
      </c>
      <c r="V349" s="21">
        <f t="shared" si="96"/>
        <v>0</v>
      </c>
      <c r="W349" s="21">
        <f t="shared" si="96"/>
        <v>0</v>
      </c>
      <c r="X349" s="21">
        <f t="shared" si="96"/>
        <v>0</v>
      </c>
      <c r="Y349" s="21">
        <f t="shared" si="96"/>
        <v>0</v>
      </c>
      <c r="Z349" s="21">
        <f t="shared" si="96"/>
        <v>0</v>
      </c>
      <c r="AA349" s="21">
        <f t="shared" si="96"/>
        <v>0</v>
      </c>
      <c r="AB349" s="21">
        <f t="shared" si="96"/>
        <v>0</v>
      </c>
      <c r="AC349" s="21">
        <f t="shared" si="96"/>
        <v>0</v>
      </c>
      <c r="AD349" s="21">
        <f t="shared" si="96"/>
        <v>0</v>
      </c>
      <c r="AE349" s="21">
        <f t="shared" si="96"/>
        <v>0</v>
      </c>
      <c r="AF349" s="21">
        <f t="shared" si="96"/>
        <v>0</v>
      </c>
      <c r="AG349" s="21">
        <f t="shared" si="96"/>
        <v>0</v>
      </c>
      <c r="AH349" s="21">
        <f t="shared" si="96"/>
        <v>0</v>
      </c>
      <c r="AI349" s="21">
        <f t="shared" si="96"/>
        <v>0</v>
      </c>
      <c r="AJ349" s="21">
        <f t="shared" si="96"/>
        <v>0</v>
      </c>
      <c r="AK349" s="21">
        <f t="shared" si="96"/>
        <v>0</v>
      </c>
      <c r="AL349" s="21">
        <f t="shared" si="96"/>
        <v>0</v>
      </c>
      <c r="AM349" s="21">
        <f t="shared" si="96"/>
        <v>0</v>
      </c>
      <c r="AN349" s="21">
        <f t="shared" si="96"/>
        <v>0</v>
      </c>
      <c r="AO349" s="21">
        <f t="shared" si="96"/>
        <v>0</v>
      </c>
      <c r="AP349" s="21">
        <f t="shared" si="96"/>
        <v>0</v>
      </c>
      <c r="AQ349" s="21">
        <f t="shared" si="96"/>
        <v>0</v>
      </c>
    </row>
    <row r="350" spans="1:44" x14ac:dyDescent="0.25">
      <c r="H350" s="17" t="str">
        <f t="shared" si="95"/>
        <v>DIC5</v>
      </c>
      <c r="J350" s="61" t="s">
        <v>76</v>
      </c>
      <c r="K350" s="19" t="s">
        <v>429</v>
      </c>
      <c r="L350" s="21">
        <f t="shared" si="96"/>
        <v>14.351191786722472</v>
      </c>
      <c r="M350" s="21">
        <f t="shared" si="96"/>
        <v>14.617119843102083</v>
      </c>
      <c r="N350" s="21">
        <f t="shared" si="96"/>
        <v>14.785021471621889</v>
      </c>
      <c r="O350" s="21">
        <f t="shared" si="96"/>
        <v>14.952923100141694</v>
      </c>
      <c r="P350" s="21">
        <f t="shared" si="96"/>
        <v>15.1208247286615</v>
      </c>
      <c r="Q350" s="21">
        <f t="shared" si="96"/>
        <v>15.124384834874972</v>
      </c>
      <c r="R350" s="21">
        <f t="shared" si="96"/>
        <v>13.868629142015694</v>
      </c>
      <c r="S350" s="21">
        <f t="shared" si="96"/>
        <v>3.0819922559999999</v>
      </c>
      <c r="T350" s="21">
        <f t="shared" si="96"/>
        <v>3.0819922559999999</v>
      </c>
      <c r="U350" s="21">
        <f t="shared" si="96"/>
        <v>3.0819922559999999</v>
      </c>
      <c r="V350" s="21">
        <f t="shared" si="96"/>
        <v>3.0819922559999999</v>
      </c>
      <c r="W350" s="21">
        <f t="shared" si="96"/>
        <v>3.0819922559999999</v>
      </c>
      <c r="X350" s="21">
        <f t="shared" si="96"/>
        <v>3.0819922559999999</v>
      </c>
      <c r="Y350" s="21">
        <f t="shared" si="96"/>
        <v>3.0819922559999999</v>
      </c>
      <c r="Z350" s="21">
        <f t="shared" si="96"/>
        <v>2.3417455173465305</v>
      </c>
      <c r="AA350" s="21">
        <f t="shared" si="96"/>
        <v>0</v>
      </c>
      <c r="AB350" s="21">
        <f t="shared" si="96"/>
        <v>0</v>
      </c>
      <c r="AC350" s="21">
        <f t="shared" si="96"/>
        <v>0</v>
      </c>
      <c r="AD350" s="21">
        <f t="shared" si="96"/>
        <v>0</v>
      </c>
      <c r="AE350" s="21">
        <f t="shared" si="96"/>
        <v>0</v>
      </c>
      <c r="AF350" s="21">
        <f t="shared" si="96"/>
        <v>0</v>
      </c>
      <c r="AG350" s="21">
        <f t="shared" si="96"/>
        <v>0</v>
      </c>
      <c r="AH350" s="21">
        <f t="shared" si="96"/>
        <v>0</v>
      </c>
      <c r="AI350" s="21">
        <f t="shared" si="96"/>
        <v>0</v>
      </c>
      <c r="AJ350" s="21">
        <f t="shared" si="96"/>
        <v>0</v>
      </c>
      <c r="AK350" s="21">
        <f t="shared" si="96"/>
        <v>0</v>
      </c>
      <c r="AL350" s="21">
        <f t="shared" si="96"/>
        <v>0</v>
      </c>
      <c r="AM350" s="21">
        <f t="shared" si="96"/>
        <v>0</v>
      </c>
      <c r="AN350" s="21">
        <f t="shared" si="96"/>
        <v>0</v>
      </c>
      <c r="AO350" s="21">
        <f t="shared" si="96"/>
        <v>0</v>
      </c>
      <c r="AP350" s="21">
        <f t="shared" si="96"/>
        <v>0</v>
      </c>
      <c r="AQ350" s="21">
        <f t="shared" si="96"/>
        <v>0</v>
      </c>
    </row>
    <row r="351" spans="1:44" x14ac:dyDescent="0.25">
      <c r="H351" s="17" t="str">
        <f t="shared" si="95"/>
        <v>DIC5</v>
      </c>
      <c r="J351" s="60" t="s">
        <v>77</v>
      </c>
      <c r="K351" s="19" t="s">
        <v>430</v>
      </c>
      <c r="L351" s="21">
        <f t="shared" si="96"/>
        <v>0</v>
      </c>
      <c r="M351" s="21">
        <f t="shared" si="96"/>
        <v>0</v>
      </c>
      <c r="N351" s="21">
        <f t="shared" si="96"/>
        <v>0</v>
      </c>
      <c r="O351" s="21">
        <f t="shared" si="96"/>
        <v>0</v>
      </c>
      <c r="P351" s="21">
        <f t="shared" si="96"/>
        <v>0</v>
      </c>
      <c r="Q351" s="21">
        <f t="shared" si="96"/>
        <v>0</v>
      </c>
      <c r="R351" s="21">
        <f t="shared" si="96"/>
        <v>0</v>
      </c>
      <c r="S351" s="21">
        <f t="shared" si="96"/>
        <v>0</v>
      </c>
      <c r="T351" s="21">
        <f t="shared" si="96"/>
        <v>0</v>
      </c>
      <c r="U351" s="21">
        <f t="shared" si="96"/>
        <v>0</v>
      </c>
      <c r="V351" s="21">
        <f t="shared" si="96"/>
        <v>0</v>
      </c>
      <c r="W351" s="21">
        <f t="shared" si="96"/>
        <v>0</v>
      </c>
      <c r="X351" s="21">
        <f t="shared" si="96"/>
        <v>0</v>
      </c>
      <c r="Y351" s="21">
        <f t="shared" si="96"/>
        <v>0</v>
      </c>
      <c r="Z351" s="21">
        <f t="shared" si="96"/>
        <v>0</v>
      </c>
      <c r="AA351" s="21">
        <f t="shared" si="96"/>
        <v>0</v>
      </c>
      <c r="AB351" s="21">
        <f t="shared" si="96"/>
        <v>0</v>
      </c>
      <c r="AC351" s="21">
        <f t="shared" si="96"/>
        <v>0</v>
      </c>
      <c r="AD351" s="21">
        <f t="shared" si="96"/>
        <v>0</v>
      </c>
      <c r="AE351" s="21">
        <f t="shared" si="96"/>
        <v>0</v>
      </c>
      <c r="AF351" s="21">
        <f t="shared" si="96"/>
        <v>0</v>
      </c>
      <c r="AG351" s="21">
        <f t="shared" si="96"/>
        <v>0</v>
      </c>
      <c r="AH351" s="21">
        <f t="shared" si="96"/>
        <v>0</v>
      </c>
      <c r="AI351" s="21">
        <f t="shared" si="96"/>
        <v>0</v>
      </c>
      <c r="AJ351" s="21">
        <f t="shared" si="96"/>
        <v>0</v>
      </c>
      <c r="AK351" s="21">
        <f t="shared" si="96"/>
        <v>0</v>
      </c>
      <c r="AL351" s="21">
        <f t="shared" si="96"/>
        <v>0</v>
      </c>
      <c r="AM351" s="21">
        <f t="shared" si="96"/>
        <v>0</v>
      </c>
      <c r="AN351" s="21">
        <f t="shared" si="96"/>
        <v>0</v>
      </c>
      <c r="AO351" s="21">
        <f t="shared" si="96"/>
        <v>0</v>
      </c>
      <c r="AP351" s="21">
        <f t="shared" si="96"/>
        <v>0</v>
      </c>
      <c r="AQ351" s="21">
        <f t="shared" si="96"/>
        <v>0</v>
      </c>
    </row>
    <row r="352" spans="1:44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69">
        <f>+SUM(L345:L351)</f>
        <v>536.91165075511265</v>
      </c>
      <c r="M352" s="69">
        <f t="shared" ref="M352:AQ352" si="97">+SUM(M345:M351)</f>
        <v>512.9950677002189</v>
      </c>
      <c r="N352" s="69">
        <f t="shared" si="97"/>
        <v>488.17691736753159</v>
      </c>
      <c r="O352" s="69">
        <f t="shared" si="97"/>
        <v>469.07288395962689</v>
      </c>
      <c r="P352" s="69">
        <f t="shared" si="97"/>
        <v>425.7738745304116</v>
      </c>
      <c r="Q352" s="69">
        <f t="shared" si="97"/>
        <v>398.76284406924719</v>
      </c>
      <c r="R352" s="69">
        <f t="shared" si="97"/>
        <v>371.12210735988987</v>
      </c>
      <c r="S352" s="69">
        <f t="shared" si="97"/>
        <v>305.63961148417781</v>
      </c>
      <c r="T352" s="69">
        <f t="shared" si="97"/>
        <v>267.18394955546484</v>
      </c>
      <c r="U352" s="69">
        <f t="shared" si="97"/>
        <v>251.53272253421397</v>
      </c>
      <c r="V352" s="69">
        <f t="shared" si="97"/>
        <v>164.34090784572402</v>
      </c>
      <c r="W352" s="69">
        <f t="shared" si="97"/>
        <v>162.72597181813947</v>
      </c>
      <c r="X352" s="69">
        <f t="shared" si="97"/>
        <v>162.72597181813947</v>
      </c>
      <c r="Y352" s="69">
        <f t="shared" si="97"/>
        <v>120.78981003646436</v>
      </c>
      <c r="Z352" s="69">
        <f t="shared" si="97"/>
        <v>2.3417455173465305</v>
      </c>
      <c r="AA352" s="69">
        <f t="shared" si="97"/>
        <v>0</v>
      </c>
      <c r="AB352" s="69">
        <f t="shared" si="97"/>
        <v>0</v>
      </c>
      <c r="AC352" s="69">
        <f t="shared" si="97"/>
        <v>0</v>
      </c>
      <c r="AD352" s="69">
        <f t="shared" si="97"/>
        <v>0</v>
      </c>
      <c r="AE352" s="69">
        <f t="shared" si="97"/>
        <v>0</v>
      </c>
      <c r="AF352" s="69">
        <f t="shared" si="97"/>
        <v>0</v>
      </c>
      <c r="AG352" s="69">
        <f t="shared" si="97"/>
        <v>0</v>
      </c>
      <c r="AH352" s="69">
        <f t="shared" si="97"/>
        <v>0</v>
      </c>
      <c r="AI352" s="69">
        <f t="shared" si="97"/>
        <v>0</v>
      </c>
      <c r="AJ352" s="69">
        <f t="shared" si="97"/>
        <v>0</v>
      </c>
      <c r="AK352" s="69">
        <f t="shared" si="97"/>
        <v>0</v>
      </c>
      <c r="AL352" s="69">
        <f t="shared" si="97"/>
        <v>0</v>
      </c>
      <c r="AM352" s="69">
        <f t="shared" si="97"/>
        <v>0</v>
      </c>
      <c r="AN352" s="69">
        <f t="shared" si="97"/>
        <v>0</v>
      </c>
      <c r="AO352" s="69">
        <f t="shared" si="97"/>
        <v>0</v>
      </c>
      <c r="AP352" s="69">
        <f t="shared" si="97"/>
        <v>0</v>
      </c>
      <c r="AQ352" s="69">
        <f t="shared" si="97"/>
        <v>0</v>
      </c>
    </row>
    <row r="354" spans="1:47" ht="18.75" x14ac:dyDescent="0.3">
      <c r="I354" s="17" t="str">
        <f>+IF(OR(J355="OIL",J355="OIL-eq"),$R$5,IF(J355="GAS",$R$4,IF(J355="GSL",$R$8,IF(J355="DSL",$R$9,IF(J355="KER",$R$10,IF(J355="LPG",$R$11,IF(J355="HFO",$R$12,IF(J355="AVG",$R$13,IF(J355="RFG",$R$14,IF(J355="ELC",$R$15,$R$16))))))))))</f>
        <v>GWh/año</v>
      </c>
      <c r="K354" s="34" t="s">
        <v>445</v>
      </c>
    </row>
    <row r="355" spans="1:47" x14ac:dyDescent="0.25">
      <c r="I355" s="115">
        <f>+IF(OR(J355="OIL",J355="OIL-eq"),$Q$5,IF(J355="GAS",$Q$4,IF(J355="GSL",$Q$8,IF(J355="DSL",$Q$9,IF(J355="KER",$Q$10,IF(J355="LPG",$Q$11,IF(J355="HFO",$Q$12,IF(J355="AVG",$Q$13,IF(J355="RFG",$Q$14,IF(J355="ELC",$Q$15,$Q$16))))))))))</f>
        <v>277.77777777777777</v>
      </c>
      <c r="J355" s="106" t="s">
        <v>348</v>
      </c>
      <c r="K355" s="56" t="s">
        <v>377</v>
      </c>
    </row>
    <row r="356" spans="1:47" x14ac:dyDescent="0.25">
      <c r="H356" s="12"/>
      <c r="I356" s="12"/>
      <c r="J356" s="15"/>
      <c r="K356" s="23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</row>
    <row r="357" spans="1:47" x14ac:dyDescent="0.25">
      <c r="L357" s="55">
        <v>2019</v>
      </c>
      <c r="M357" s="55">
        <v>2020</v>
      </c>
      <c r="N357" s="55">
        <v>2021</v>
      </c>
      <c r="O357" s="55">
        <v>2022</v>
      </c>
      <c r="P357" s="55">
        <v>2023</v>
      </c>
      <c r="Q357" s="55">
        <v>2024</v>
      </c>
      <c r="R357" s="55">
        <v>2025</v>
      </c>
      <c r="S357" s="55">
        <v>2026</v>
      </c>
      <c r="T357" s="55">
        <v>2027</v>
      </c>
      <c r="U357" s="55">
        <v>2028</v>
      </c>
      <c r="V357" s="55">
        <v>2029</v>
      </c>
      <c r="W357" s="55">
        <v>2030</v>
      </c>
      <c r="X357" s="55">
        <v>2031</v>
      </c>
      <c r="Y357" s="55">
        <v>2032</v>
      </c>
      <c r="Z357" s="55">
        <v>2033</v>
      </c>
      <c r="AA357" s="55">
        <v>2034</v>
      </c>
      <c r="AB357" s="55">
        <v>2035</v>
      </c>
      <c r="AC357" s="55">
        <v>2036</v>
      </c>
      <c r="AD357" s="55">
        <v>2037</v>
      </c>
      <c r="AE357" s="55">
        <v>2038</v>
      </c>
      <c r="AF357" s="55">
        <v>2039</v>
      </c>
      <c r="AG357" s="55">
        <v>2040</v>
      </c>
      <c r="AH357" s="55">
        <v>2041</v>
      </c>
      <c r="AI357" s="55">
        <v>2042</v>
      </c>
      <c r="AJ357" s="55">
        <v>2043</v>
      </c>
      <c r="AK357" s="55">
        <v>2044</v>
      </c>
      <c r="AL357" s="55">
        <v>2045</v>
      </c>
      <c r="AM357" s="55">
        <v>2046</v>
      </c>
      <c r="AN357" s="55">
        <v>2047</v>
      </c>
      <c r="AO357" s="55">
        <v>2048</v>
      </c>
      <c r="AP357" s="55">
        <v>2049</v>
      </c>
      <c r="AQ357" s="55">
        <v>2050</v>
      </c>
    </row>
    <row r="358" spans="1:47" x14ac:dyDescent="0.25">
      <c r="H358" s="17" t="str">
        <f>+$H$1</f>
        <v>DIC5</v>
      </c>
      <c r="J358" s="51" t="s">
        <v>390</v>
      </c>
      <c r="K358" s="57" t="s">
        <v>392</v>
      </c>
      <c r="L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M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7" x14ac:dyDescent="0.25">
      <c r="H359" s="17" t="str">
        <f t="shared" ref="H359:H364" si="98">+$H$1</f>
        <v>DIC5</v>
      </c>
      <c r="J359" s="24" t="s">
        <v>89</v>
      </c>
      <c r="K359" s="54" t="s">
        <v>163</v>
      </c>
      <c r="L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M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N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O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P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Q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U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V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W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X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7" x14ac:dyDescent="0.25">
      <c r="H360" s="17" t="str">
        <f t="shared" si="98"/>
        <v>DIC5</v>
      </c>
      <c r="J360" s="24" t="s">
        <v>89</v>
      </c>
      <c r="K360" s="54" t="s">
        <v>162</v>
      </c>
      <c r="L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M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N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O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P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Q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R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S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T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U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V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W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Z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A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7" x14ac:dyDescent="0.25">
      <c r="H361" s="17" t="str">
        <f t="shared" si="98"/>
        <v>DIC5</v>
      </c>
      <c r="J361" s="24" t="s">
        <v>90</v>
      </c>
      <c r="K361" s="54" t="s">
        <v>164</v>
      </c>
      <c r="L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M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R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S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T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U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7" x14ac:dyDescent="0.25">
      <c r="H362" s="17" t="str">
        <f t="shared" si="98"/>
        <v>DIC5</v>
      </c>
      <c r="J362" s="24" t="s">
        <v>431</v>
      </c>
      <c r="K362" s="54" t="s">
        <v>165</v>
      </c>
      <c r="L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M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7" x14ac:dyDescent="0.25">
      <c r="H363" s="17" t="str">
        <f t="shared" si="98"/>
        <v>DIC5</v>
      </c>
      <c r="J363" s="24" t="s">
        <v>91</v>
      </c>
      <c r="K363" s="54" t="s">
        <v>379</v>
      </c>
      <c r="L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M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7" x14ac:dyDescent="0.25">
      <c r="H364" s="17" t="str">
        <f t="shared" si="98"/>
        <v>DIC5</v>
      </c>
      <c r="J364" s="51" t="s">
        <v>390</v>
      </c>
      <c r="K364" s="57" t="s">
        <v>393</v>
      </c>
      <c r="L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M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7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69">
        <f>+SUM(L358:L364)</f>
        <v>486.00316128323391</v>
      </c>
      <c r="M365" s="69">
        <f t="shared" ref="M365" si="99">+SUM(M358:M364)</f>
        <v>461.14267596914249</v>
      </c>
      <c r="N365" s="69">
        <f t="shared" ref="N365:AQ365" si="100">+SUM(N358:N364)</f>
        <v>435.37678303096862</v>
      </c>
      <c r="O365" s="69">
        <f t="shared" si="100"/>
        <v>415.32500701757743</v>
      </c>
      <c r="P365" s="69">
        <f t="shared" si="100"/>
        <v>371.07825498287559</v>
      </c>
      <c r="Q365" s="69">
        <f t="shared" si="100"/>
        <v>346.28558081493918</v>
      </c>
      <c r="R365" s="69">
        <f t="shared" si="100"/>
        <v>318.88925593933914</v>
      </c>
      <c r="S365" s="69">
        <f t="shared" si="100"/>
        <v>295.19535915176971</v>
      </c>
      <c r="T365" s="69">
        <f t="shared" si="100"/>
        <v>206.60425685270155</v>
      </c>
      <c r="U365" s="69">
        <f t="shared" si="100"/>
        <v>130.27268690505755</v>
      </c>
      <c r="V365" s="69">
        <f t="shared" si="100"/>
        <v>66.604688376797327</v>
      </c>
      <c r="W365" s="69">
        <f t="shared" si="100"/>
        <v>64.989752349212779</v>
      </c>
      <c r="X365" s="69">
        <f t="shared" si="100"/>
        <v>64.989752349212779</v>
      </c>
      <c r="Y365" s="69">
        <f t="shared" si="100"/>
        <v>22.923045767954363</v>
      </c>
      <c r="Z365" s="69">
        <f t="shared" si="100"/>
        <v>0</v>
      </c>
      <c r="AA365" s="69">
        <f t="shared" si="100"/>
        <v>0</v>
      </c>
      <c r="AB365" s="69">
        <f t="shared" si="100"/>
        <v>0</v>
      </c>
      <c r="AC365" s="69">
        <f t="shared" si="100"/>
        <v>0</v>
      </c>
      <c r="AD365" s="69">
        <f t="shared" si="100"/>
        <v>0</v>
      </c>
      <c r="AE365" s="69">
        <f t="shared" si="100"/>
        <v>0</v>
      </c>
      <c r="AF365" s="69">
        <f t="shared" si="100"/>
        <v>0</v>
      </c>
      <c r="AG365" s="69">
        <f t="shared" si="100"/>
        <v>0</v>
      </c>
      <c r="AH365" s="69">
        <f t="shared" si="100"/>
        <v>0</v>
      </c>
      <c r="AI365" s="69">
        <f t="shared" si="100"/>
        <v>0</v>
      </c>
      <c r="AJ365" s="69">
        <f t="shared" si="100"/>
        <v>0</v>
      </c>
      <c r="AK365" s="69">
        <f t="shared" si="100"/>
        <v>0</v>
      </c>
      <c r="AL365" s="69">
        <f t="shared" si="100"/>
        <v>0</v>
      </c>
      <c r="AM365" s="69">
        <f t="shared" si="100"/>
        <v>0</v>
      </c>
      <c r="AN365" s="69">
        <f t="shared" si="100"/>
        <v>0</v>
      </c>
      <c r="AO365" s="69">
        <f t="shared" si="100"/>
        <v>0</v>
      </c>
      <c r="AP365" s="69">
        <f t="shared" si="100"/>
        <v>0</v>
      </c>
      <c r="AQ365" s="69">
        <f t="shared" si="100"/>
        <v>0</v>
      </c>
    </row>
    <row r="367" spans="1:47" ht="18.75" x14ac:dyDescent="0.3">
      <c r="I367" s="17" t="str">
        <f>+IF(OR(J368="OIL",J368="OIL-eq"),$R$5,IF(J368="GAS",$R$4,IF(J368="GSL",$R$8,IF(J368="DSL",$R$9,IF(J368="KER",$R$10,IF(J368="LPG",$R$11,IF(J368="HFO",$R$12,IF(J368="AVG",$R$13,IF(J368="RFG",$R$14,IF(J368="ELC",$R$15,$R$16))))))))))</f>
        <v>GWh/año</v>
      </c>
      <c r="K367" s="34" t="s">
        <v>446</v>
      </c>
    </row>
    <row r="368" spans="1:47" x14ac:dyDescent="0.25">
      <c r="I368" s="115">
        <f>+IF(OR(J368="OIL",J368="OIL-eq"),$Q$5,IF(J368="GAS",$Q$4,IF(J368="GSL",$Q$8,IF(J368="DSL",$Q$9,IF(J368="KER",$Q$10,IF(J368="LPG",$Q$11,IF(J368="HFO",$Q$12,IF(J368="AVG",$Q$13,IF(J368="RFG",$Q$14,IF(J368="ELC",$Q$15,$Q$16))))))))))</f>
        <v>277.77777777777777</v>
      </c>
      <c r="J368" s="106" t="s">
        <v>348</v>
      </c>
      <c r="K368" s="54" t="s">
        <v>26</v>
      </c>
    </row>
    <row r="369" spans="1:47" x14ac:dyDescent="0.25">
      <c r="H369" s="12"/>
      <c r="I369" s="12"/>
      <c r="J369" s="15"/>
      <c r="K369" s="23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</row>
    <row r="370" spans="1:47" x14ac:dyDescent="0.25">
      <c r="L370" s="55">
        <v>2019</v>
      </c>
      <c r="M370" s="55">
        <v>2020</v>
      </c>
      <c r="N370" s="55">
        <v>2021</v>
      </c>
      <c r="O370" s="55">
        <v>2022</v>
      </c>
      <c r="P370" s="55">
        <v>2023</v>
      </c>
      <c r="Q370" s="55">
        <v>2024</v>
      </c>
      <c r="R370" s="55">
        <v>2025</v>
      </c>
      <c r="S370" s="55">
        <v>2026</v>
      </c>
      <c r="T370" s="55">
        <v>2027</v>
      </c>
      <c r="U370" s="55">
        <v>2028</v>
      </c>
      <c r="V370" s="55">
        <v>2029</v>
      </c>
      <c r="W370" s="55">
        <v>2030</v>
      </c>
      <c r="X370" s="55">
        <v>2031</v>
      </c>
      <c r="Y370" s="55">
        <v>2032</v>
      </c>
      <c r="Z370" s="55">
        <v>2033</v>
      </c>
      <c r="AA370" s="55">
        <v>2034</v>
      </c>
      <c r="AB370" s="55">
        <v>2035</v>
      </c>
      <c r="AC370" s="55">
        <v>2036</v>
      </c>
      <c r="AD370" s="55">
        <v>2037</v>
      </c>
      <c r="AE370" s="55">
        <v>2038</v>
      </c>
      <c r="AF370" s="55">
        <v>2039</v>
      </c>
      <c r="AG370" s="55">
        <v>2040</v>
      </c>
      <c r="AH370" s="55">
        <v>2041</v>
      </c>
      <c r="AI370" s="55">
        <v>2042</v>
      </c>
      <c r="AJ370" s="55">
        <v>2043</v>
      </c>
      <c r="AK370" s="55">
        <v>2044</v>
      </c>
      <c r="AL370" s="55">
        <v>2045</v>
      </c>
      <c r="AM370" s="55">
        <v>2046</v>
      </c>
      <c r="AN370" s="55">
        <v>2047</v>
      </c>
      <c r="AO370" s="55">
        <v>2048</v>
      </c>
      <c r="AP370" s="55">
        <v>2049</v>
      </c>
      <c r="AQ370" s="55">
        <v>2050</v>
      </c>
    </row>
    <row r="371" spans="1:47" x14ac:dyDescent="0.25">
      <c r="H371" s="17" t="str">
        <f>+$H$1</f>
        <v>DIC5</v>
      </c>
      <c r="J371" s="51" t="s">
        <v>390</v>
      </c>
      <c r="K371" s="57" t="s">
        <v>394</v>
      </c>
      <c r="L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M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7" x14ac:dyDescent="0.25">
      <c r="H372" s="17" t="str">
        <f t="shared" ref="H372:H377" si="101">+$H$1</f>
        <v>DIC5</v>
      </c>
      <c r="J372" s="24" t="s">
        <v>79</v>
      </c>
      <c r="K372" s="54" t="s">
        <v>395</v>
      </c>
      <c r="L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M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7" x14ac:dyDescent="0.25">
      <c r="H373" s="17" t="str">
        <f t="shared" si="101"/>
        <v>DIC5</v>
      </c>
      <c r="J373" s="24" t="s">
        <v>79</v>
      </c>
      <c r="K373" s="54" t="s">
        <v>166</v>
      </c>
      <c r="L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M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U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V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W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Z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A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7" x14ac:dyDescent="0.25">
      <c r="H374" s="17" t="str">
        <f t="shared" si="101"/>
        <v>DIC5</v>
      </c>
      <c r="J374" s="24" t="s">
        <v>80</v>
      </c>
      <c r="K374" s="54" t="s">
        <v>167</v>
      </c>
      <c r="L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M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N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O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P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Q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R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7" x14ac:dyDescent="0.25">
      <c r="H375" s="17" t="str">
        <f t="shared" si="101"/>
        <v>DIC5</v>
      </c>
      <c r="J375" s="24" t="s">
        <v>81</v>
      </c>
      <c r="K375" s="54" t="s">
        <v>168</v>
      </c>
      <c r="L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M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N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O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P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Q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R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S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T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U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7" x14ac:dyDescent="0.25">
      <c r="H376" s="17" t="str">
        <f t="shared" si="101"/>
        <v>DIC5</v>
      </c>
      <c r="J376" s="24" t="s">
        <v>82</v>
      </c>
      <c r="K376" s="54" t="s">
        <v>169</v>
      </c>
      <c r="L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M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N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O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P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Q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R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S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T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A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B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7" x14ac:dyDescent="0.25">
      <c r="H377" s="17" t="str">
        <f t="shared" si="101"/>
        <v>DIC5</v>
      </c>
      <c r="J377" s="51" t="s">
        <v>390</v>
      </c>
      <c r="K377" s="57" t="s">
        <v>396</v>
      </c>
      <c r="L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M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7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69">
        <f>+SUM(L371:L377)</f>
        <v>50.908489471878752</v>
      </c>
      <c r="M378" s="69">
        <f t="shared" ref="M378" si="102">+SUM(M371:M377)</f>
        <v>51.852391731076473</v>
      </c>
      <c r="N378" s="69">
        <f t="shared" ref="N378:AQ378" si="103">+SUM(N371:N377)</f>
        <v>52.800134336562969</v>
      </c>
      <c r="O378" s="69">
        <f t="shared" si="103"/>
        <v>53.747876942049473</v>
      </c>
      <c r="P378" s="69">
        <f t="shared" si="103"/>
        <v>54.695619547535998</v>
      </c>
      <c r="Q378" s="69">
        <f t="shared" si="103"/>
        <v>52.477263254308035</v>
      </c>
      <c r="R378" s="69">
        <f t="shared" si="103"/>
        <v>52.232851420550688</v>
      </c>
      <c r="S378" s="69">
        <f t="shared" si="103"/>
        <v>10.44425233240811</v>
      </c>
      <c r="T378" s="69">
        <f t="shared" si="103"/>
        <v>60.579692702763332</v>
      </c>
      <c r="U378" s="69">
        <f t="shared" si="103"/>
        <v>121.26003562915641</v>
      </c>
      <c r="V378" s="69">
        <f t="shared" si="103"/>
        <v>97.736219468926677</v>
      </c>
      <c r="W378" s="69">
        <f t="shared" si="103"/>
        <v>97.736219468926677</v>
      </c>
      <c r="X378" s="69">
        <f t="shared" si="103"/>
        <v>97.736219468926677</v>
      </c>
      <c r="Y378" s="69">
        <f t="shared" si="103"/>
        <v>97.866764268509996</v>
      </c>
      <c r="Z378" s="69">
        <f t="shared" si="103"/>
        <v>2.3417455173465305</v>
      </c>
      <c r="AA378" s="69">
        <f t="shared" si="103"/>
        <v>0</v>
      </c>
      <c r="AB378" s="69">
        <f t="shared" si="103"/>
        <v>0</v>
      </c>
      <c r="AC378" s="69">
        <f t="shared" si="103"/>
        <v>0</v>
      </c>
      <c r="AD378" s="69">
        <f t="shared" si="103"/>
        <v>0</v>
      </c>
      <c r="AE378" s="69">
        <f t="shared" si="103"/>
        <v>0</v>
      </c>
      <c r="AF378" s="69">
        <f t="shared" si="103"/>
        <v>0</v>
      </c>
      <c r="AG378" s="69">
        <f t="shared" si="103"/>
        <v>0</v>
      </c>
      <c r="AH378" s="69">
        <f t="shared" si="103"/>
        <v>0</v>
      </c>
      <c r="AI378" s="69">
        <f t="shared" si="103"/>
        <v>0</v>
      </c>
      <c r="AJ378" s="69">
        <f t="shared" si="103"/>
        <v>0</v>
      </c>
      <c r="AK378" s="69">
        <f t="shared" si="103"/>
        <v>0</v>
      </c>
      <c r="AL378" s="69">
        <f t="shared" si="103"/>
        <v>0</v>
      </c>
      <c r="AM378" s="69">
        <f t="shared" si="103"/>
        <v>0</v>
      </c>
      <c r="AN378" s="69">
        <f t="shared" si="103"/>
        <v>0</v>
      </c>
      <c r="AO378" s="69">
        <f t="shared" si="103"/>
        <v>0</v>
      </c>
      <c r="AP378" s="69">
        <f t="shared" si="103"/>
        <v>0</v>
      </c>
      <c r="AQ378" s="69">
        <f t="shared" si="103"/>
        <v>0</v>
      </c>
    </row>
    <row r="381" spans="1:47" ht="15.75" thickBot="1" x14ac:dyDescent="0.3"/>
    <row r="382" spans="1:47" s="81" customFormat="1" ht="23.25" x14ac:dyDescent="0.35">
      <c r="A382" s="82"/>
      <c r="B382" s="82"/>
      <c r="C382" s="82"/>
      <c r="D382" s="82"/>
      <c r="E382" s="82"/>
      <c r="F382" s="96"/>
      <c r="K382" s="87" t="s">
        <v>437</v>
      </c>
    </row>
    <row r="383" spans="1:47" ht="18.75" x14ac:dyDescent="0.3">
      <c r="I383" s="17" t="str">
        <f>+IF(OR(J384="OIL",J384="OIL-eq"),$R$5,IF(J384="GAS",$R$4,IF(J384="GSL",$R$8,IF(J384="DSL",$R$9,IF(J384="KER",$R$10,IF(J384="LPG",$R$11,IF(J384="HFO",$R$12,IF(J384="AVG",$R$13,IF(J384="RFG",$R$14,IF(J384="ELC",$R$15,$R$16))))))))))</f>
        <v>GWh/año</v>
      </c>
      <c r="K383" s="34" t="s">
        <v>449</v>
      </c>
    </row>
    <row r="384" spans="1:47" x14ac:dyDescent="0.25">
      <c r="I384" s="115">
        <f>+IF(OR(J384="OIL",J384="OIL-eq"),$Q$5,IF(J384="GAS",$Q$4,IF(J384="GSL",$Q$8,IF(J384="DSL",$Q$9,IF(J384="KER",$Q$10,IF(J384="LPG",$Q$11,IF(J384="HFO",$Q$12,IF(J384="AVG",$Q$13,IF(J384="RFG",$Q$14,IF(J384="ELC",$Q$15,$Q$16))))))))))</f>
        <v>277.77777777777777</v>
      </c>
      <c r="J384" s="106" t="s">
        <v>348</v>
      </c>
      <c r="K384" s="41" t="s">
        <v>26</v>
      </c>
    </row>
    <row r="385" spans="1:47" x14ac:dyDescent="0.25">
      <c r="H385" s="12"/>
      <c r="I385" s="12"/>
      <c r="J385" s="15"/>
      <c r="K385" s="23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</row>
    <row r="386" spans="1:47" x14ac:dyDescent="0.25">
      <c r="L386" s="40">
        <v>2019</v>
      </c>
      <c r="M386" s="40">
        <v>2020</v>
      </c>
      <c r="N386" s="40">
        <v>2021</v>
      </c>
      <c r="O386" s="40">
        <v>2022</v>
      </c>
      <c r="P386" s="40">
        <v>2023</v>
      </c>
      <c r="Q386" s="40">
        <v>2024</v>
      </c>
      <c r="R386" s="40">
        <v>2025</v>
      </c>
      <c r="S386" s="40">
        <v>2026</v>
      </c>
      <c r="T386" s="40">
        <v>2027</v>
      </c>
      <c r="U386" s="40">
        <v>2028</v>
      </c>
      <c r="V386" s="40">
        <v>2029</v>
      </c>
      <c r="W386" s="40">
        <v>2030</v>
      </c>
      <c r="X386" s="40">
        <v>2031</v>
      </c>
      <c r="Y386" s="40">
        <v>2032</v>
      </c>
      <c r="Z386" s="40">
        <v>2033</v>
      </c>
      <c r="AA386" s="40">
        <v>2034</v>
      </c>
      <c r="AB386" s="40">
        <v>2035</v>
      </c>
      <c r="AC386" s="40">
        <v>2036</v>
      </c>
      <c r="AD386" s="40">
        <v>2037</v>
      </c>
      <c r="AE386" s="40">
        <v>2038</v>
      </c>
      <c r="AF386" s="40">
        <v>2039</v>
      </c>
      <c r="AG386" s="40">
        <v>2040</v>
      </c>
      <c r="AH386" s="40">
        <v>2041</v>
      </c>
      <c r="AI386" s="40">
        <v>2042</v>
      </c>
      <c r="AJ386" s="40">
        <v>2043</v>
      </c>
      <c r="AK386" s="40">
        <v>2044</v>
      </c>
      <c r="AL386" s="40">
        <v>2045</v>
      </c>
      <c r="AM386" s="40">
        <v>2046</v>
      </c>
      <c r="AN386" s="40">
        <v>2047</v>
      </c>
      <c r="AO386" s="40">
        <v>2048</v>
      </c>
      <c r="AP386" s="40">
        <v>2049</v>
      </c>
      <c r="AQ386" s="40">
        <v>2050</v>
      </c>
    </row>
    <row r="387" spans="1:47" x14ac:dyDescent="0.25">
      <c r="H387" s="17" t="str">
        <f>+$H$1</f>
        <v>DIC5</v>
      </c>
      <c r="J387" s="61" t="s">
        <v>72</v>
      </c>
      <c r="K387" s="19" t="s">
        <v>320</v>
      </c>
      <c r="L387" s="21">
        <f>+L400+L504</f>
        <v>405.79004376568747</v>
      </c>
      <c r="M387" s="21">
        <f t="shared" ref="M387:AQ387" si="104">+M400+M504</f>
        <v>327.91162061040637</v>
      </c>
      <c r="N387" s="21">
        <f t="shared" si="104"/>
        <v>256.73686158197637</v>
      </c>
      <c r="O387" s="21">
        <f t="shared" si="104"/>
        <v>299.82052950598302</v>
      </c>
      <c r="P387" s="21">
        <f t="shared" si="104"/>
        <v>285.77498395377108</v>
      </c>
      <c r="Q387" s="21">
        <f t="shared" si="104"/>
        <v>0</v>
      </c>
      <c r="R387" s="21">
        <f t="shared" si="104"/>
        <v>0</v>
      </c>
      <c r="S387" s="21">
        <f t="shared" si="104"/>
        <v>0</v>
      </c>
      <c r="T387" s="21">
        <f t="shared" si="104"/>
        <v>0</v>
      </c>
      <c r="U387" s="21">
        <f t="shared" si="104"/>
        <v>0</v>
      </c>
      <c r="V387" s="21">
        <f t="shared" si="104"/>
        <v>0</v>
      </c>
      <c r="W387" s="21">
        <f t="shared" si="104"/>
        <v>0</v>
      </c>
      <c r="X387" s="21">
        <f t="shared" si="104"/>
        <v>0</v>
      </c>
      <c r="Y387" s="21">
        <f t="shared" si="104"/>
        <v>0</v>
      </c>
      <c r="Z387" s="21">
        <f t="shared" si="104"/>
        <v>0</v>
      </c>
      <c r="AA387" s="21">
        <f t="shared" si="104"/>
        <v>0</v>
      </c>
      <c r="AB387" s="21">
        <f t="shared" si="104"/>
        <v>0</v>
      </c>
      <c r="AC387" s="21">
        <f t="shared" si="104"/>
        <v>0</v>
      </c>
      <c r="AD387" s="21">
        <f t="shared" si="104"/>
        <v>0</v>
      </c>
      <c r="AE387" s="21">
        <f t="shared" si="104"/>
        <v>0</v>
      </c>
      <c r="AF387" s="21">
        <f t="shared" si="104"/>
        <v>0</v>
      </c>
      <c r="AG387" s="21">
        <f t="shared" si="104"/>
        <v>0</v>
      </c>
      <c r="AH387" s="21">
        <f t="shared" si="104"/>
        <v>0</v>
      </c>
      <c r="AI387" s="21">
        <f t="shared" si="104"/>
        <v>0</v>
      </c>
      <c r="AJ387" s="21">
        <f t="shared" si="104"/>
        <v>0</v>
      </c>
      <c r="AK387" s="21">
        <f t="shared" si="104"/>
        <v>0</v>
      </c>
      <c r="AL387" s="21">
        <f t="shared" si="104"/>
        <v>0</v>
      </c>
      <c r="AM387" s="21">
        <f t="shared" si="104"/>
        <v>0</v>
      </c>
      <c r="AN387" s="21">
        <f t="shared" si="104"/>
        <v>0</v>
      </c>
      <c r="AO387" s="21">
        <f t="shared" si="104"/>
        <v>0</v>
      </c>
      <c r="AP387" s="21">
        <f t="shared" si="104"/>
        <v>0</v>
      </c>
      <c r="AQ387" s="21">
        <f t="shared" si="104"/>
        <v>0</v>
      </c>
    </row>
    <row r="388" spans="1:47" x14ac:dyDescent="0.25">
      <c r="H388" s="17" t="str">
        <f t="shared" ref="H388:H393" si="105">+$H$1</f>
        <v>DIC5</v>
      </c>
      <c r="J388" s="61" t="s">
        <v>73</v>
      </c>
      <c r="K388" s="19" t="s">
        <v>322</v>
      </c>
      <c r="L388" s="21">
        <f t="shared" ref="L388:AQ393" si="106">+L401+L505</f>
        <v>5293.6025528639893</v>
      </c>
      <c r="M388" s="21">
        <f t="shared" si="106"/>
        <v>4949.0134192328724</v>
      </c>
      <c r="N388" s="21">
        <f t="shared" si="106"/>
        <v>4600.1820208774034</v>
      </c>
      <c r="O388" s="21">
        <f t="shared" si="106"/>
        <v>4426.4275505974838</v>
      </c>
      <c r="P388" s="21">
        <f t="shared" si="106"/>
        <v>3511.354319705456</v>
      </c>
      <c r="Q388" s="21">
        <f t="shared" si="106"/>
        <v>3289.6588879211349</v>
      </c>
      <c r="R388" s="21">
        <f t="shared" si="106"/>
        <v>3067.9634561368107</v>
      </c>
      <c r="S388" s="21">
        <f t="shared" si="106"/>
        <v>2892.1609973821705</v>
      </c>
      <c r="T388" s="21">
        <f t="shared" si="106"/>
        <v>2145.9546473603186</v>
      </c>
      <c r="U388" s="21">
        <f t="shared" si="106"/>
        <v>1810.203710370291</v>
      </c>
      <c r="V388" s="21">
        <f t="shared" si="106"/>
        <v>1119.0920332733449</v>
      </c>
      <c r="W388" s="21">
        <f t="shared" si="106"/>
        <v>1090.1043945839381</v>
      </c>
      <c r="X388" s="21">
        <f t="shared" si="106"/>
        <v>1090.1043945839381</v>
      </c>
      <c r="Y388" s="21">
        <f t="shared" si="106"/>
        <v>748.92252798072127</v>
      </c>
      <c r="Z388" s="21">
        <f t="shared" si="106"/>
        <v>0</v>
      </c>
      <c r="AA388" s="21">
        <f t="shared" si="106"/>
        <v>0</v>
      </c>
      <c r="AB388" s="21">
        <f t="shared" si="106"/>
        <v>0</v>
      </c>
      <c r="AC388" s="21">
        <f t="shared" si="106"/>
        <v>0</v>
      </c>
      <c r="AD388" s="21">
        <f t="shared" si="106"/>
        <v>0</v>
      </c>
      <c r="AE388" s="21">
        <f t="shared" si="106"/>
        <v>0</v>
      </c>
      <c r="AF388" s="21">
        <f t="shared" si="106"/>
        <v>0</v>
      </c>
      <c r="AG388" s="21">
        <f t="shared" si="106"/>
        <v>0</v>
      </c>
      <c r="AH388" s="21">
        <f t="shared" si="106"/>
        <v>0</v>
      </c>
      <c r="AI388" s="21">
        <f t="shared" si="106"/>
        <v>0</v>
      </c>
      <c r="AJ388" s="21">
        <f t="shared" si="106"/>
        <v>0</v>
      </c>
      <c r="AK388" s="21">
        <f t="shared" si="106"/>
        <v>0</v>
      </c>
      <c r="AL388" s="21">
        <f t="shared" si="106"/>
        <v>0</v>
      </c>
      <c r="AM388" s="21">
        <f t="shared" si="106"/>
        <v>0</v>
      </c>
      <c r="AN388" s="21">
        <f t="shared" si="106"/>
        <v>0</v>
      </c>
      <c r="AO388" s="21">
        <f t="shared" si="106"/>
        <v>0</v>
      </c>
      <c r="AP388" s="21">
        <f t="shared" si="106"/>
        <v>0</v>
      </c>
      <c r="AQ388" s="21">
        <f t="shared" si="106"/>
        <v>0</v>
      </c>
    </row>
    <row r="389" spans="1:47" x14ac:dyDescent="0.25">
      <c r="H389" s="17" t="str">
        <f t="shared" si="105"/>
        <v>DIC5</v>
      </c>
      <c r="J389" s="61" t="s">
        <v>73</v>
      </c>
      <c r="K389" s="19" t="s">
        <v>324</v>
      </c>
      <c r="L389" s="21">
        <f t="shared" si="106"/>
        <v>0</v>
      </c>
      <c r="M389" s="21">
        <f t="shared" si="106"/>
        <v>0</v>
      </c>
      <c r="N389" s="21">
        <f t="shared" si="106"/>
        <v>0</v>
      </c>
      <c r="O389" s="21">
        <f t="shared" si="106"/>
        <v>0</v>
      </c>
      <c r="P389" s="21">
        <f t="shared" si="106"/>
        <v>0</v>
      </c>
      <c r="Q389" s="21">
        <f t="shared" si="106"/>
        <v>0</v>
      </c>
      <c r="R389" s="21">
        <f t="shared" si="106"/>
        <v>0</v>
      </c>
      <c r="S389" s="21">
        <f t="shared" si="106"/>
        <v>0</v>
      </c>
      <c r="T389" s="21">
        <f t="shared" si="106"/>
        <v>0</v>
      </c>
      <c r="U389" s="21">
        <f t="shared" si="106"/>
        <v>0</v>
      </c>
      <c r="V389" s="21">
        <f t="shared" si="106"/>
        <v>0</v>
      </c>
      <c r="W389" s="21">
        <f t="shared" si="106"/>
        <v>0</v>
      </c>
      <c r="X389" s="21">
        <f t="shared" si="106"/>
        <v>0</v>
      </c>
      <c r="Y389" s="21">
        <f t="shared" si="106"/>
        <v>0</v>
      </c>
      <c r="Z389" s="21">
        <f t="shared" si="106"/>
        <v>0</v>
      </c>
      <c r="AA389" s="21">
        <f t="shared" si="106"/>
        <v>0</v>
      </c>
      <c r="AB389" s="21">
        <f t="shared" si="106"/>
        <v>0</v>
      </c>
      <c r="AC389" s="21">
        <f t="shared" si="106"/>
        <v>0</v>
      </c>
      <c r="AD389" s="21">
        <f t="shared" si="106"/>
        <v>0</v>
      </c>
      <c r="AE389" s="21">
        <f t="shared" si="106"/>
        <v>0</v>
      </c>
      <c r="AF389" s="21">
        <f t="shared" si="106"/>
        <v>0</v>
      </c>
      <c r="AG389" s="21">
        <f t="shared" si="106"/>
        <v>0</v>
      </c>
      <c r="AH389" s="21">
        <f t="shared" si="106"/>
        <v>0</v>
      </c>
      <c r="AI389" s="21">
        <f t="shared" si="106"/>
        <v>0</v>
      </c>
      <c r="AJ389" s="21">
        <f t="shared" si="106"/>
        <v>0</v>
      </c>
      <c r="AK389" s="21">
        <f t="shared" si="106"/>
        <v>0</v>
      </c>
      <c r="AL389" s="21">
        <f t="shared" si="106"/>
        <v>0</v>
      </c>
      <c r="AM389" s="21">
        <f t="shared" si="106"/>
        <v>0</v>
      </c>
      <c r="AN389" s="21">
        <f t="shared" si="106"/>
        <v>0</v>
      </c>
      <c r="AO389" s="21">
        <f t="shared" si="106"/>
        <v>0</v>
      </c>
      <c r="AP389" s="21">
        <f t="shared" si="106"/>
        <v>0</v>
      </c>
      <c r="AQ389" s="21">
        <f t="shared" si="106"/>
        <v>0</v>
      </c>
    </row>
    <row r="390" spans="1:47" x14ac:dyDescent="0.25">
      <c r="H390" s="17" t="str">
        <f t="shared" si="105"/>
        <v>DIC5</v>
      </c>
      <c r="J390" s="61" t="s">
        <v>74</v>
      </c>
      <c r="K390" s="19" t="s">
        <v>326</v>
      </c>
      <c r="L390" s="21">
        <f t="shared" si="106"/>
        <v>25.354229633131389</v>
      </c>
      <c r="M390" s="21">
        <f t="shared" si="106"/>
        <v>23.958825510020333</v>
      </c>
      <c r="N390" s="21">
        <f t="shared" si="106"/>
        <v>22.905690322766695</v>
      </c>
      <c r="O390" s="21">
        <f t="shared" si="106"/>
        <v>21.852555135513029</v>
      </c>
      <c r="P390" s="21">
        <f t="shared" si="106"/>
        <v>20.799419948259416</v>
      </c>
      <c r="Q390" s="21">
        <f t="shared" si="106"/>
        <v>19.14855417472484</v>
      </c>
      <c r="R390" s="21">
        <f t="shared" si="106"/>
        <v>18.127297952072855</v>
      </c>
      <c r="S390" s="21">
        <f t="shared" si="106"/>
        <v>2.0651957380478199</v>
      </c>
      <c r="T390" s="21">
        <f t="shared" si="106"/>
        <v>0</v>
      </c>
      <c r="U390" s="21">
        <f t="shared" si="106"/>
        <v>0</v>
      </c>
      <c r="V390" s="21">
        <f t="shared" si="106"/>
        <v>0</v>
      </c>
      <c r="W390" s="21">
        <f t="shared" si="106"/>
        <v>0</v>
      </c>
      <c r="X390" s="21">
        <f t="shared" si="106"/>
        <v>0</v>
      </c>
      <c r="Y390" s="21">
        <f t="shared" si="106"/>
        <v>0</v>
      </c>
      <c r="Z390" s="21">
        <f t="shared" si="106"/>
        <v>0</v>
      </c>
      <c r="AA390" s="21">
        <f t="shared" si="106"/>
        <v>0</v>
      </c>
      <c r="AB390" s="21">
        <f t="shared" si="106"/>
        <v>0</v>
      </c>
      <c r="AC390" s="21">
        <f t="shared" si="106"/>
        <v>0</v>
      </c>
      <c r="AD390" s="21">
        <f t="shared" si="106"/>
        <v>0</v>
      </c>
      <c r="AE390" s="21">
        <f t="shared" si="106"/>
        <v>0</v>
      </c>
      <c r="AF390" s="21">
        <f t="shared" si="106"/>
        <v>0</v>
      </c>
      <c r="AG390" s="21">
        <f t="shared" si="106"/>
        <v>0</v>
      </c>
      <c r="AH390" s="21">
        <f t="shared" si="106"/>
        <v>0</v>
      </c>
      <c r="AI390" s="21">
        <f t="shared" si="106"/>
        <v>0</v>
      </c>
      <c r="AJ390" s="21">
        <f t="shared" si="106"/>
        <v>0</v>
      </c>
      <c r="AK390" s="21">
        <f t="shared" si="106"/>
        <v>0</v>
      </c>
      <c r="AL390" s="21">
        <f t="shared" si="106"/>
        <v>0</v>
      </c>
      <c r="AM390" s="21">
        <f t="shared" si="106"/>
        <v>0</v>
      </c>
      <c r="AN390" s="21">
        <f t="shared" si="106"/>
        <v>0</v>
      </c>
      <c r="AO390" s="21">
        <f t="shared" si="106"/>
        <v>0</v>
      </c>
      <c r="AP390" s="21">
        <f t="shared" si="106"/>
        <v>0</v>
      </c>
      <c r="AQ390" s="21">
        <f t="shared" si="106"/>
        <v>0</v>
      </c>
    </row>
    <row r="391" spans="1:47" x14ac:dyDescent="0.25">
      <c r="H391" s="17" t="str">
        <f t="shared" si="105"/>
        <v>DIC5</v>
      </c>
      <c r="J391" s="61" t="s">
        <v>75</v>
      </c>
      <c r="K391" s="19" t="s">
        <v>328</v>
      </c>
      <c r="L391" s="21">
        <f t="shared" si="106"/>
        <v>528.21500429726586</v>
      </c>
      <c r="M391" s="21">
        <f t="shared" si="106"/>
        <v>494.094716575738</v>
      </c>
      <c r="N391" s="21">
        <f t="shared" si="106"/>
        <v>458.1190760965622</v>
      </c>
      <c r="O391" s="21">
        <f t="shared" si="106"/>
        <v>422.14343561738718</v>
      </c>
      <c r="P391" s="21">
        <f t="shared" si="106"/>
        <v>386.16779513821194</v>
      </c>
      <c r="Q391" s="21">
        <f t="shared" si="106"/>
        <v>347.60732743204306</v>
      </c>
      <c r="R391" s="21">
        <f t="shared" si="106"/>
        <v>309.04685972587419</v>
      </c>
      <c r="S391" s="21">
        <f t="shared" si="106"/>
        <v>250.71286755065864</v>
      </c>
      <c r="T391" s="21">
        <f t="shared" si="106"/>
        <v>201.07185307254471</v>
      </c>
      <c r="U391" s="21">
        <f t="shared" si="106"/>
        <v>0</v>
      </c>
      <c r="V391" s="21">
        <f t="shared" si="106"/>
        <v>0</v>
      </c>
      <c r="W391" s="21">
        <f t="shared" si="106"/>
        <v>0</v>
      </c>
      <c r="X391" s="21">
        <f t="shared" si="106"/>
        <v>0</v>
      </c>
      <c r="Y391" s="21">
        <f t="shared" si="106"/>
        <v>0</v>
      </c>
      <c r="Z391" s="21">
        <f t="shared" si="106"/>
        <v>0</v>
      </c>
      <c r="AA391" s="21">
        <f t="shared" si="106"/>
        <v>0</v>
      </c>
      <c r="AB391" s="21">
        <f t="shared" si="106"/>
        <v>0</v>
      </c>
      <c r="AC391" s="21">
        <f t="shared" si="106"/>
        <v>0</v>
      </c>
      <c r="AD391" s="21">
        <f t="shared" si="106"/>
        <v>0</v>
      </c>
      <c r="AE391" s="21">
        <f t="shared" si="106"/>
        <v>0</v>
      </c>
      <c r="AF391" s="21">
        <f t="shared" si="106"/>
        <v>0</v>
      </c>
      <c r="AG391" s="21">
        <f t="shared" si="106"/>
        <v>0</v>
      </c>
      <c r="AH391" s="21">
        <f t="shared" si="106"/>
        <v>0</v>
      </c>
      <c r="AI391" s="21">
        <f t="shared" si="106"/>
        <v>0</v>
      </c>
      <c r="AJ391" s="21">
        <f t="shared" si="106"/>
        <v>0</v>
      </c>
      <c r="AK391" s="21">
        <f t="shared" si="106"/>
        <v>0</v>
      </c>
      <c r="AL391" s="21">
        <f t="shared" si="106"/>
        <v>0</v>
      </c>
      <c r="AM391" s="21">
        <f t="shared" si="106"/>
        <v>0</v>
      </c>
      <c r="AN391" s="21">
        <f t="shared" si="106"/>
        <v>0</v>
      </c>
      <c r="AO391" s="21">
        <f t="shared" si="106"/>
        <v>0</v>
      </c>
      <c r="AP391" s="21">
        <f t="shared" si="106"/>
        <v>0</v>
      </c>
      <c r="AQ391" s="21">
        <f t="shared" si="106"/>
        <v>0</v>
      </c>
    </row>
    <row r="392" spans="1:47" x14ac:dyDescent="0.25">
      <c r="H392" s="17" t="str">
        <f t="shared" si="105"/>
        <v>DIC5</v>
      </c>
      <c r="J392" s="61" t="s">
        <v>76</v>
      </c>
      <c r="K392" s="19" t="s">
        <v>330</v>
      </c>
      <c r="L392" s="21">
        <f t="shared" si="106"/>
        <v>170.32583503358074</v>
      </c>
      <c r="M392" s="21">
        <f t="shared" si="106"/>
        <v>157.20019472046852</v>
      </c>
      <c r="N392" s="21">
        <f t="shared" si="106"/>
        <v>145.90304445754686</v>
      </c>
      <c r="O392" s="21">
        <f t="shared" si="106"/>
        <v>134.60589419462463</v>
      </c>
      <c r="P392" s="21">
        <f t="shared" si="106"/>
        <v>123.30874393170268</v>
      </c>
      <c r="Q392" s="21">
        <f t="shared" si="106"/>
        <v>109.51649119735316</v>
      </c>
      <c r="R392" s="21">
        <f t="shared" si="106"/>
        <v>94.663427873441947</v>
      </c>
      <c r="S392" s="21">
        <f t="shared" si="106"/>
        <v>99.261203510216575</v>
      </c>
      <c r="T392" s="21">
        <f t="shared" si="106"/>
        <v>92.680877741179074</v>
      </c>
      <c r="U392" s="21">
        <f t="shared" si="106"/>
        <v>49.610721971676803</v>
      </c>
      <c r="V392" s="21">
        <f t="shared" si="106"/>
        <v>45.234582895986698</v>
      </c>
      <c r="W392" s="21">
        <f t="shared" si="106"/>
        <v>40.858443820296607</v>
      </c>
      <c r="X392" s="21">
        <f t="shared" si="106"/>
        <v>38.593654708730526</v>
      </c>
      <c r="Y392" s="21">
        <f t="shared" si="106"/>
        <v>36.328865597164473</v>
      </c>
      <c r="Z392" s="21">
        <f t="shared" si="106"/>
        <v>12.213684904876558</v>
      </c>
      <c r="AA392" s="21">
        <f t="shared" si="106"/>
        <v>0</v>
      </c>
      <c r="AB392" s="21">
        <f t="shared" si="106"/>
        <v>0</v>
      </c>
      <c r="AC392" s="21">
        <f t="shared" si="106"/>
        <v>0</v>
      </c>
      <c r="AD392" s="21">
        <f t="shared" si="106"/>
        <v>0</v>
      </c>
      <c r="AE392" s="21">
        <f t="shared" si="106"/>
        <v>0</v>
      </c>
      <c r="AF392" s="21">
        <f t="shared" si="106"/>
        <v>0</v>
      </c>
      <c r="AG392" s="21">
        <f t="shared" si="106"/>
        <v>0</v>
      </c>
      <c r="AH392" s="21">
        <f t="shared" si="106"/>
        <v>0</v>
      </c>
      <c r="AI392" s="21">
        <f t="shared" si="106"/>
        <v>0</v>
      </c>
      <c r="AJ392" s="21">
        <f t="shared" si="106"/>
        <v>0</v>
      </c>
      <c r="AK392" s="21">
        <f t="shared" si="106"/>
        <v>0</v>
      </c>
      <c r="AL392" s="21">
        <f t="shared" si="106"/>
        <v>0</v>
      </c>
      <c r="AM392" s="21">
        <f t="shared" si="106"/>
        <v>0</v>
      </c>
      <c r="AN392" s="21">
        <f t="shared" si="106"/>
        <v>0</v>
      </c>
      <c r="AO392" s="21">
        <f t="shared" si="106"/>
        <v>0</v>
      </c>
      <c r="AP392" s="21">
        <f t="shared" si="106"/>
        <v>0</v>
      </c>
      <c r="AQ392" s="21">
        <f t="shared" si="106"/>
        <v>0</v>
      </c>
    </row>
    <row r="393" spans="1:47" x14ac:dyDescent="0.25">
      <c r="H393" s="17" t="str">
        <f t="shared" si="105"/>
        <v>DIC5</v>
      </c>
      <c r="J393" s="61" t="s">
        <v>77</v>
      </c>
      <c r="K393" s="19" t="s">
        <v>332</v>
      </c>
      <c r="L393" s="21">
        <f t="shared" si="106"/>
        <v>87.264023489689066</v>
      </c>
      <c r="M393" s="21">
        <f t="shared" si="106"/>
        <v>84.408028317022683</v>
      </c>
      <c r="N393" s="21">
        <f t="shared" si="106"/>
        <v>83.629175460292885</v>
      </c>
      <c r="O393" s="21">
        <f t="shared" si="106"/>
        <v>82.850322603562518</v>
      </c>
      <c r="P393" s="21">
        <f t="shared" si="106"/>
        <v>82.071469746832406</v>
      </c>
      <c r="Q393" s="21">
        <f t="shared" si="106"/>
        <v>74.712445262433334</v>
      </c>
      <c r="R393" s="21">
        <f t="shared" si="106"/>
        <v>68.366314562583597</v>
      </c>
      <c r="S393" s="21">
        <f t="shared" si="106"/>
        <v>70.988039829971612</v>
      </c>
      <c r="T393" s="21">
        <f t="shared" si="106"/>
        <v>64.923599272215824</v>
      </c>
      <c r="U393" s="21">
        <f t="shared" si="106"/>
        <v>59.791736578388168</v>
      </c>
      <c r="V393" s="21">
        <f t="shared" si="106"/>
        <v>54.659873884560525</v>
      </c>
      <c r="W393" s="21">
        <f t="shared" si="106"/>
        <v>49.528011190732833</v>
      </c>
      <c r="X393" s="21">
        <f t="shared" si="106"/>
        <v>46.075685512023583</v>
      </c>
      <c r="Y393" s="21">
        <f t="shared" si="106"/>
        <v>42.62335983331436</v>
      </c>
      <c r="Z393" s="21">
        <f t="shared" si="106"/>
        <v>17.641558239903958</v>
      </c>
      <c r="AA393" s="21">
        <f t="shared" si="106"/>
        <v>0</v>
      </c>
      <c r="AB393" s="21">
        <f t="shared" si="106"/>
        <v>0</v>
      </c>
      <c r="AC393" s="21">
        <f t="shared" si="106"/>
        <v>0</v>
      </c>
      <c r="AD393" s="21">
        <f t="shared" si="106"/>
        <v>0</v>
      </c>
      <c r="AE393" s="21">
        <f t="shared" si="106"/>
        <v>0</v>
      </c>
      <c r="AF393" s="21">
        <f t="shared" si="106"/>
        <v>0</v>
      </c>
      <c r="AG393" s="21">
        <f t="shared" si="106"/>
        <v>0</v>
      </c>
      <c r="AH393" s="21">
        <f t="shared" si="106"/>
        <v>0</v>
      </c>
      <c r="AI393" s="21">
        <f t="shared" si="106"/>
        <v>0</v>
      </c>
      <c r="AJ393" s="21">
        <f t="shared" si="106"/>
        <v>0</v>
      </c>
      <c r="AK393" s="21">
        <f t="shared" si="106"/>
        <v>0</v>
      </c>
      <c r="AL393" s="21">
        <f t="shared" si="106"/>
        <v>0</v>
      </c>
      <c r="AM393" s="21">
        <f t="shared" si="106"/>
        <v>0</v>
      </c>
      <c r="AN393" s="21">
        <f t="shared" si="106"/>
        <v>0</v>
      </c>
      <c r="AO393" s="21">
        <f t="shared" si="106"/>
        <v>0</v>
      </c>
      <c r="AP393" s="21">
        <f t="shared" si="106"/>
        <v>0</v>
      </c>
      <c r="AQ393" s="21">
        <f t="shared" si="106"/>
        <v>0</v>
      </c>
    </row>
    <row r="394" spans="1:47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69">
        <f>+SUM(L387:L393)</f>
        <v>6510.5516890833442</v>
      </c>
      <c r="M394" s="69">
        <f t="shared" ref="M394:AQ394" si="107">+SUM(M387:M393)</f>
        <v>6036.5868049665278</v>
      </c>
      <c r="N394" s="69">
        <f t="shared" si="107"/>
        <v>5567.4758687965468</v>
      </c>
      <c r="O394" s="69">
        <f t="shared" si="107"/>
        <v>5387.7002876545548</v>
      </c>
      <c r="P394" s="69">
        <f t="shared" si="107"/>
        <v>4409.476732424233</v>
      </c>
      <c r="Q394" s="69">
        <f t="shared" si="107"/>
        <v>3840.6437059876894</v>
      </c>
      <c r="R394" s="69">
        <f t="shared" si="107"/>
        <v>3558.1673562507831</v>
      </c>
      <c r="S394" s="69">
        <f t="shared" si="107"/>
        <v>3315.1883040110652</v>
      </c>
      <c r="T394" s="69">
        <f t="shared" si="107"/>
        <v>2504.6309774462588</v>
      </c>
      <c r="U394" s="69">
        <f t="shared" si="107"/>
        <v>1919.6061689203561</v>
      </c>
      <c r="V394" s="69">
        <f t="shared" si="107"/>
        <v>1218.9864900538921</v>
      </c>
      <c r="W394" s="69">
        <f t="shared" si="107"/>
        <v>1180.4908495949674</v>
      </c>
      <c r="X394" s="69">
        <f t="shared" si="107"/>
        <v>1174.7737348046921</v>
      </c>
      <c r="Y394" s="69">
        <f t="shared" si="107"/>
        <v>827.87475341120012</v>
      </c>
      <c r="Z394" s="69">
        <f t="shared" si="107"/>
        <v>29.855243144780516</v>
      </c>
      <c r="AA394" s="69">
        <f t="shared" si="107"/>
        <v>0</v>
      </c>
      <c r="AB394" s="69">
        <f t="shared" si="107"/>
        <v>0</v>
      </c>
      <c r="AC394" s="69">
        <f t="shared" si="107"/>
        <v>0</v>
      </c>
      <c r="AD394" s="69">
        <f t="shared" si="107"/>
        <v>0</v>
      </c>
      <c r="AE394" s="69">
        <f t="shared" si="107"/>
        <v>0</v>
      </c>
      <c r="AF394" s="69">
        <f t="shared" si="107"/>
        <v>0</v>
      </c>
      <c r="AG394" s="69">
        <f t="shared" si="107"/>
        <v>0</v>
      </c>
      <c r="AH394" s="69">
        <f t="shared" si="107"/>
        <v>0</v>
      </c>
      <c r="AI394" s="69">
        <f t="shared" si="107"/>
        <v>0</v>
      </c>
      <c r="AJ394" s="69">
        <f t="shared" si="107"/>
        <v>0</v>
      </c>
      <c r="AK394" s="69">
        <f t="shared" si="107"/>
        <v>0</v>
      </c>
      <c r="AL394" s="69">
        <f t="shared" si="107"/>
        <v>0</v>
      </c>
      <c r="AM394" s="69">
        <f t="shared" si="107"/>
        <v>0</v>
      </c>
      <c r="AN394" s="69">
        <f t="shared" si="107"/>
        <v>0</v>
      </c>
      <c r="AO394" s="69">
        <f t="shared" si="107"/>
        <v>0</v>
      </c>
      <c r="AP394" s="69">
        <f t="shared" si="107"/>
        <v>0</v>
      </c>
      <c r="AQ394" s="69">
        <f t="shared" si="107"/>
        <v>0</v>
      </c>
    </row>
    <row r="396" spans="1:47" s="80" customFormat="1" ht="18.75" x14ac:dyDescent="0.3">
      <c r="A396" s="135"/>
      <c r="B396" s="135"/>
      <c r="C396" s="135"/>
      <c r="D396" s="135"/>
      <c r="E396" s="135"/>
      <c r="F396" s="96"/>
      <c r="H396" s="88"/>
      <c r="I396" s="17" t="str">
        <f>+IF(OR(J397="OIL",J397="OIL-eq"),$R$5,IF(J397="GAS",$R$4,IF(J397="GSL",$R$8,IF(J397="DSL",$R$9,IF(J397="KER",$R$10,IF(J397="LPG",$R$11,IF(J397="HFO",$R$12,IF(J397="AVG",$R$13,IF(J397="RFG",$R$14,IF(J397="ELC",$R$15,$R$16))))))))))</f>
        <v>GWh/año</v>
      </c>
      <c r="K396" s="89" t="s">
        <v>455</v>
      </c>
    </row>
    <row r="397" spans="1:47" x14ac:dyDescent="0.25">
      <c r="I397" s="115">
        <f>+IF(OR(J397="OIL",J397="OIL-eq"),$Q$5,IF(J397="GAS",$Q$4,IF(J397="GSL",$Q$8,IF(J397="DSL",$Q$9,IF(J397="KER",$Q$10,IF(J397="LPG",$Q$11,IF(J397="HFO",$Q$12,IF(J397="AVG",$Q$13,IF(J397="RFG",$Q$14,IF(J397="ELC",$Q$15,$Q$16))))))))))</f>
        <v>277.77777777777777</v>
      </c>
      <c r="J397" s="106" t="s">
        <v>348</v>
      </c>
      <c r="K397" s="41" t="s">
        <v>26</v>
      </c>
    </row>
    <row r="398" spans="1:47" x14ac:dyDescent="0.25">
      <c r="H398" s="12"/>
      <c r="I398" s="12"/>
      <c r="J398" s="15"/>
      <c r="K398" s="23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</row>
    <row r="399" spans="1:47" x14ac:dyDescent="0.25">
      <c r="L399" s="40">
        <v>2019</v>
      </c>
      <c r="M399" s="40">
        <v>2020</v>
      </c>
      <c r="N399" s="40">
        <v>2021</v>
      </c>
      <c r="O399" s="40">
        <v>2022</v>
      </c>
      <c r="P399" s="40">
        <v>2023</v>
      </c>
      <c r="Q399" s="40">
        <v>2024</v>
      </c>
      <c r="R399" s="40">
        <v>2025</v>
      </c>
      <c r="S399" s="40">
        <v>2026</v>
      </c>
      <c r="T399" s="40">
        <v>2027</v>
      </c>
      <c r="U399" s="40">
        <v>2028</v>
      </c>
      <c r="V399" s="40">
        <v>2029</v>
      </c>
      <c r="W399" s="40">
        <v>2030</v>
      </c>
      <c r="X399" s="40">
        <v>2031</v>
      </c>
      <c r="Y399" s="40">
        <v>2032</v>
      </c>
      <c r="Z399" s="40">
        <v>2033</v>
      </c>
      <c r="AA399" s="40">
        <v>2034</v>
      </c>
      <c r="AB399" s="40">
        <v>2035</v>
      </c>
      <c r="AC399" s="40">
        <v>2036</v>
      </c>
      <c r="AD399" s="40">
        <v>2037</v>
      </c>
      <c r="AE399" s="40">
        <v>2038</v>
      </c>
      <c r="AF399" s="40">
        <v>2039</v>
      </c>
      <c r="AG399" s="40">
        <v>2040</v>
      </c>
      <c r="AH399" s="40">
        <v>2041</v>
      </c>
      <c r="AI399" s="40">
        <v>2042</v>
      </c>
      <c r="AJ399" s="40">
        <v>2043</v>
      </c>
      <c r="AK399" s="40">
        <v>2044</v>
      </c>
      <c r="AL399" s="40">
        <v>2045</v>
      </c>
      <c r="AM399" s="40">
        <v>2046</v>
      </c>
      <c r="AN399" s="40">
        <v>2047</v>
      </c>
      <c r="AO399" s="40">
        <v>2048</v>
      </c>
      <c r="AP399" s="40">
        <v>2049</v>
      </c>
      <c r="AQ399" s="40">
        <v>2050</v>
      </c>
    </row>
    <row r="400" spans="1:47" x14ac:dyDescent="0.25">
      <c r="H400" s="17" t="str">
        <f>+$H$1</f>
        <v>DIC5</v>
      </c>
      <c r="J400" s="61" t="s">
        <v>78</v>
      </c>
      <c r="K400" s="19" t="s">
        <v>320</v>
      </c>
      <c r="L400" s="21">
        <f>+L413+L465</f>
        <v>203.91283037822691</v>
      </c>
      <c r="M400" s="21">
        <f t="shared" ref="M400:AQ406" si="108">+M413+M465</f>
        <v>164.77828300585139</v>
      </c>
      <c r="N400" s="21">
        <f t="shared" si="108"/>
        <v>129.01238192485832</v>
      </c>
      <c r="O400" s="21">
        <f t="shared" si="108"/>
        <v>150.66227896997333</v>
      </c>
      <c r="P400" s="21">
        <f t="shared" si="108"/>
        <v>143.60427695203416</v>
      </c>
      <c r="Q400" s="21">
        <f t="shared" si="108"/>
        <v>0</v>
      </c>
      <c r="R400" s="21">
        <f t="shared" si="108"/>
        <v>0</v>
      </c>
      <c r="S400" s="21">
        <f t="shared" si="108"/>
        <v>0</v>
      </c>
      <c r="T400" s="21">
        <f t="shared" si="108"/>
        <v>0</v>
      </c>
      <c r="U400" s="21">
        <f t="shared" si="108"/>
        <v>0</v>
      </c>
      <c r="V400" s="21">
        <f t="shared" si="108"/>
        <v>0</v>
      </c>
      <c r="W400" s="21">
        <f t="shared" si="108"/>
        <v>0</v>
      </c>
      <c r="X400" s="21">
        <f t="shared" si="108"/>
        <v>0</v>
      </c>
      <c r="Y400" s="21">
        <f t="shared" si="108"/>
        <v>0</v>
      </c>
      <c r="Z400" s="21">
        <f t="shared" si="108"/>
        <v>0</v>
      </c>
      <c r="AA400" s="21">
        <f t="shared" si="108"/>
        <v>0</v>
      </c>
      <c r="AB400" s="21">
        <f t="shared" si="108"/>
        <v>0</v>
      </c>
      <c r="AC400" s="21">
        <f t="shared" si="108"/>
        <v>0</v>
      </c>
      <c r="AD400" s="21">
        <f t="shared" si="108"/>
        <v>0</v>
      </c>
      <c r="AE400" s="21">
        <f t="shared" si="108"/>
        <v>0</v>
      </c>
      <c r="AF400" s="21">
        <f t="shared" si="108"/>
        <v>0</v>
      </c>
      <c r="AG400" s="21">
        <f t="shared" si="108"/>
        <v>0</v>
      </c>
      <c r="AH400" s="21">
        <f t="shared" si="108"/>
        <v>0</v>
      </c>
      <c r="AI400" s="21">
        <f t="shared" si="108"/>
        <v>0</v>
      </c>
      <c r="AJ400" s="21">
        <f t="shared" si="108"/>
        <v>0</v>
      </c>
      <c r="AK400" s="21">
        <f t="shared" si="108"/>
        <v>0</v>
      </c>
      <c r="AL400" s="21">
        <f t="shared" si="108"/>
        <v>0</v>
      </c>
      <c r="AM400" s="21">
        <f t="shared" si="108"/>
        <v>0</v>
      </c>
      <c r="AN400" s="21">
        <f t="shared" si="108"/>
        <v>0</v>
      </c>
      <c r="AO400" s="21">
        <f t="shared" si="108"/>
        <v>0</v>
      </c>
      <c r="AP400" s="21">
        <f t="shared" si="108"/>
        <v>0</v>
      </c>
      <c r="AQ400" s="21">
        <f t="shared" si="108"/>
        <v>0</v>
      </c>
    </row>
    <row r="401" spans="1:47" x14ac:dyDescent="0.25">
      <c r="H401" s="17" t="str">
        <f t="shared" ref="H401:H406" si="109">+$H$1</f>
        <v>DIC5</v>
      </c>
      <c r="J401" s="61" t="s">
        <v>79</v>
      </c>
      <c r="K401" s="19" t="s">
        <v>322</v>
      </c>
      <c r="L401" s="21">
        <f>+L414+L466</f>
        <v>1181.9697758431112</v>
      </c>
      <c r="M401" s="21">
        <f t="shared" si="108"/>
        <v>1035.3970111320612</v>
      </c>
      <c r="N401" s="21">
        <f t="shared" si="108"/>
        <v>931.023226519628</v>
      </c>
      <c r="O401" s="21">
        <f t="shared" si="108"/>
        <v>904.87372635765291</v>
      </c>
      <c r="P401" s="21">
        <f t="shared" si="108"/>
        <v>547.50337239157602</v>
      </c>
      <c r="Q401" s="21">
        <f t="shared" si="108"/>
        <v>520.15405817529324</v>
      </c>
      <c r="R401" s="21">
        <f t="shared" si="108"/>
        <v>492.80474395900774</v>
      </c>
      <c r="S401" s="21">
        <f t="shared" si="108"/>
        <v>471.11698681499297</v>
      </c>
      <c r="T401" s="21">
        <f t="shared" si="108"/>
        <v>230.72199099588218</v>
      </c>
      <c r="U401" s="21">
        <f t="shared" si="108"/>
        <v>154.3904210482383</v>
      </c>
      <c r="V401" s="21">
        <f t="shared" si="108"/>
        <v>66.947053687978297</v>
      </c>
      <c r="W401" s="21">
        <f t="shared" si="108"/>
        <v>65.332117660393578</v>
      </c>
      <c r="X401" s="21">
        <f t="shared" si="108"/>
        <v>65.332117660393578</v>
      </c>
      <c r="Y401" s="21">
        <f t="shared" si="108"/>
        <v>23.265411079135163</v>
      </c>
      <c r="Z401" s="21">
        <f t="shared" si="108"/>
        <v>0</v>
      </c>
      <c r="AA401" s="21">
        <f t="shared" si="108"/>
        <v>0</v>
      </c>
      <c r="AB401" s="21">
        <f t="shared" si="108"/>
        <v>0</v>
      </c>
      <c r="AC401" s="21">
        <f t="shared" si="108"/>
        <v>0</v>
      </c>
      <c r="AD401" s="21">
        <f t="shared" si="108"/>
        <v>0</v>
      </c>
      <c r="AE401" s="21">
        <f t="shared" si="108"/>
        <v>0</v>
      </c>
      <c r="AF401" s="21">
        <f t="shared" si="108"/>
        <v>0</v>
      </c>
      <c r="AG401" s="21">
        <f t="shared" si="108"/>
        <v>0</v>
      </c>
      <c r="AH401" s="21">
        <f t="shared" si="108"/>
        <v>0</v>
      </c>
      <c r="AI401" s="21">
        <f t="shared" si="108"/>
        <v>0</v>
      </c>
      <c r="AJ401" s="21">
        <f t="shared" si="108"/>
        <v>0</v>
      </c>
      <c r="AK401" s="21">
        <f t="shared" si="108"/>
        <v>0</v>
      </c>
      <c r="AL401" s="21">
        <f t="shared" si="108"/>
        <v>0</v>
      </c>
      <c r="AM401" s="21">
        <f t="shared" si="108"/>
        <v>0</v>
      </c>
      <c r="AN401" s="21">
        <f t="shared" si="108"/>
        <v>0</v>
      </c>
      <c r="AO401" s="21">
        <f t="shared" si="108"/>
        <v>0</v>
      </c>
      <c r="AP401" s="21">
        <f t="shared" si="108"/>
        <v>0</v>
      </c>
      <c r="AQ401" s="21">
        <f t="shared" si="108"/>
        <v>0</v>
      </c>
    </row>
    <row r="402" spans="1:47" x14ac:dyDescent="0.25">
      <c r="H402" s="17" t="str">
        <f t="shared" si="109"/>
        <v>DIC5</v>
      </c>
      <c r="J402" s="61" t="s">
        <v>79</v>
      </c>
      <c r="K402" s="19" t="s">
        <v>324</v>
      </c>
      <c r="L402" s="21">
        <f>+L415+L467</f>
        <v>0</v>
      </c>
      <c r="M402" s="21">
        <f t="shared" si="108"/>
        <v>0</v>
      </c>
      <c r="N402" s="21">
        <f t="shared" si="108"/>
        <v>0</v>
      </c>
      <c r="O402" s="21">
        <f t="shared" si="108"/>
        <v>0</v>
      </c>
      <c r="P402" s="21">
        <f t="shared" si="108"/>
        <v>0</v>
      </c>
      <c r="Q402" s="21">
        <f t="shared" si="108"/>
        <v>0</v>
      </c>
      <c r="R402" s="21">
        <f t="shared" si="108"/>
        <v>0</v>
      </c>
      <c r="S402" s="21">
        <f t="shared" si="108"/>
        <v>0</v>
      </c>
      <c r="T402" s="21">
        <f t="shared" si="108"/>
        <v>0</v>
      </c>
      <c r="U402" s="21">
        <f t="shared" si="108"/>
        <v>0</v>
      </c>
      <c r="V402" s="21">
        <f t="shared" si="108"/>
        <v>0</v>
      </c>
      <c r="W402" s="21">
        <f t="shared" si="108"/>
        <v>0</v>
      </c>
      <c r="X402" s="21">
        <f t="shared" si="108"/>
        <v>0</v>
      </c>
      <c r="Y402" s="21">
        <f t="shared" si="108"/>
        <v>0</v>
      </c>
      <c r="Z402" s="21">
        <f t="shared" si="108"/>
        <v>0</v>
      </c>
      <c r="AA402" s="21">
        <f t="shared" si="108"/>
        <v>0</v>
      </c>
      <c r="AB402" s="21">
        <f t="shared" si="108"/>
        <v>0</v>
      </c>
      <c r="AC402" s="21">
        <f t="shared" si="108"/>
        <v>0</v>
      </c>
      <c r="AD402" s="21">
        <f t="shared" si="108"/>
        <v>0</v>
      </c>
      <c r="AE402" s="21">
        <f t="shared" si="108"/>
        <v>0</v>
      </c>
      <c r="AF402" s="21">
        <f t="shared" si="108"/>
        <v>0</v>
      </c>
      <c r="AG402" s="21">
        <f t="shared" si="108"/>
        <v>0</v>
      </c>
      <c r="AH402" s="21">
        <f t="shared" si="108"/>
        <v>0</v>
      </c>
      <c r="AI402" s="21">
        <f t="shared" si="108"/>
        <v>0</v>
      </c>
      <c r="AJ402" s="21">
        <f t="shared" si="108"/>
        <v>0</v>
      </c>
      <c r="AK402" s="21">
        <f t="shared" si="108"/>
        <v>0</v>
      </c>
      <c r="AL402" s="21">
        <f t="shared" si="108"/>
        <v>0</v>
      </c>
      <c r="AM402" s="21">
        <f t="shared" si="108"/>
        <v>0</v>
      </c>
      <c r="AN402" s="21">
        <f t="shared" si="108"/>
        <v>0</v>
      </c>
      <c r="AO402" s="21">
        <f t="shared" si="108"/>
        <v>0</v>
      </c>
      <c r="AP402" s="21">
        <f t="shared" si="108"/>
        <v>0</v>
      </c>
      <c r="AQ402" s="21">
        <f t="shared" si="108"/>
        <v>0</v>
      </c>
    </row>
    <row r="403" spans="1:47" x14ac:dyDescent="0.25">
      <c r="H403" s="17" t="str">
        <f t="shared" si="109"/>
        <v>DIC5</v>
      </c>
      <c r="J403" s="61" t="s">
        <v>80</v>
      </c>
      <c r="K403" s="19" t="s">
        <v>326</v>
      </c>
      <c r="L403" s="21">
        <f>+L416+L468</f>
        <v>3.9413033278193335</v>
      </c>
      <c r="M403" s="21">
        <f t="shared" si="108"/>
        <v>3.7243883990816111</v>
      </c>
      <c r="N403" s="21">
        <f t="shared" si="108"/>
        <v>3.5606790189021944</v>
      </c>
      <c r="O403" s="21">
        <f t="shared" si="108"/>
        <v>3.3969696387227777</v>
      </c>
      <c r="P403" s="21">
        <f t="shared" si="108"/>
        <v>3.2332602585433889</v>
      </c>
      <c r="Q403" s="21">
        <f t="shared" si="108"/>
        <v>2.4718202920830641</v>
      </c>
      <c r="R403" s="21">
        <f t="shared" si="108"/>
        <v>2.3399898765053</v>
      </c>
      <c r="S403" s="21">
        <f t="shared" si="108"/>
        <v>0.26658893856164501</v>
      </c>
      <c r="T403" s="21">
        <f t="shared" si="108"/>
        <v>0</v>
      </c>
      <c r="U403" s="21">
        <f t="shared" si="108"/>
        <v>0</v>
      </c>
      <c r="V403" s="21">
        <f t="shared" si="108"/>
        <v>0</v>
      </c>
      <c r="W403" s="21">
        <f t="shared" si="108"/>
        <v>0</v>
      </c>
      <c r="X403" s="21">
        <f t="shared" si="108"/>
        <v>0</v>
      </c>
      <c r="Y403" s="21">
        <f t="shared" si="108"/>
        <v>0</v>
      </c>
      <c r="Z403" s="21">
        <f t="shared" si="108"/>
        <v>0</v>
      </c>
      <c r="AA403" s="21">
        <f t="shared" si="108"/>
        <v>0</v>
      </c>
      <c r="AB403" s="21">
        <f t="shared" si="108"/>
        <v>0</v>
      </c>
      <c r="AC403" s="21">
        <f t="shared" si="108"/>
        <v>0</v>
      </c>
      <c r="AD403" s="21">
        <f t="shared" si="108"/>
        <v>0</v>
      </c>
      <c r="AE403" s="21">
        <f t="shared" si="108"/>
        <v>0</v>
      </c>
      <c r="AF403" s="21">
        <f t="shared" si="108"/>
        <v>0</v>
      </c>
      <c r="AG403" s="21">
        <f t="shared" si="108"/>
        <v>0</v>
      </c>
      <c r="AH403" s="21">
        <f t="shared" si="108"/>
        <v>0</v>
      </c>
      <c r="AI403" s="21">
        <f t="shared" si="108"/>
        <v>0</v>
      </c>
      <c r="AJ403" s="21">
        <f t="shared" si="108"/>
        <v>0</v>
      </c>
      <c r="AK403" s="21">
        <f t="shared" si="108"/>
        <v>0</v>
      </c>
      <c r="AL403" s="21">
        <f t="shared" si="108"/>
        <v>0</v>
      </c>
      <c r="AM403" s="21">
        <f t="shared" si="108"/>
        <v>0</v>
      </c>
      <c r="AN403" s="21">
        <f t="shared" si="108"/>
        <v>0</v>
      </c>
      <c r="AO403" s="21">
        <f t="shared" si="108"/>
        <v>0</v>
      </c>
      <c r="AP403" s="21">
        <f t="shared" si="108"/>
        <v>0</v>
      </c>
      <c r="AQ403" s="21">
        <f t="shared" si="108"/>
        <v>0</v>
      </c>
    </row>
    <row r="404" spans="1:47" x14ac:dyDescent="0.25">
      <c r="H404" s="17" t="str">
        <f t="shared" si="109"/>
        <v>DIC5</v>
      </c>
      <c r="J404" s="61" t="s">
        <v>81</v>
      </c>
      <c r="K404" s="19" t="s">
        <v>328</v>
      </c>
      <c r="L404" s="21">
        <f t="shared" ref="L404:L406" si="110">+L417+L469</f>
        <v>39.625614720000002</v>
      </c>
      <c r="M404" s="21">
        <f t="shared" si="108"/>
        <v>39.625614720000002</v>
      </c>
      <c r="N404" s="21">
        <f t="shared" si="108"/>
        <v>39.625614720000002</v>
      </c>
      <c r="O404" s="21">
        <f t="shared" si="108"/>
        <v>39.625614720000002</v>
      </c>
      <c r="P404" s="21">
        <f t="shared" si="108"/>
        <v>39.625614720000002</v>
      </c>
      <c r="Q404" s="21">
        <f t="shared" si="108"/>
        <v>39.625614720000002</v>
      </c>
      <c r="R404" s="21">
        <f t="shared" si="108"/>
        <v>39.625614720000002</v>
      </c>
      <c r="S404" s="21">
        <f t="shared" si="108"/>
        <v>7.9251229439999999</v>
      </c>
      <c r="T404" s="21">
        <f t="shared" si="108"/>
        <v>0</v>
      </c>
      <c r="U404" s="21">
        <f t="shared" si="108"/>
        <v>0</v>
      </c>
      <c r="V404" s="21">
        <f t="shared" si="108"/>
        <v>0</v>
      </c>
      <c r="W404" s="21">
        <f t="shared" si="108"/>
        <v>0</v>
      </c>
      <c r="X404" s="21">
        <f t="shared" si="108"/>
        <v>0</v>
      </c>
      <c r="Y404" s="21">
        <f t="shared" si="108"/>
        <v>0</v>
      </c>
      <c r="Z404" s="21">
        <f t="shared" si="108"/>
        <v>0</v>
      </c>
      <c r="AA404" s="21">
        <f t="shared" si="108"/>
        <v>0</v>
      </c>
      <c r="AB404" s="21">
        <f t="shared" si="108"/>
        <v>0</v>
      </c>
      <c r="AC404" s="21">
        <f t="shared" si="108"/>
        <v>0</v>
      </c>
      <c r="AD404" s="21">
        <f t="shared" si="108"/>
        <v>0</v>
      </c>
      <c r="AE404" s="21">
        <f t="shared" si="108"/>
        <v>0</v>
      </c>
      <c r="AF404" s="21">
        <f t="shared" si="108"/>
        <v>0</v>
      </c>
      <c r="AG404" s="21">
        <f t="shared" si="108"/>
        <v>0</v>
      </c>
      <c r="AH404" s="21">
        <f t="shared" si="108"/>
        <v>0</v>
      </c>
      <c r="AI404" s="21">
        <f t="shared" si="108"/>
        <v>0</v>
      </c>
      <c r="AJ404" s="21">
        <f t="shared" si="108"/>
        <v>0</v>
      </c>
      <c r="AK404" s="21">
        <f t="shared" si="108"/>
        <v>0</v>
      </c>
      <c r="AL404" s="21">
        <f t="shared" si="108"/>
        <v>0</v>
      </c>
      <c r="AM404" s="21">
        <f t="shared" si="108"/>
        <v>0</v>
      </c>
      <c r="AN404" s="21">
        <f t="shared" si="108"/>
        <v>0</v>
      </c>
      <c r="AO404" s="21">
        <f t="shared" si="108"/>
        <v>0</v>
      </c>
      <c r="AP404" s="21">
        <f t="shared" si="108"/>
        <v>0</v>
      </c>
      <c r="AQ404" s="21">
        <f t="shared" si="108"/>
        <v>0</v>
      </c>
    </row>
    <row r="405" spans="1:47" x14ac:dyDescent="0.25">
      <c r="H405" s="17" t="str">
        <f t="shared" si="109"/>
        <v>DIC5</v>
      </c>
      <c r="J405" s="61" t="s">
        <v>82</v>
      </c>
      <c r="K405" s="19" t="s">
        <v>330</v>
      </c>
      <c r="L405" s="21">
        <f>+L418+L470</f>
        <v>81.828757267693334</v>
      </c>
      <c r="M405" s="21">
        <f t="shared" si="108"/>
        <v>74.713138513041102</v>
      </c>
      <c r="N405" s="21">
        <f t="shared" si="108"/>
        <v>67.210595035286943</v>
      </c>
      <c r="O405" s="21">
        <f t="shared" si="108"/>
        <v>59.708051557532499</v>
      </c>
      <c r="P405" s="21">
        <f t="shared" si="108"/>
        <v>52.205508079778049</v>
      </c>
      <c r="Q405" s="21">
        <f t="shared" si="108"/>
        <v>43.923650779841303</v>
      </c>
      <c r="R405" s="21">
        <f t="shared" si="108"/>
        <v>34.580982890343137</v>
      </c>
      <c r="S405" s="21">
        <f t="shared" si="108"/>
        <v>43.767546622983609</v>
      </c>
      <c r="T405" s="21">
        <f t="shared" si="108"/>
        <v>41.776008949812223</v>
      </c>
      <c r="U405" s="21">
        <f t="shared" si="108"/>
        <v>3.0819922559999999</v>
      </c>
      <c r="V405" s="21">
        <f t="shared" si="108"/>
        <v>3.0819922559999999</v>
      </c>
      <c r="W405" s="21">
        <f t="shared" si="108"/>
        <v>3.0819922559999999</v>
      </c>
      <c r="X405" s="21">
        <f t="shared" si="108"/>
        <v>3.0819922559999999</v>
      </c>
      <c r="Y405" s="21">
        <f t="shared" si="108"/>
        <v>3.0819922559999999</v>
      </c>
      <c r="Z405" s="21">
        <f t="shared" si="108"/>
        <v>2.3417455173465305</v>
      </c>
      <c r="AA405" s="21">
        <f t="shared" si="108"/>
        <v>0</v>
      </c>
      <c r="AB405" s="21">
        <f t="shared" si="108"/>
        <v>0</v>
      </c>
      <c r="AC405" s="21">
        <f t="shared" si="108"/>
        <v>0</v>
      </c>
      <c r="AD405" s="21">
        <f t="shared" si="108"/>
        <v>0</v>
      </c>
      <c r="AE405" s="21">
        <f t="shared" si="108"/>
        <v>0</v>
      </c>
      <c r="AF405" s="21">
        <f t="shared" si="108"/>
        <v>0</v>
      </c>
      <c r="AG405" s="21">
        <f t="shared" si="108"/>
        <v>0</v>
      </c>
      <c r="AH405" s="21">
        <f t="shared" si="108"/>
        <v>0</v>
      </c>
      <c r="AI405" s="21">
        <f t="shared" si="108"/>
        <v>0</v>
      </c>
      <c r="AJ405" s="21">
        <f t="shared" si="108"/>
        <v>0</v>
      </c>
      <c r="AK405" s="21">
        <f t="shared" si="108"/>
        <v>0</v>
      </c>
      <c r="AL405" s="21">
        <f t="shared" si="108"/>
        <v>0</v>
      </c>
      <c r="AM405" s="21">
        <f t="shared" si="108"/>
        <v>0</v>
      </c>
      <c r="AN405" s="21">
        <f t="shared" si="108"/>
        <v>0</v>
      </c>
      <c r="AO405" s="21">
        <f t="shared" si="108"/>
        <v>0</v>
      </c>
      <c r="AP405" s="21">
        <f t="shared" si="108"/>
        <v>0</v>
      </c>
      <c r="AQ405" s="21">
        <f t="shared" si="108"/>
        <v>0</v>
      </c>
    </row>
    <row r="406" spans="1:47" x14ac:dyDescent="0.25">
      <c r="H406" s="17" t="str">
        <f t="shared" si="109"/>
        <v>DIC5</v>
      </c>
      <c r="J406" s="61" t="s">
        <v>83</v>
      </c>
      <c r="K406" s="19" t="s">
        <v>332</v>
      </c>
      <c r="L406" s="21">
        <f t="shared" si="110"/>
        <v>48.184337244992406</v>
      </c>
      <c r="M406" s="21">
        <f t="shared" si="108"/>
        <v>46.078860549442695</v>
      </c>
      <c r="N406" s="21">
        <f t="shared" si="108"/>
        <v>45.274725474403439</v>
      </c>
      <c r="O406" s="21">
        <f t="shared" si="108"/>
        <v>44.4705903993639</v>
      </c>
      <c r="P406" s="21">
        <f t="shared" si="108"/>
        <v>43.66645532432463</v>
      </c>
      <c r="Q406" s="21">
        <f t="shared" si="108"/>
        <v>39.399723109252506</v>
      </c>
      <c r="R406" s="21">
        <f t="shared" si="108"/>
        <v>36.145884678729715</v>
      </c>
      <c r="S406" s="21">
        <f t="shared" si="108"/>
        <v>41.312200958573285</v>
      </c>
      <c r="T406" s="21">
        <f t="shared" si="108"/>
        <v>37.792351413273082</v>
      </c>
      <c r="U406" s="21">
        <f t="shared" si="108"/>
        <v>34.769680851320722</v>
      </c>
      <c r="V406" s="21">
        <f t="shared" si="108"/>
        <v>31.747010289368362</v>
      </c>
      <c r="W406" s="21">
        <f t="shared" si="108"/>
        <v>28.724339727415973</v>
      </c>
      <c r="X406" s="21">
        <f t="shared" si="108"/>
        <v>26.751663181036054</v>
      </c>
      <c r="Y406" s="21">
        <f t="shared" si="108"/>
        <v>24.778986634656139</v>
      </c>
      <c r="Z406" s="21">
        <f t="shared" si="108"/>
        <v>10.137885583225849</v>
      </c>
      <c r="AA406" s="21">
        <f t="shared" si="108"/>
        <v>0</v>
      </c>
      <c r="AB406" s="21">
        <f t="shared" si="108"/>
        <v>0</v>
      </c>
      <c r="AC406" s="21">
        <f t="shared" si="108"/>
        <v>0</v>
      </c>
      <c r="AD406" s="21">
        <f t="shared" si="108"/>
        <v>0</v>
      </c>
      <c r="AE406" s="21">
        <f t="shared" si="108"/>
        <v>0</v>
      </c>
      <c r="AF406" s="21">
        <f t="shared" si="108"/>
        <v>0</v>
      </c>
      <c r="AG406" s="21">
        <f t="shared" si="108"/>
        <v>0</v>
      </c>
      <c r="AH406" s="21">
        <f t="shared" si="108"/>
        <v>0</v>
      </c>
      <c r="AI406" s="21">
        <f t="shared" si="108"/>
        <v>0</v>
      </c>
      <c r="AJ406" s="21">
        <f t="shared" si="108"/>
        <v>0</v>
      </c>
      <c r="AK406" s="21">
        <f t="shared" si="108"/>
        <v>0</v>
      </c>
      <c r="AL406" s="21">
        <f t="shared" si="108"/>
        <v>0</v>
      </c>
      <c r="AM406" s="21">
        <f t="shared" si="108"/>
        <v>0</v>
      </c>
      <c r="AN406" s="21">
        <f t="shared" si="108"/>
        <v>0</v>
      </c>
      <c r="AO406" s="21">
        <f t="shared" si="108"/>
        <v>0</v>
      </c>
      <c r="AP406" s="21">
        <f t="shared" si="108"/>
        <v>0</v>
      </c>
      <c r="AQ406" s="21">
        <f t="shared" si="108"/>
        <v>0</v>
      </c>
    </row>
    <row r="407" spans="1:47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69">
        <f>+SUM(L400:L406)</f>
        <v>1559.462618781843</v>
      </c>
      <c r="M407" s="69">
        <f t="shared" ref="M407:AQ407" si="111">+SUM(M400:M406)</f>
        <v>1364.3172963194777</v>
      </c>
      <c r="N407" s="69">
        <f t="shared" si="111"/>
        <v>1215.7072226930788</v>
      </c>
      <c r="O407" s="69">
        <f t="shared" si="111"/>
        <v>1202.7372316432454</v>
      </c>
      <c r="P407" s="69">
        <f t="shared" si="111"/>
        <v>829.83848772625629</v>
      </c>
      <c r="Q407" s="69">
        <f t="shared" si="111"/>
        <v>645.57486707647013</v>
      </c>
      <c r="R407" s="69">
        <f t="shared" si="111"/>
        <v>605.49721612458598</v>
      </c>
      <c r="S407" s="69">
        <f t="shared" si="111"/>
        <v>564.38844627911146</v>
      </c>
      <c r="T407" s="69">
        <f t="shared" si="111"/>
        <v>310.29035135896748</v>
      </c>
      <c r="U407" s="69">
        <f t="shared" si="111"/>
        <v>192.24209415555902</v>
      </c>
      <c r="V407" s="69">
        <f t="shared" si="111"/>
        <v>101.77605623334667</v>
      </c>
      <c r="W407" s="69">
        <f t="shared" si="111"/>
        <v>97.138449643809565</v>
      </c>
      <c r="X407" s="69">
        <f t="shared" si="111"/>
        <v>95.165773097429636</v>
      </c>
      <c r="Y407" s="69">
        <f t="shared" si="111"/>
        <v>51.126389969791305</v>
      </c>
      <c r="Z407" s="69">
        <f t="shared" si="111"/>
        <v>12.47963110057238</v>
      </c>
      <c r="AA407" s="69">
        <f t="shared" si="111"/>
        <v>0</v>
      </c>
      <c r="AB407" s="69">
        <f t="shared" si="111"/>
        <v>0</v>
      </c>
      <c r="AC407" s="69">
        <f t="shared" si="111"/>
        <v>0</v>
      </c>
      <c r="AD407" s="69">
        <f t="shared" si="111"/>
        <v>0</v>
      </c>
      <c r="AE407" s="69">
        <f t="shared" si="111"/>
        <v>0</v>
      </c>
      <c r="AF407" s="69">
        <f t="shared" si="111"/>
        <v>0</v>
      </c>
      <c r="AG407" s="69">
        <f t="shared" si="111"/>
        <v>0</v>
      </c>
      <c r="AH407" s="69">
        <f t="shared" si="111"/>
        <v>0</v>
      </c>
      <c r="AI407" s="69">
        <f t="shared" si="111"/>
        <v>0</v>
      </c>
      <c r="AJ407" s="69">
        <f t="shared" si="111"/>
        <v>0</v>
      </c>
      <c r="AK407" s="69">
        <f t="shared" si="111"/>
        <v>0</v>
      </c>
      <c r="AL407" s="69">
        <f t="shared" si="111"/>
        <v>0</v>
      </c>
      <c r="AM407" s="69">
        <f t="shared" si="111"/>
        <v>0</v>
      </c>
      <c r="AN407" s="69">
        <f t="shared" si="111"/>
        <v>0</v>
      </c>
      <c r="AO407" s="69">
        <f t="shared" si="111"/>
        <v>0</v>
      </c>
      <c r="AP407" s="69">
        <f t="shared" si="111"/>
        <v>0</v>
      </c>
      <c r="AQ407" s="69">
        <f t="shared" si="111"/>
        <v>0</v>
      </c>
    </row>
    <row r="408" spans="1:47" s="68" customFormat="1" x14ac:dyDescent="0.25">
      <c r="A408" s="133"/>
      <c r="B408" s="133"/>
      <c r="C408" s="133"/>
      <c r="D408" s="133"/>
      <c r="E408" s="133"/>
      <c r="F408" s="134"/>
      <c r="H408" s="71"/>
      <c r="I408" s="71"/>
    </row>
    <row r="409" spans="1:47" s="90" customFormat="1" ht="18.75" x14ac:dyDescent="0.3">
      <c r="A409" s="137"/>
      <c r="B409" s="137"/>
      <c r="C409" s="137"/>
      <c r="D409" s="137"/>
      <c r="E409" s="137"/>
      <c r="F409" s="96"/>
      <c r="H409" s="91"/>
      <c r="I409" s="17" t="str">
        <f>+IF(OR(J410="OIL",J410="OIL-eq"),$R$5,IF(J410="GAS",$R$4,IF(J410="GSL",$R$8,IF(J410="DSL",$R$9,IF(J410="KER",$R$10,IF(J410="LPG",$R$11,IF(J410="HFO",$R$12,IF(J410="AVG",$R$13,IF(J410="RFG",$R$14,IF(J410="ELC",$R$15,$R$16))))))))))</f>
        <v>GWh/año</v>
      </c>
      <c r="K409" s="92" t="s">
        <v>456</v>
      </c>
    </row>
    <row r="410" spans="1:47" x14ac:dyDescent="0.25">
      <c r="I410" s="115">
        <f>+IF(OR(J410="OIL",J410="OIL-eq"),$Q$5,IF(J410="GAS",$Q$4,IF(J410="GSL",$Q$8,IF(J410="DSL",$Q$9,IF(J410="KER",$Q$10,IF(J410="LPG",$Q$11,IF(J410="HFO",$Q$12,IF(J410="AVG",$Q$13,IF(J410="RFG",$Q$14,IF(J410="ELC",$Q$15,$Q$16))))))))))</f>
        <v>277.77777777777777</v>
      </c>
      <c r="J410" s="106" t="s">
        <v>348</v>
      </c>
      <c r="K410" s="41" t="s">
        <v>26</v>
      </c>
    </row>
    <row r="411" spans="1:47" x14ac:dyDescent="0.25">
      <c r="H411" s="12"/>
      <c r="I411" s="12"/>
      <c r="J411" s="15"/>
      <c r="K411" s="23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</row>
    <row r="412" spans="1:47" x14ac:dyDescent="0.25">
      <c r="L412" s="40">
        <v>2019</v>
      </c>
      <c r="M412" s="40">
        <v>2020</v>
      </c>
      <c r="N412" s="40">
        <v>2021</v>
      </c>
      <c r="O412" s="40">
        <v>2022</v>
      </c>
      <c r="P412" s="40">
        <v>2023</v>
      </c>
      <c r="Q412" s="40">
        <v>2024</v>
      </c>
      <c r="R412" s="40">
        <v>2025</v>
      </c>
      <c r="S412" s="40">
        <v>2026</v>
      </c>
      <c r="T412" s="40">
        <v>2027</v>
      </c>
      <c r="U412" s="40">
        <v>2028</v>
      </c>
      <c r="V412" s="40">
        <v>2029</v>
      </c>
      <c r="W412" s="40">
        <v>2030</v>
      </c>
      <c r="X412" s="40">
        <v>2031</v>
      </c>
      <c r="Y412" s="40">
        <v>2032</v>
      </c>
      <c r="Z412" s="40">
        <v>2033</v>
      </c>
      <c r="AA412" s="40">
        <v>2034</v>
      </c>
      <c r="AB412" s="40">
        <v>2035</v>
      </c>
      <c r="AC412" s="40">
        <v>2036</v>
      </c>
      <c r="AD412" s="40">
        <v>2037</v>
      </c>
      <c r="AE412" s="40">
        <v>2038</v>
      </c>
      <c r="AF412" s="40">
        <v>2039</v>
      </c>
      <c r="AG412" s="40">
        <v>2040</v>
      </c>
      <c r="AH412" s="40">
        <v>2041</v>
      </c>
      <c r="AI412" s="40">
        <v>2042</v>
      </c>
      <c r="AJ412" s="40">
        <v>2043</v>
      </c>
      <c r="AK412" s="40">
        <v>2044</v>
      </c>
      <c r="AL412" s="40">
        <v>2045</v>
      </c>
      <c r="AM412" s="40">
        <v>2046</v>
      </c>
      <c r="AN412" s="40">
        <v>2047</v>
      </c>
      <c r="AO412" s="40">
        <v>2048</v>
      </c>
      <c r="AP412" s="40">
        <v>2049</v>
      </c>
      <c r="AQ412" s="40">
        <v>2050</v>
      </c>
    </row>
    <row r="413" spans="1:47" x14ac:dyDescent="0.25">
      <c r="H413" s="17" t="str">
        <f>+$H$1</f>
        <v>DIC5</v>
      </c>
      <c r="J413" s="61" t="s">
        <v>78</v>
      </c>
      <c r="K413" s="19" t="s">
        <v>320</v>
      </c>
      <c r="L413" s="21">
        <f>+L426+L452+L439</f>
        <v>203.91283037822691</v>
      </c>
      <c r="M413" s="21">
        <f t="shared" ref="M413:AQ413" si="112">+M426+M452+M439</f>
        <v>164.77828300585139</v>
      </c>
      <c r="N413" s="21">
        <f t="shared" si="112"/>
        <v>129.01238192485832</v>
      </c>
      <c r="O413" s="21">
        <f t="shared" si="112"/>
        <v>150.66227896997333</v>
      </c>
      <c r="P413" s="21">
        <f t="shared" si="112"/>
        <v>143.60427695203416</v>
      </c>
      <c r="Q413" s="21">
        <f t="shared" si="112"/>
        <v>0</v>
      </c>
      <c r="R413" s="21">
        <f t="shared" si="112"/>
        <v>0</v>
      </c>
      <c r="S413" s="21">
        <f t="shared" si="112"/>
        <v>0</v>
      </c>
      <c r="T413" s="21">
        <f t="shared" si="112"/>
        <v>0</v>
      </c>
      <c r="U413" s="21">
        <f t="shared" si="112"/>
        <v>0</v>
      </c>
      <c r="V413" s="21">
        <f t="shared" si="112"/>
        <v>0</v>
      </c>
      <c r="W413" s="21">
        <f t="shared" si="112"/>
        <v>0</v>
      </c>
      <c r="X413" s="21">
        <f t="shared" si="112"/>
        <v>0</v>
      </c>
      <c r="Y413" s="21">
        <f t="shared" si="112"/>
        <v>0</v>
      </c>
      <c r="Z413" s="21">
        <f t="shared" si="112"/>
        <v>0</v>
      </c>
      <c r="AA413" s="21">
        <f t="shared" si="112"/>
        <v>0</v>
      </c>
      <c r="AB413" s="21">
        <f t="shared" si="112"/>
        <v>0</v>
      </c>
      <c r="AC413" s="21">
        <f t="shared" si="112"/>
        <v>0</v>
      </c>
      <c r="AD413" s="21">
        <f t="shared" si="112"/>
        <v>0</v>
      </c>
      <c r="AE413" s="21">
        <f t="shared" si="112"/>
        <v>0</v>
      </c>
      <c r="AF413" s="21">
        <f t="shared" si="112"/>
        <v>0</v>
      </c>
      <c r="AG413" s="21">
        <f t="shared" si="112"/>
        <v>0</v>
      </c>
      <c r="AH413" s="21">
        <f t="shared" si="112"/>
        <v>0</v>
      </c>
      <c r="AI413" s="21">
        <f t="shared" si="112"/>
        <v>0</v>
      </c>
      <c r="AJ413" s="21">
        <f t="shared" si="112"/>
        <v>0</v>
      </c>
      <c r="AK413" s="21">
        <f t="shared" si="112"/>
        <v>0</v>
      </c>
      <c r="AL413" s="21">
        <f t="shared" si="112"/>
        <v>0</v>
      </c>
      <c r="AM413" s="21">
        <f t="shared" si="112"/>
        <v>0</v>
      </c>
      <c r="AN413" s="21">
        <f t="shared" si="112"/>
        <v>0</v>
      </c>
      <c r="AO413" s="21">
        <f t="shared" si="112"/>
        <v>0</v>
      </c>
      <c r="AP413" s="21">
        <f t="shared" si="112"/>
        <v>0</v>
      </c>
      <c r="AQ413" s="21">
        <f t="shared" si="112"/>
        <v>0</v>
      </c>
    </row>
    <row r="414" spans="1:47" x14ac:dyDescent="0.25">
      <c r="H414" s="17" t="str">
        <f t="shared" ref="H414:H419" si="113">+$H$1</f>
        <v>DIC5</v>
      </c>
      <c r="J414" s="61" t="s">
        <v>79</v>
      </c>
      <c r="K414" s="19" t="s">
        <v>322</v>
      </c>
      <c r="L414" s="21">
        <f t="shared" ref="L414:AQ418" si="114">+L427+L453+L440</f>
        <v>118.87684415999999</v>
      </c>
      <c r="M414" s="21">
        <f t="shared" si="114"/>
        <v>24.117734143180797</v>
      </c>
      <c r="N414" s="21">
        <f t="shared" si="114"/>
        <v>24.117734143180797</v>
      </c>
      <c r="O414" s="21">
        <f t="shared" si="114"/>
        <v>24.117734143180797</v>
      </c>
      <c r="P414" s="21">
        <f t="shared" si="114"/>
        <v>24.117734143180797</v>
      </c>
      <c r="Q414" s="21">
        <f t="shared" si="114"/>
        <v>24.117734143180797</v>
      </c>
      <c r="R414" s="21">
        <f t="shared" si="114"/>
        <v>24.117734143180797</v>
      </c>
      <c r="S414" s="21">
        <f t="shared" si="114"/>
        <v>24.117734143180797</v>
      </c>
      <c r="T414" s="21">
        <f t="shared" si="114"/>
        <v>24.117734143180797</v>
      </c>
      <c r="U414" s="21">
        <f t="shared" si="114"/>
        <v>24.117734143180797</v>
      </c>
      <c r="V414" s="21">
        <f t="shared" si="114"/>
        <v>0.34236531118079999</v>
      </c>
      <c r="W414" s="21">
        <f t="shared" si="114"/>
        <v>0.34236531118079999</v>
      </c>
      <c r="X414" s="21">
        <f t="shared" si="114"/>
        <v>0.34236531118079999</v>
      </c>
      <c r="Y414" s="21">
        <f t="shared" si="114"/>
        <v>0.34236531118079999</v>
      </c>
      <c r="Z414" s="21">
        <f t="shared" si="114"/>
        <v>0</v>
      </c>
      <c r="AA414" s="21">
        <f t="shared" si="114"/>
        <v>0</v>
      </c>
      <c r="AB414" s="21">
        <f t="shared" si="114"/>
        <v>0</v>
      </c>
      <c r="AC414" s="21">
        <f t="shared" si="114"/>
        <v>0</v>
      </c>
      <c r="AD414" s="21">
        <f t="shared" si="114"/>
        <v>0</v>
      </c>
      <c r="AE414" s="21">
        <f t="shared" si="114"/>
        <v>0</v>
      </c>
      <c r="AF414" s="21">
        <f t="shared" si="114"/>
        <v>0</v>
      </c>
      <c r="AG414" s="21">
        <f t="shared" si="114"/>
        <v>0</v>
      </c>
      <c r="AH414" s="21">
        <f t="shared" si="114"/>
        <v>0</v>
      </c>
      <c r="AI414" s="21">
        <f t="shared" si="114"/>
        <v>0</v>
      </c>
      <c r="AJ414" s="21">
        <f t="shared" si="114"/>
        <v>0</v>
      </c>
      <c r="AK414" s="21">
        <f t="shared" si="114"/>
        <v>0</v>
      </c>
      <c r="AL414" s="21">
        <f t="shared" si="114"/>
        <v>0</v>
      </c>
      <c r="AM414" s="21">
        <f t="shared" si="114"/>
        <v>0</v>
      </c>
      <c r="AN414" s="21">
        <f t="shared" si="114"/>
        <v>0</v>
      </c>
      <c r="AO414" s="21">
        <f t="shared" si="114"/>
        <v>0</v>
      </c>
      <c r="AP414" s="21">
        <f t="shared" si="114"/>
        <v>0</v>
      </c>
      <c r="AQ414" s="21">
        <f t="shared" si="114"/>
        <v>0</v>
      </c>
    </row>
    <row r="415" spans="1:47" x14ac:dyDescent="0.25">
      <c r="H415" s="17" t="str">
        <f t="shared" si="113"/>
        <v>DIC5</v>
      </c>
      <c r="J415" s="61" t="s">
        <v>79</v>
      </c>
      <c r="K415" s="19" t="s">
        <v>324</v>
      </c>
      <c r="L415" s="21">
        <f t="shared" si="114"/>
        <v>0</v>
      </c>
      <c r="M415" s="21">
        <f t="shared" si="114"/>
        <v>0</v>
      </c>
      <c r="N415" s="21">
        <f t="shared" si="114"/>
        <v>0</v>
      </c>
      <c r="O415" s="21">
        <f t="shared" si="114"/>
        <v>0</v>
      </c>
      <c r="P415" s="21">
        <f t="shared" si="114"/>
        <v>0</v>
      </c>
      <c r="Q415" s="21">
        <f t="shared" si="114"/>
        <v>0</v>
      </c>
      <c r="R415" s="21">
        <f t="shared" si="114"/>
        <v>0</v>
      </c>
      <c r="S415" s="21">
        <f t="shared" si="114"/>
        <v>0</v>
      </c>
      <c r="T415" s="21">
        <f t="shared" si="114"/>
        <v>0</v>
      </c>
      <c r="U415" s="21">
        <f t="shared" si="114"/>
        <v>0</v>
      </c>
      <c r="V415" s="21">
        <f t="shared" si="114"/>
        <v>0</v>
      </c>
      <c r="W415" s="21">
        <f t="shared" si="114"/>
        <v>0</v>
      </c>
      <c r="X415" s="21">
        <f t="shared" si="114"/>
        <v>0</v>
      </c>
      <c r="Y415" s="21">
        <f t="shared" si="114"/>
        <v>0</v>
      </c>
      <c r="Z415" s="21">
        <f t="shared" si="114"/>
        <v>0</v>
      </c>
      <c r="AA415" s="21">
        <f t="shared" si="114"/>
        <v>0</v>
      </c>
      <c r="AB415" s="21">
        <f t="shared" si="114"/>
        <v>0</v>
      </c>
      <c r="AC415" s="21">
        <f t="shared" si="114"/>
        <v>0</v>
      </c>
      <c r="AD415" s="21">
        <f t="shared" si="114"/>
        <v>0</v>
      </c>
      <c r="AE415" s="21">
        <f t="shared" si="114"/>
        <v>0</v>
      </c>
      <c r="AF415" s="21">
        <f t="shared" si="114"/>
        <v>0</v>
      </c>
      <c r="AG415" s="21">
        <f t="shared" si="114"/>
        <v>0</v>
      </c>
      <c r="AH415" s="21">
        <f t="shared" si="114"/>
        <v>0</v>
      </c>
      <c r="AI415" s="21">
        <f t="shared" si="114"/>
        <v>0</v>
      </c>
      <c r="AJ415" s="21">
        <f t="shared" si="114"/>
        <v>0</v>
      </c>
      <c r="AK415" s="21">
        <f t="shared" si="114"/>
        <v>0</v>
      </c>
      <c r="AL415" s="21">
        <f t="shared" si="114"/>
        <v>0</v>
      </c>
      <c r="AM415" s="21">
        <f t="shared" si="114"/>
        <v>0</v>
      </c>
      <c r="AN415" s="21">
        <f t="shared" si="114"/>
        <v>0</v>
      </c>
      <c r="AO415" s="21">
        <f t="shared" si="114"/>
        <v>0</v>
      </c>
      <c r="AP415" s="21">
        <f t="shared" si="114"/>
        <v>0</v>
      </c>
      <c r="AQ415" s="21">
        <f t="shared" si="114"/>
        <v>0</v>
      </c>
    </row>
    <row r="416" spans="1:47" x14ac:dyDescent="0.25">
      <c r="H416" s="17" t="str">
        <f t="shared" si="113"/>
        <v>DIC5</v>
      </c>
      <c r="J416" s="61" t="s">
        <v>80</v>
      </c>
      <c r="K416" s="19" t="s">
        <v>326</v>
      </c>
      <c r="L416" s="21">
        <f t="shared" si="114"/>
        <v>3.9413033278193335</v>
      </c>
      <c r="M416" s="21">
        <f t="shared" si="114"/>
        <v>3.7243883990816111</v>
      </c>
      <c r="N416" s="21">
        <f t="shared" si="114"/>
        <v>3.5606790189021944</v>
      </c>
      <c r="O416" s="21">
        <f t="shared" si="114"/>
        <v>3.3969696387227777</v>
      </c>
      <c r="P416" s="21">
        <f t="shared" si="114"/>
        <v>3.2332602585433889</v>
      </c>
      <c r="Q416" s="21">
        <f t="shared" si="114"/>
        <v>0</v>
      </c>
      <c r="R416" s="21">
        <f t="shared" si="114"/>
        <v>0</v>
      </c>
      <c r="S416" s="21">
        <f t="shared" si="114"/>
        <v>0</v>
      </c>
      <c r="T416" s="21">
        <f t="shared" si="114"/>
        <v>0</v>
      </c>
      <c r="U416" s="21">
        <f t="shared" si="114"/>
        <v>0</v>
      </c>
      <c r="V416" s="21">
        <f t="shared" si="114"/>
        <v>0</v>
      </c>
      <c r="W416" s="21">
        <f t="shared" si="114"/>
        <v>0</v>
      </c>
      <c r="X416" s="21">
        <f t="shared" si="114"/>
        <v>0</v>
      </c>
      <c r="Y416" s="21">
        <f t="shared" si="114"/>
        <v>0</v>
      </c>
      <c r="Z416" s="21">
        <f t="shared" si="114"/>
        <v>0</v>
      </c>
      <c r="AA416" s="21">
        <f t="shared" si="114"/>
        <v>0</v>
      </c>
      <c r="AB416" s="21">
        <f t="shared" si="114"/>
        <v>0</v>
      </c>
      <c r="AC416" s="21">
        <f t="shared" si="114"/>
        <v>0</v>
      </c>
      <c r="AD416" s="21">
        <f t="shared" si="114"/>
        <v>0</v>
      </c>
      <c r="AE416" s="21">
        <f t="shared" si="114"/>
        <v>0</v>
      </c>
      <c r="AF416" s="21">
        <f t="shared" si="114"/>
        <v>0</v>
      </c>
      <c r="AG416" s="21">
        <f t="shared" si="114"/>
        <v>0</v>
      </c>
      <c r="AH416" s="21">
        <f t="shared" si="114"/>
        <v>0</v>
      </c>
      <c r="AI416" s="21">
        <f t="shared" si="114"/>
        <v>0</v>
      </c>
      <c r="AJ416" s="21">
        <f t="shared" si="114"/>
        <v>0</v>
      </c>
      <c r="AK416" s="21">
        <f t="shared" si="114"/>
        <v>0</v>
      </c>
      <c r="AL416" s="21">
        <f t="shared" si="114"/>
        <v>0</v>
      </c>
      <c r="AM416" s="21">
        <f t="shared" si="114"/>
        <v>0</v>
      </c>
      <c r="AN416" s="21">
        <f t="shared" si="114"/>
        <v>0</v>
      </c>
      <c r="AO416" s="21">
        <f t="shared" si="114"/>
        <v>0</v>
      </c>
      <c r="AP416" s="21">
        <f t="shared" si="114"/>
        <v>0</v>
      </c>
      <c r="AQ416" s="21">
        <f t="shared" si="114"/>
        <v>0</v>
      </c>
    </row>
    <row r="417" spans="1:47" x14ac:dyDescent="0.25">
      <c r="H417" s="17" t="str">
        <f t="shared" si="113"/>
        <v>DIC5</v>
      </c>
      <c r="J417" s="61" t="s">
        <v>81</v>
      </c>
      <c r="K417" s="19" t="s">
        <v>328</v>
      </c>
      <c r="L417" s="21">
        <f t="shared" si="114"/>
        <v>39.625614720000002</v>
      </c>
      <c r="M417" s="21">
        <f t="shared" si="114"/>
        <v>39.625614720000002</v>
      </c>
      <c r="N417" s="21">
        <f t="shared" si="114"/>
        <v>39.625614720000002</v>
      </c>
      <c r="O417" s="21">
        <f t="shared" si="114"/>
        <v>39.625614720000002</v>
      </c>
      <c r="P417" s="21">
        <f t="shared" si="114"/>
        <v>39.625614720000002</v>
      </c>
      <c r="Q417" s="21">
        <f t="shared" si="114"/>
        <v>39.625614720000002</v>
      </c>
      <c r="R417" s="21">
        <f t="shared" si="114"/>
        <v>39.625614720000002</v>
      </c>
      <c r="S417" s="21">
        <f t="shared" si="114"/>
        <v>7.9251229439999999</v>
      </c>
      <c r="T417" s="21">
        <f t="shared" si="114"/>
        <v>0</v>
      </c>
      <c r="U417" s="21">
        <f t="shared" si="114"/>
        <v>0</v>
      </c>
      <c r="V417" s="21">
        <f t="shared" si="114"/>
        <v>0</v>
      </c>
      <c r="W417" s="21">
        <f t="shared" si="114"/>
        <v>0</v>
      </c>
      <c r="X417" s="21">
        <f t="shared" si="114"/>
        <v>0</v>
      </c>
      <c r="Y417" s="21">
        <f t="shared" si="114"/>
        <v>0</v>
      </c>
      <c r="Z417" s="21">
        <f t="shared" si="114"/>
        <v>0</v>
      </c>
      <c r="AA417" s="21">
        <f t="shared" si="114"/>
        <v>0</v>
      </c>
      <c r="AB417" s="21">
        <f t="shared" si="114"/>
        <v>0</v>
      </c>
      <c r="AC417" s="21">
        <f t="shared" si="114"/>
        <v>0</v>
      </c>
      <c r="AD417" s="21">
        <f t="shared" si="114"/>
        <v>0</v>
      </c>
      <c r="AE417" s="21">
        <f t="shared" si="114"/>
        <v>0</v>
      </c>
      <c r="AF417" s="21">
        <f t="shared" si="114"/>
        <v>0</v>
      </c>
      <c r="AG417" s="21">
        <f t="shared" si="114"/>
        <v>0</v>
      </c>
      <c r="AH417" s="21">
        <f t="shared" si="114"/>
        <v>0</v>
      </c>
      <c r="AI417" s="21">
        <f t="shared" si="114"/>
        <v>0</v>
      </c>
      <c r="AJ417" s="21">
        <f t="shared" si="114"/>
        <v>0</v>
      </c>
      <c r="AK417" s="21">
        <f t="shared" si="114"/>
        <v>0</v>
      </c>
      <c r="AL417" s="21">
        <f t="shared" si="114"/>
        <v>0</v>
      </c>
      <c r="AM417" s="21">
        <f t="shared" si="114"/>
        <v>0</v>
      </c>
      <c r="AN417" s="21">
        <f t="shared" si="114"/>
        <v>0</v>
      </c>
      <c r="AO417" s="21">
        <f t="shared" si="114"/>
        <v>0</v>
      </c>
      <c r="AP417" s="21">
        <f t="shared" si="114"/>
        <v>0</v>
      </c>
      <c r="AQ417" s="21">
        <f t="shared" si="114"/>
        <v>0</v>
      </c>
    </row>
    <row r="418" spans="1:47" x14ac:dyDescent="0.25">
      <c r="H418" s="17" t="str">
        <f t="shared" si="113"/>
        <v>DIC5</v>
      </c>
      <c r="J418" s="61" t="s">
        <v>82</v>
      </c>
      <c r="K418" s="19" t="s">
        <v>330</v>
      </c>
      <c r="L418" s="21">
        <f>+L431+L457+L444</f>
        <v>15.409961279999999</v>
      </c>
      <c r="M418" s="21">
        <f t="shared" si="114"/>
        <v>15.409961279999999</v>
      </c>
      <c r="N418" s="21">
        <f t="shared" si="114"/>
        <v>15.409961279999999</v>
      </c>
      <c r="O418" s="21">
        <f t="shared" si="114"/>
        <v>15.409961279999999</v>
      </c>
      <c r="P418" s="21">
        <f t="shared" si="114"/>
        <v>15.409961279999999</v>
      </c>
      <c r="Q418" s="21">
        <f t="shared" si="114"/>
        <v>15.169700505788528</v>
      </c>
      <c r="R418" s="21">
        <f t="shared" si="114"/>
        <v>13.868629142015694</v>
      </c>
      <c r="S418" s="21">
        <f t="shared" si="114"/>
        <v>3.0819922559999999</v>
      </c>
      <c r="T418" s="21">
        <f t="shared" si="114"/>
        <v>3.0819922559999999</v>
      </c>
      <c r="U418" s="21">
        <f t="shared" si="114"/>
        <v>3.0819922559999999</v>
      </c>
      <c r="V418" s="21">
        <f t="shared" si="114"/>
        <v>3.0819922559999999</v>
      </c>
      <c r="W418" s="21">
        <f t="shared" si="114"/>
        <v>3.0819922559999999</v>
      </c>
      <c r="X418" s="21">
        <f t="shared" si="114"/>
        <v>3.0819922559999999</v>
      </c>
      <c r="Y418" s="21">
        <f t="shared" si="114"/>
        <v>3.0819922559999999</v>
      </c>
      <c r="Z418" s="21">
        <f t="shared" si="114"/>
        <v>2.3417455173465305</v>
      </c>
      <c r="AA418" s="21">
        <f t="shared" si="114"/>
        <v>0</v>
      </c>
      <c r="AB418" s="21">
        <f t="shared" si="114"/>
        <v>0</v>
      </c>
      <c r="AC418" s="21">
        <f t="shared" si="114"/>
        <v>0</v>
      </c>
      <c r="AD418" s="21">
        <f t="shared" si="114"/>
        <v>0</v>
      </c>
      <c r="AE418" s="21">
        <f t="shared" si="114"/>
        <v>0</v>
      </c>
      <c r="AF418" s="21">
        <f t="shared" si="114"/>
        <v>0</v>
      </c>
      <c r="AG418" s="21">
        <f t="shared" si="114"/>
        <v>0</v>
      </c>
      <c r="AH418" s="21">
        <f t="shared" si="114"/>
        <v>0</v>
      </c>
      <c r="AI418" s="21">
        <f t="shared" si="114"/>
        <v>0</v>
      </c>
      <c r="AJ418" s="21">
        <f t="shared" si="114"/>
        <v>0</v>
      </c>
      <c r="AK418" s="21">
        <f t="shared" si="114"/>
        <v>0</v>
      </c>
      <c r="AL418" s="21">
        <f t="shared" si="114"/>
        <v>0</v>
      </c>
      <c r="AM418" s="21">
        <f t="shared" si="114"/>
        <v>0</v>
      </c>
      <c r="AN418" s="21">
        <f t="shared" si="114"/>
        <v>0</v>
      </c>
      <c r="AO418" s="21">
        <f t="shared" si="114"/>
        <v>0</v>
      </c>
      <c r="AP418" s="21">
        <f t="shared" si="114"/>
        <v>0</v>
      </c>
      <c r="AQ418" s="21">
        <f t="shared" si="114"/>
        <v>0</v>
      </c>
    </row>
    <row r="419" spans="1:47" x14ac:dyDescent="0.25">
      <c r="H419" s="17" t="str">
        <f t="shared" si="113"/>
        <v>DIC5</v>
      </c>
      <c r="J419" s="61" t="s">
        <v>83</v>
      </c>
      <c r="K419" s="19" t="s">
        <v>332</v>
      </c>
      <c r="L419" s="21">
        <f t="shared" ref="L419:AQ419" si="115">+L432+L458+L445</f>
        <v>4.4028460799999998</v>
      </c>
      <c r="M419" s="21">
        <f t="shared" si="115"/>
        <v>4.4028460799999998</v>
      </c>
      <c r="N419" s="21">
        <f t="shared" si="115"/>
        <v>4.4028460799999998</v>
      </c>
      <c r="O419" s="21">
        <f t="shared" si="115"/>
        <v>4.4028460799999998</v>
      </c>
      <c r="P419" s="21">
        <f t="shared" si="115"/>
        <v>4.4028460799999998</v>
      </c>
      <c r="Q419" s="21">
        <f t="shared" si="115"/>
        <v>4.4028460799999998</v>
      </c>
      <c r="R419" s="21">
        <f t="shared" si="115"/>
        <v>4.4028460799999998</v>
      </c>
      <c r="S419" s="21">
        <f t="shared" si="115"/>
        <v>4.4028460799999998</v>
      </c>
      <c r="T419" s="21">
        <f t="shared" si="115"/>
        <v>4.4028460799999998</v>
      </c>
      <c r="U419" s="21">
        <f t="shared" si="115"/>
        <v>4.4028460799999998</v>
      </c>
      <c r="V419" s="21">
        <f t="shared" si="115"/>
        <v>4.4028460799999998</v>
      </c>
      <c r="W419" s="21">
        <f t="shared" si="115"/>
        <v>4.4028460799999998</v>
      </c>
      <c r="X419" s="21">
        <f t="shared" si="115"/>
        <v>4.4028460799999998</v>
      </c>
      <c r="Y419" s="21">
        <f t="shared" si="115"/>
        <v>4.4028460799999998</v>
      </c>
      <c r="Z419" s="21">
        <f t="shared" si="115"/>
        <v>2.6271833084004053</v>
      </c>
      <c r="AA419" s="21">
        <f t="shared" si="115"/>
        <v>0</v>
      </c>
      <c r="AB419" s="21">
        <f t="shared" si="115"/>
        <v>0</v>
      </c>
      <c r="AC419" s="21">
        <f t="shared" si="115"/>
        <v>0</v>
      </c>
      <c r="AD419" s="21">
        <f t="shared" si="115"/>
        <v>0</v>
      </c>
      <c r="AE419" s="21">
        <f t="shared" si="115"/>
        <v>0</v>
      </c>
      <c r="AF419" s="21">
        <f t="shared" si="115"/>
        <v>0</v>
      </c>
      <c r="AG419" s="21">
        <f t="shared" si="115"/>
        <v>0</v>
      </c>
      <c r="AH419" s="21">
        <f t="shared" si="115"/>
        <v>0</v>
      </c>
      <c r="AI419" s="21">
        <f t="shared" si="115"/>
        <v>0</v>
      </c>
      <c r="AJ419" s="21">
        <f t="shared" si="115"/>
        <v>0</v>
      </c>
      <c r="AK419" s="21">
        <f t="shared" si="115"/>
        <v>0</v>
      </c>
      <c r="AL419" s="21">
        <f t="shared" si="115"/>
        <v>0</v>
      </c>
      <c r="AM419" s="21">
        <f t="shared" si="115"/>
        <v>0</v>
      </c>
      <c r="AN419" s="21">
        <f t="shared" si="115"/>
        <v>0</v>
      </c>
      <c r="AO419" s="21">
        <f t="shared" si="115"/>
        <v>0</v>
      </c>
      <c r="AP419" s="21">
        <f t="shared" si="115"/>
        <v>0</v>
      </c>
      <c r="AQ419" s="21">
        <f t="shared" si="115"/>
        <v>0</v>
      </c>
    </row>
    <row r="420" spans="1:47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69">
        <f>+SUM(L413:L419)</f>
        <v>386.16939994604627</v>
      </c>
      <c r="M420" s="69">
        <f t="shared" ref="M420:AQ420" si="116">+SUM(M413:M419)</f>
        <v>252.05882762811379</v>
      </c>
      <c r="N420" s="69">
        <f t="shared" si="116"/>
        <v>216.12921716694129</v>
      </c>
      <c r="O420" s="69">
        <f t="shared" si="116"/>
        <v>237.61540483187687</v>
      </c>
      <c r="P420" s="69">
        <f t="shared" si="116"/>
        <v>230.39369343375833</v>
      </c>
      <c r="Q420" s="69">
        <f t="shared" si="116"/>
        <v>83.315895448969329</v>
      </c>
      <c r="R420" s="69">
        <f t="shared" si="116"/>
        <v>82.014824085196494</v>
      </c>
      <c r="S420" s="69">
        <f t="shared" si="116"/>
        <v>39.527695423180802</v>
      </c>
      <c r="T420" s="69">
        <f t="shared" si="116"/>
        <v>31.602572479180797</v>
      </c>
      <c r="U420" s="69">
        <f t="shared" si="116"/>
        <v>31.602572479180797</v>
      </c>
      <c r="V420" s="69">
        <f t="shared" si="116"/>
        <v>7.8272036471807995</v>
      </c>
      <c r="W420" s="69">
        <f t="shared" si="116"/>
        <v>7.8272036471807995</v>
      </c>
      <c r="X420" s="69">
        <f t="shared" si="116"/>
        <v>7.8272036471807995</v>
      </c>
      <c r="Y420" s="69">
        <f t="shared" si="116"/>
        <v>7.8272036471807995</v>
      </c>
      <c r="Z420" s="69">
        <f t="shared" si="116"/>
        <v>4.9689288257469357</v>
      </c>
      <c r="AA420" s="69">
        <f t="shared" si="116"/>
        <v>0</v>
      </c>
      <c r="AB420" s="69">
        <f t="shared" si="116"/>
        <v>0</v>
      </c>
      <c r="AC420" s="69">
        <f t="shared" si="116"/>
        <v>0</v>
      </c>
      <c r="AD420" s="69">
        <f t="shared" si="116"/>
        <v>0</v>
      </c>
      <c r="AE420" s="69">
        <f t="shared" si="116"/>
        <v>0</v>
      </c>
      <c r="AF420" s="69">
        <f t="shared" si="116"/>
        <v>0</v>
      </c>
      <c r="AG420" s="69">
        <f t="shared" si="116"/>
        <v>0</v>
      </c>
      <c r="AH420" s="69">
        <f t="shared" si="116"/>
        <v>0</v>
      </c>
      <c r="AI420" s="69">
        <f t="shared" si="116"/>
        <v>0</v>
      </c>
      <c r="AJ420" s="69">
        <f t="shared" si="116"/>
        <v>0</v>
      </c>
      <c r="AK420" s="69">
        <f t="shared" si="116"/>
        <v>0</v>
      </c>
      <c r="AL420" s="69">
        <f t="shared" si="116"/>
        <v>0</v>
      </c>
      <c r="AM420" s="69">
        <f t="shared" si="116"/>
        <v>0</v>
      </c>
      <c r="AN420" s="69">
        <f t="shared" si="116"/>
        <v>0</v>
      </c>
      <c r="AO420" s="69">
        <f t="shared" si="116"/>
        <v>0</v>
      </c>
      <c r="AP420" s="69">
        <f t="shared" si="116"/>
        <v>0</v>
      </c>
      <c r="AQ420" s="69">
        <f t="shared" si="116"/>
        <v>0</v>
      </c>
    </row>
    <row r="422" spans="1:47" ht="18.75" x14ac:dyDescent="0.3">
      <c r="I422" s="17" t="str">
        <f>+IF(OR(J423="OIL",J423="OIL-eq"),$R$5,IF(J423="GAS",$R$4,IF(J423="GSL",$R$8,IF(J423="DSL",$R$9,IF(J423="KER",$R$10,IF(J423="LPG",$R$11,IF(J423="HFO",$R$12,IF(J423="AVG",$R$13,IF(J423="RFG",$R$14,IF(J423="ELC",$R$15,$R$16))))))))))</f>
        <v>GWh/año</v>
      </c>
      <c r="K422" s="34" t="s">
        <v>464</v>
      </c>
    </row>
    <row r="423" spans="1:47" x14ac:dyDescent="0.25">
      <c r="I423" s="115">
        <f>+IF(OR(J423="OIL",J423="OIL-eq"),$Q$5,IF(J423="GAS",$Q$4,IF(J423="GSL",$Q$8,IF(J423="DSL",$Q$9,IF(J423="KER",$Q$10,IF(J423="LPG",$Q$11,IF(J423="HFO",$Q$12,IF(J423="AVG",$Q$13,IF(J423="RFG",$Q$14,IF(J423="ELC",$Q$15,$Q$16))))))))))</f>
        <v>277.77777777777777</v>
      </c>
      <c r="J423" s="106" t="s">
        <v>348</v>
      </c>
      <c r="K423" s="56" t="s">
        <v>389</v>
      </c>
    </row>
    <row r="424" spans="1:47" x14ac:dyDescent="0.25">
      <c r="H424" s="12"/>
      <c r="I424" s="12"/>
      <c r="J424" s="15"/>
      <c r="K424" s="23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</row>
    <row r="425" spans="1:47" x14ac:dyDescent="0.25">
      <c r="L425" s="55">
        <v>2019</v>
      </c>
      <c r="M425" s="55">
        <v>2020</v>
      </c>
      <c r="N425" s="55">
        <v>2021</v>
      </c>
      <c r="O425" s="55">
        <v>2022</v>
      </c>
      <c r="P425" s="55">
        <v>2023</v>
      </c>
      <c r="Q425" s="55">
        <v>2024</v>
      </c>
      <c r="R425" s="55">
        <v>2025</v>
      </c>
      <c r="S425" s="55">
        <v>2026</v>
      </c>
      <c r="T425" s="55">
        <v>2027</v>
      </c>
      <c r="U425" s="55">
        <v>2028</v>
      </c>
      <c r="V425" s="55">
        <v>2029</v>
      </c>
      <c r="W425" s="55">
        <v>2030</v>
      </c>
      <c r="X425" s="55">
        <v>2031</v>
      </c>
      <c r="Y425" s="55">
        <v>2032</v>
      </c>
      <c r="Z425" s="55">
        <v>2033</v>
      </c>
      <c r="AA425" s="55">
        <v>2034</v>
      </c>
      <c r="AB425" s="55">
        <v>2035</v>
      </c>
      <c r="AC425" s="55">
        <v>2036</v>
      </c>
      <c r="AD425" s="55">
        <v>2037</v>
      </c>
      <c r="AE425" s="55">
        <v>2038</v>
      </c>
      <c r="AF425" s="55">
        <v>2039</v>
      </c>
      <c r="AG425" s="55">
        <v>2040</v>
      </c>
      <c r="AH425" s="55">
        <v>2041</v>
      </c>
      <c r="AI425" s="55">
        <v>2042</v>
      </c>
      <c r="AJ425" s="55">
        <v>2043</v>
      </c>
      <c r="AK425" s="55">
        <v>2044</v>
      </c>
      <c r="AL425" s="55">
        <v>2045</v>
      </c>
      <c r="AM425" s="55">
        <v>2046</v>
      </c>
      <c r="AN425" s="55">
        <v>2047</v>
      </c>
      <c r="AO425" s="55">
        <v>2048</v>
      </c>
      <c r="AP425" s="55">
        <v>2049</v>
      </c>
      <c r="AQ425" s="55">
        <v>2050</v>
      </c>
    </row>
    <row r="426" spans="1:47" x14ac:dyDescent="0.25">
      <c r="H426" s="17" t="str">
        <f>+$H$1</f>
        <v>DIC5</v>
      </c>
      <c r="J426" s="24" t="s">
        <v>78</v>
      </c>
      <c r="K426" s="54" t="s">
        <v>201</v>
      </c>
      <c r="L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M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N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O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P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Q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R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7" x14ac:dyDescent="0.25">
      <c r="H427" s="17" t="str">
        <f t="shared" ref="H427:H432" si="117">+$H$1</f>
        <v>DIC5</v>
      </c>
      <c r="J427" s="24" t="s">
        <v>79</v>
      </c>
      <c r="K427" s="54" t="s">
        <v>202</v>
      </c>
      <c r="L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M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W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7" x14ac:dyDescent="0.25">
      <c r="H428" s="17" t="str">
        <f t="shared" si="117"/>
        <v>DIC5</v>
      </c>
      <c r="J428" s="24"/>
      <c r="K428" s="54"/>
      <c r="L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M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7" x14ac:dyDescent="0.25">
      <c r="H429" s="17" t="str">
        <f t="shared" si="117"/>
        <v>DIC5</v>
      </c>
      <c r="J429" s="24" t="s">
        <v>80</v>
      </c>
      <c r="K429" s="54" t="s">
        <v>450</v>
      </c>
      <c r="L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M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7" x14ac:dyDescent="0.25">
      <c r="H430" s="17" t="str">
        <f t="shared" si="117"/>
        <v>DIC5</v>
      </c>
      <c r="J430" s="24" t="s">
        <v>81</v>
      </c>
      <c r="K430" s="54" t="s">
        <v>203</v>
      </c>
      <c r="L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M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U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7" x14ac:dyDescent="0.25">
      <c r="H431" s="17" t="str">
        <f t="shared" si="117"/>
        <v>DIC5</v>
      </c>
      <c r="J431" s="24" t="s">
        <v>82</v>
      </c>
      <c r="K431" s="54" t="s">
        <v>204</v>
      </c>
      <c r="L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M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A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B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7" x14ac:dyDescent="0.25">
      <c r="H432" s="17" t="str">
        <f t="shared" si="117"/>
        <v>DIC5</v>
      </c>
      <c r="J432" s="24" t="s">
        <v>83</v>
      </c>
      <c r="K432" s="54" t="s">
        <v>205</v>
      </c>
      <c r="L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M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B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7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69">
        <f>+SUM(L426:L432)</f>
        <v>239.57588362622693</v>
      </c>
      <c r="M433" s="69">
        <f t="shared" ref="M433" si="118">+SUM(M426:M432)</f>
        <v>200.4413362538514</v>
      </c>
      <c r="N433" s="69">
        <f t="shared" ref="N433:AQ433" si="119">+SUM(N426:N432)</f>
        <v>164.67543517285833</v>
      </c>
      <c r="O433" s="69">
        <f t="shared" si="119"/>
        <v>186.32533221797334</v>
      </c>
      <c r="P433" s="69">
        <f t="shared" si="119"/>
        <v>179.26733020003417</v>
      </c>
      <c r="Q433" s="69">
        <f t="shared" si="119"/>
        <v>35.663053247999997</v>
      </c>
      <c r="R433" s="69">
        <f t="shared" si="119"/>
        <v>35.663053247999997</v>
      </c>
      <c r="S433" s="69">
        <f t="shared" si="119"/>
        <v>35.663053247999997</v>
      </c>
      <c r="T433" s="69">
        <f t="shared" si="119"/>
        <v>27.737930303999999</v>
      </c>
      <c r="U433" s="69">
        <f t="shared" si="119"/>
        <v>27.737930303999999</v>
      </c>
      <c r="V433" s="69">
        <f t="shared" si="119"/>
        <v>3.962561472</v>
      </c>
      <c r="W433" s="69">
        <f t="shared" si="119"/>
        <v>3.962561472</v>
      </c>
      <c r="X433" s="69">
        <f t="shared" si="119"/>
        <v>3.962561472</v>
      </c>
      <c r="Y433" s="69">
        <f t="shared" si="119"/>
        <v>3.962561472</v>
      </c>
      <c r="Z433" s="69">
        <f t="shared" si="119"/>
        <v>3.2223147333465305</v>
      </c>
      <c r="AA433" s="69">
        <f t="shared" si="119"/>
        <v>0</v>
      </c>
      <c r="AB433" s="69">
        <f t="shared" si="119"/>
        <v>0</v>
      </c>
      <c r="AC433" s="69">
        <f t="shared" si="119"/>
        <v>0</v>
      </c>
      <c r="AD433" s="69">
        <f t="shared" si="119"/>
        <v>0</v>
      </c>
      <c r="AE433" s="69">
        <f t="shared" si="119"/>
        <v>0</v>
      </c>
      <c r="AF433" s="69">
        <f t="shared" si="119"/>
        <v>0</v>
      </c>
      <c r="AG433" s="69">
        <f t="shared" si="119"/>
        <v>0</v>
      </c>
      <c r="AH433" s="69">
        <f t="shared" si="119"/>
        <v>0</v>
      </c>
      <c r="AI433" s="69">
        <f t="shared" si="119"/>
        <v>0</v>
      </c>
      <c r="AJ433" s="69">
        <f t="shared" si="119"/>
        <v>0</v>
      </c>
      <c r="AK433" s="69">
        <f t="shared" si="119"/>
        <v>0</v>
      </c>
      <c r="AL433" s="69">
        <f t="shared" si="119"/>
        <v>0</v>
      </c>
      <c r="AM433" s="69">
        <f t="shared" si="119"/>
        <v>0</v>
      </c>
      <c r="AN433" s="69">
        <f t="shared" si="119"/>
        <v>0</v>
      </c>
      <c r="AO433" s="69">
        <f t="shared" si="119"/>
        <v>0</v>
      </c>
      <c r="AP433" s="69">
        <f t="shared" si="119"/>
        <v>0</v>
      </c>
      <c r="AQ433" s="69">
        <f t="shared" si="119"/>
        <v>0</v>
      </c>
    </row>
    <row r="435" spans="1:47" ht="18.75" x14ac:dyDescent="0.3">
      <c r="I435" s="17" t="str">
        <f>+IF(OR(J436="OIL",J436="OIL-eq"),$R$5,IF(J436="GAS",$R$4,IF(J436="GSL",$R$8,IF(J436="DSL",$R$9,IF(J436="KER",$R$10,IF(J436="LPG",$R$11,IF(J436="HFO",$R$12,IF(J436="AVG",$R$13,IF(J436="RFG",$R$14,IF(J436="ELC",$R$15,$R$16))))))))))</f>
        <v>GWh/año</v>
      </c>
      <c r="K435" s="34" t="s">
        <v>483</v>
      </c>
    </row>
    <row r="436" spans="1:47" x14ac:dyDescent="0.25">
      <c r="I436" s="115">
        <f>+IF(OR(J436="OIL",J436="OIL-eq"),$Q$5,IF(J436="GAS",$Q$4,IF(J436="GSL",$Q$8,IF(J436="DSL",$Q$9,IF(J436="KER",$Q$10,IF(J436="LPG",$Q$11,IF(J436="HFO",$Q$12,IF(J436="AVG",$Q$13,IF(J436="RFG",$Q$14,IF(J436="ELC",$Q$15,$Q$16))))))))))</f>
        <v>277.77777777777777</v>
      </c>
      <c r="J436" s="106" t="s">
        <v>348</v>
      </c>
      <c r="K436" s="56" t="s">
        <v>389</v>
      </c>
    </row>
    <row r="437" spans="1:47" x14ac:dyDescent="0.25">
      <c r="H437" s="12"/>
      <c r="I437" s="12"/>
      <c r="J437" s="15"/>
      <c r="K437" s="23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</row>
    <row r="438" spans="1:47" x14ac:dyDescent="0.25">
      <c r="L438" s="55">
        <v>2019</v>
      </c>
      <c r="M438" s="55">
        <v>2020</v>
      </c>
      <c r="N438" s="55">
        <v>2021</v>
      </c>
      <c r="O438" s="55">
        <v>2022</v>
      </c>
      <c r="P438" s="55">
        <v>2023</v>
      </c>
      <c r="Q438" s="55">
        <v>2024</v>
      </c>
      <c r="R438" s="55">
        <v>2025</v>
      </c>
      <c r="S438" s="55">
        <v>2026</v>
      </c>
      <c r="T438" s="55">
        <v>2027</v>
      </c>
      <c r="U438" s="55">
        <v>2028</v>
      </c>
      <c r="V438" s="55">
        <v>2029</v>
      </c>
      <c r="W438" s="55">
        <v>2030</v>
      </c>
      <c r="X438" s="55">
        <v>2031</v>
      </c>
      <c r="Y438" s="55">
        <v>2032</v>
      </c>
      <c r="Z438" s="55">
        <v>2033</v>
      </c>
      <c r="AA438" s="55">
        <v>2034</v>
      </c>
      <c r="AB438" s="55">
        <v>2035</v>
      </c>
      <c r="AC438" s="55">
        <v>2036</v>
      </c>
      <c r="AD438" s="55">
        <v>2037</v>
      </c>
      <c r="AE438" s="55">
        <v>2038</v>
      </c>
      <c r="AF438" s="55">
        <v>2039</v>
      </c>
      <c r="AG438" s="55">
        <v>2040</v>
      </c>
      <c r="AH438" s="55">
        <v>2041</v>
      </c>
      <c r="AI438" s="55">
        <v>2042</v>
      </c>
      <c r="AJ438" s="55">
        <v>2043</v>
      </c>
      <c r="AK438" s="55">
        <v>2044</v>
      </c>
      <c r="AL438" s="55">
        <v>2045</v>
      </c>
      <c r="AM438" s="55">
        <v>2046</v>
      </c>
      <c r="AN438" s="55">
        <v>2047</v>
      </c>
      <c r="AO438" s="55">
        <v>2048</v>
      </c>
      <c r="AP438" s="55">
        <v>2049</v>
      </c>
      <c r="AQ438" s="55">
        <v>2050</v>
      </c>
    </row>
    <row r="439" spans="1:47" x14ac:dyDescent="0.25">
      <c r="H439" s="17" t="str">
        <f>+$H$1</f>
        <v>DIC5</v>
      </c>
      <c r="J439" s="24" t="s">
        <v>78</v>
      </c>
      <c r="K439" s="54" t="s">
        <v>451</v>
      </c>
      <c r="L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M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7" x14ac:dyDescent="0.25">
      <c r="H440" s="17" t="str">
        <f t="shared" ref="H440:H445" si="120">+$H$1</f>
        <v>DIC5</v>
      </c>
      <c r="J440" s="24" t="s">
        <v>79</v>
      </c>
      <c r="K440" s="56" t="s">
        <v>206</v>
      </c>
      <c r="L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M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N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A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7" x14ac:dyDescent="0.25">
      <c r="H441" s="17" t="str">
        <f t="shared" si="120"/>
        <v>DIC5</v>
      </c>
      <c r="J441" s="24"/>
      <c r="K441" s="54"/>
      <c r="L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M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7" x14ac:dyDescent="0.25">
      <c r="H442" s="17" t="str">
        <f t="shared" si="120"/>
        <v>DIC5</v>
      </c>
      <c r="J442" s="24" t="s">
        <v>80</v>
      </c>
      <c r="K442" s="54" t="s">
        <v>207</v>
      </c>
      <c r="L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M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N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O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P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Q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R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7" x14ac:dyDescent="0.25">
      <c r="H443" s="17" t="str">
        <f t="shared" si="120"/>
        <v>DIC5</v>
      </c>
      <c r="J443" s="24" t="s">
        <v>81</v>
      </c>
      <c r="K443" s="54" t="s">
        <v>208</v>
      </c>
      <c r="L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M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T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7" x14ac:dyDescent="0.25">
      <c r="H444" s="17" t="str">
        <f t="shared" si="120"/>
        <v>DIC5</v>
      </c>
      <c r="J444" s="24" t="s">
        <v>82</v>
      </c>
      <c r="K444" s="54" t="s">
        <v>284</v>
      </c>
      <c r="L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M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R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S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T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7" x14ac:dyDescent="0.25">
      <c r="H445" s="17" t="str">
        <f t="shared" si="120"/>
        <v>DIC5</v>
      </c>
      <c r="J445" s="24" t="s">
        <v>83</v>
      </c>
      <c r="K445" s="54" t="s">
        <v>209</v>
      </c>
      <c r="L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M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A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B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7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69">
        <f>+SUM(L439:L445)</f>
        <v>146.59351631981932</v>
      </c>
      <c r="M446" s="69">
        <f t="shared" ref="M446" si="121">+SUM(M439:M445)</f>
        <v>51.617491374262407</v>
      </c>
      <c r="N446" s="69">
        <f t="shared" ref="N446:AQ446" si="122">+SUM(N439:N445)</f>
        <v>51.453781994082988</v>
      </c>
      <c r="O446" s="69">
        <f t="shared" si="122"/>
        <v>51.290072613903575</v>
      </c>
      <c r="P446" s="69">
        <f t="shared" si="122"/>
        <v>51.126363233724184</v>
      </c>
      <c r="Q446" s="69">
        <f t="shared" si="122"/>
        <v>47.652842200969324</v>
      </c>
      <c r="R446" s="69">
        <f t="shared" si="122"/>
        <v>46.35177083719649</v>
      </c>
      <c r="S446" s="69">
        <f t="shared" si="122"/>
        <v>3.8646421751808</v>
      </c>
      <c r="T446" s="69">
        <f t="shared" si="122"/>
        <v>3.8646421751808</v>
      </c>
      <c r="U446" s="69">
        <f t="shared" si="122"/>
        <v>3.8646421751808</v>
      </c>
      <c r="V446" s="69">
        <f t="shared" si="122"/>
        <v>3.8646421751808</v>
      </c>
      <c r="W446" s="69">
        <f t="shared" si="122"/>
        <v>3.8646421751808</v>
      </c>
      <c r="X446" s="69">
        <f t="shared" si="122"/>
        <v>3.8646421751808</v>
      </c>
      <c r="Y446" s="69">
        <f t="shared" si="122"/>
        <v>3.8646421751808</v>
      </c>
      <c r="Z446" s="69">
        <f t="shared" si="122"/>
        <v>1.7466140924004054</v>
      </c>
      <c r="AA446" s="69">
        <f t="shared" si="122"/>
        <v>0</v>
      </c>
      <c r="AB446" s="69">
        <f t="shared" si="122"/>
        <v>0</v>
      </c>
      <c r="AC446" s="69">
        <f t="shared" si="122"/>
        <v>0</v>
      </c>
      <c r="AD446" s="69">
        <f t="shared" si="122"/>
        <v>0</v>
      </c>
      <c r="AE446" s="69">
        <f t="shared" si="122"/>
        <v>0</v>
      </c>
      <c r="AF446" s="69">
        <f t="shared" si="122"/>
        <v>0</v>
      </c>
      <c r="AG446" s="69">
        <f t="shared" si="122"/>
        <v>0</v>
      </c>
      <c r="AH446" s="69">
        <f t="shared" si="122"/>
        <v>0</v>
      </c>
      <c r="AI446" s="69">
        <f t="shared" si="122"/>
        <v>0</v>
      </c>
      <c r="AJ446" s="69">
        <f t="shared" si="122"/>
        <v>0</v>
      </c>
      <c r="AK446" s="69">
        <f t="shared" si="122"/>
        <v>0</v>
      </c>
      <c r="AL446" s="69">
        <f t="shared" si="122"/>
        <v>0</v>
      </c>
      <c r="AM446" s="69">
        <f t="shared" si="122"/>
        <v>0</v>
      </c>
      <c r="AN446" s="69">
        <f t="shared" si="122"/>
        <v>0</v>
      </c>
      <c r="AO446" s="69">
        <f t="shared" si="122"/>
        <v>0</v>
      </c>
      <c r="AP446" s="69">
        <f t="shared" si="122"/>
        <v>0</v>
      </c>
      <c r="AQ446" s="69">
        <f t="shared" si="122"/>
        <v>0</v>
      </c>
    </row>
    <row r="448" spans="1:47" ht="18.75" x14ac:dyDescent="0.3">
      <c r="I448" s="17" t="str">
        <f>+IF(OR(J449="OIL",J449="OIL-eq"),$R$5,IF(J449="GAS",$R$4,IF(J449="GSL",$R$8,IF(J449="DSL",$R$9,IF(J449="KER",$R$10,IF(J449="LPG",$R$11,IF(J449="HFO",$R$12,IF(J449="AVG",$R$13,IF(J449="RFG",$R$14,IF(J449="ELC",$R$15,$R$16))))))))))</f>
        <v>GWh/año</v>
      </c>
      <c r="K448" s="34" t="s">
        <v>465</v>
      </c>
    </row>
    <row r="449" spans="1:47" x14ac:dyDescent="0.25">
      <c r="I449" s="115">
        <f>+IF(OR(J449="OIL",J449="OIL-eq"),$Q$5,IF(J449="GAS",$Q$4,IF(J449="GSL",$Q$8,IF(J449="DSL",$Q$9,IF(J449="KER",$Q$10,IF(J449="LPG",$Q$11,IF(J449="HFO",$Q$12,IF(J449="AVG",$Q$13,IF(J449="RFG",$Q$14,IF(J449="ELC",$Q$15,$Q$16))))))))))</f>
        <v>277.77777777777777</v>
      </c>
      <c r="J449" s="106" t="s">
        <v>348</v>
      </c>
      <c r="K449" s="56" t="s">
        <v>389</v>
      </c>
    </row>
    <row r="450" spans="1:47" x14ac:dyDescent="0.25">
      <c r="H450" s="12"/>
      <c r="I450" s="12"/>
      <c r="J450" s="15"/>
      <c r="K450" s="23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</row>
    <row r="451" spans="1:47" x14ac:dyDescent="0.25">
      <c r="L451" s="55">
        <v>2019</v>
      </c>
      <c r="M451" s="55">
        <v>2020</v>
      </c>
      <c r="N451" s="55">
        <v>2021</v>
      </c>
      <c r="O451" s="55">
        <v>2022</v>
      </c>
      <c r="P451" s="55">
        <v>2023</v>
      </c>
      <c r="Q451" s="55">
        <v>2024</v>
      </c>
      <c r="R451" s="55">
        <v>2025</v>
      </c>
      <c r="S451" s="55">
        <v>2026</v>
      </c>
      <c r="T451" s="55">
        <v>2027</v>
      </c>
      <c r="U451" s="55">
        <v>2028</v>
      </c>
      <c r="V451" s="55">
        <v>2029</v>
      </c>
      <c r="W451" s="55">
        <v>2030</v>
      </c>
      <c r="X451" s="55">
        <v>2031</v>
      </c>
      <c r="Y451" s="55">
        <v>2032</v>
      </c>
      <c r="Z451" s="55">
        <v>2033</v>
      </c>
      <c r="AA451" s="55">
        <v>2034</v>
      </c>
      <c r="AB451" s="55">
        <v>2035</v>
      </c>
      <c r="AC451" s="55">
        <v>2036</v>
      </c>
      <c r="AD451" s="55">
        <v>2037</v>
      </c>
      <c r="AE451" s="55">
        <v>2038</v>
      </c>
      <c r="AF451" s="55">
        <v>2039</v>
      </c>
      <c r="AG451" s="55">
        <v>2040</v>
      </c>
      <c r="AH451" s="55">
        <v>2041</v>
      </c>
      <c r="AI451" s="55">
        <v>2042</v>
      </c>
      <c r="AJ451" s="55">
        <v>2043</v>
      </c>
      <c r="AK451" s="55">
        <v>2044</v>
      </c>
      <c r="AL451" s="55">
        <v>2045</v>
      </c>
      <c r="AM451" s="55">
        <v>2046</v>
      </c>
      <c r="AN451" s="55">
        <v>2047</v>
      </c>
      <c r="AO451" s="55">
        <v>2048</v>
      </c>
      <c r="AP451" s="55">
        <v>2049</v>
      </c>
      <c r="AQ451" s="55">
        <v>2050</v>
      </c>
    </row>
    <row r="452" spans="1:47" x14ac:dyDescent="0.25">
      <c r="H452" s="17" t="str">
        <f>+$H$1</f>
        <v>DIC5</v>
      </c>
      <c r="J452" s="24" t="s">
        <v>78</v>
      </c>
      <c r="K452" s="54" t="s">
        <v>452</v>
      </c>
      <c r="L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M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7" x14ac:dyDescent="0.25">
      <c r="H453" s="17" t="str">
        <f t="shared" ref="H453:H458" si="123">+$H$1</f>
        <v>DIC5</v>
      </c>
      <c r="J453" s="24" t="s">
        <v>79</v>
      </c>
      <c r="K453" s="56" t="s">
        <v>454</v>
      </c>
      <c r="L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M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7" x14ac:dyDescent="0.25">
      <c r="H454" s="17" t="str">
        <f t="shared" si="123"/>
        <v>DIC5</v>
      </c>
      <c r="J454" s="24"/>
      <c r="K454" s="54"/>
      <c r="L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M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7" x14ac:dyDescent="0.25">
      <c r="H455" s="17" t="str">
        <f t="shared" si="123"/>
        <v>DIC5</v>
      </c>
      <c r="J455" s="24" t="s">
        <v>80</v>
      </c>
      <c r="K455" s="54" t="s">
        <v>281</v>
      </c>
      <c r="L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M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7" x14ac:dyDescent="0.25">
      <c r="H456" s="17" t="str">
        <f t="shared" si="123"/>
        <v>DIC5</v>
      </c>
      <c r="J456" s="24" t="s">
        <v>81</v>
      </c>
      <c r="K456" s="54" t="s">
        <v>282</v>
      </c>
      <c r="L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M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7" x14ac:dyDescent="0.25">
      <c r="H457" s="17" t="str">
        <f t="shared" si="123"/>
        <v>DIC5</v>
      </c>
      <c r="J457" s="24" t="s">
        <v>82</v>
      </c>
      <c r="K457" s="54" t="s">
        <v>283</v>
      </c>
      <c r="L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M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7" x14ac:dyDescent="0.25">
      <c r="H458" s="17" t="str">
        <f t="shared" si="123"/>
        <v>DIC5</v>
      </c>
      <c r="J458" s="24" t="s">
        <v>83</v>
      </c>
      <c r="K458" s="54" t="s">
        <v>453</v>
      </c>
      <c r="L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M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7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69">
        <f>+SUM(L452:L458)</f>
        <v>0</v>
      </c>
      <c r="M459" s="69">
        <f t="shared" ref="M459" si="124">+SUM(M452:M458)</f>
        <v>0</v>
      </c>
      <c r="N459" s="69">
        <f t="shared" ref="N459:AQ459" si="125">+SUM(N452:N458)</f>
        <v>0</v>
      </c>
      <c r="O459" s="69">
        <f t="shared" si="125"/>
        <v>0</v>
      </c>
      <c r="P459" s="69">
        <f t="shared" si="125"/>
        <v>0</v>
      </c>
      <c r="Q459" s="69">
        <f t="shared" si="125"/>
        <v>0</v>
      </c>
      <c r="R459" s="69">
        <f t="shared" si="125"/>
        <v>0</v>
      </c>
      <c r="S459" s="69">
        <f t="shared" si="125"/>
        <v>0</v>
      </c>
      <c r="T459" s="69">
        <f t="shared" si="125"/>
        <v>0</v>
      </c>
      <c r="U459" s="69">
        <f t="shared" si="125"/>
        <v>0</v>
      </c>
      <c r="V459" s="69">
        <f t="shared" si="125"/>
        <v>0</v>
      </c>
      <c r="W459" s="69">
        <f t="shared" si="125"/>
        <v>0</v>
      </c>
      <c r="X459" s="69">
        <f t="shared" si="125"/>
        <v>0</v>
      </c>
      <c r="Y459" s="69">
        <f t="shared" si="125"/>
        <v>0</v>
      </c>
      <c r="Z459" s="69">
        <f t="shared" si="125"/>
        <v>0</v>
      </c>
      <c r="AA459" s="69">
        <f t="shared" si="125"/>
        <v>0</v>
      </c>
      <c r="AB459" s="69">
        <f t="shared" si="125"/>
        <v>0</v>
      </c>
      <c r="AC459" s="69">
        <f t="shared" si="125"/>
        <v>0</v>
      </c>
      <c r="AD459" s="69">
        <f t="shared" si="125"/>
        <v>0</v>
      </c>
      <c r="AE459" s="69">
        <f t="shared" si="125"/>
        <v>0</v>
      </c>
      <c r="AF459" s="69">
        <f t="shared" si="125"/>
        <v>0</v>
      </c>
      <c r="AG459" s="69">
        <f t="shared" si="125"/>
        <v>0</v>
      </c>
      <c r="AH459" s="69">
        <f t="shared" si="125"/>
        <v>0</v>
      </c>
      <c r="AI459" s="69">
        <f t="shared" si="125"/>
        <v>0</v>
      </c>
      <c r="AJ459" s="69">
        <f t="shared" si="125"/>
        <v>0</v>
      </c>
      <c r="AK459" s="69">
        <f t="shared" si="125"/>
        <v>0</v>
      </c>
      <c r="AL459" s="69">
        <f t="shared" si="125"/>
        <v>0</v>
      </c>
      <c r="AM459" s="69">
        <f t="shared" si="125"/>
        <v>0</v>
      </c>
      <c r="AN459" s="69">
        <f t="shared" si="125"/>
        <v>0</v>
      </c>
      <c r="AO459" s="69">
        <f t="shared" si="125"/>
        <v>0</v>
      </c>
      <c r="AP459" s="69">
        <f t="shared" si="125"/>
        <v>0</v>
      </c>
      <c r="AQ459" s="69">
        <f t="shared" si="125"/>
        <v>0</v>
      </c>
    </row>
    <row r="461" spans="1:47" s="80" customFormat="1" ht="18.75" x14ac:dyDescent="0.3">
      <c r="A461" s="135"/>
      <c r="B461" s="135"/>
      <c r="C461" s="135"/>
      <c r="D461" s="135"/>
      <c r="E461" s="135"/>
      <c r="F461" s="96"/>
      <c r="H461" s="88"/>
      <c r="I461" s="17" t="str">
        <f>+IF(OR(J462="OIL",J462="OIL-eq"),$R$5,IF(J462="GAS",$R$4,IF(J462="GSL",$R$8,IF(J462="DSL",$R$9,IF(J462="KER",$R$10,IF(J462="LPG",$R$11,IF(J462="HFO",$R$12,IF(J462="AVG",$R$13,IF(J462="RFG",$R$14,IF(J462="ELC",$R$15,$R$16))))))))))</f>
        <v>GWh/año</v>
      </c>
      <c r="K461" s="89" t="s">
        <v>457</v>
      </c>
    </row>
    <row r="462" spans="1:47" x14ac:dyDescent="0.25">
      <c r="I462" s="115">
        <f>+IF(OR(J462="OIL",J462="OIL-eq"),$Q$5,IF(J462="GAS",$Q$4,IF(J462="GSL",$Q$8,IF(J462="DSL",$Q$9,IF(J462="KER",$Q$10,IF(J462="LPG",$Q$11,IF(J462="HFO",$Q$12,IF(J462="AVG",$Q$13,IF(J462="RFG",$Q$14,IF(J462="ELC",$Q$15,$Q$16))))))))))</f>
        <v>277.77777777777777</v>
      </c>
      <c r="J462" s="106" t="s">
        <v>348</v>
      </c>
      <c r="K462" s="41" t="s">
        <v>26</v>
      </c>
    </row>
    <row r="463" spans="1:47" x14ac:dyDescent="0.25">
      <c r="H463" s="12"/>
      <c r="I463" s="12"/>
      <c r="J463" s="15"/>
      <c r="K463" s="23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</row>
    <row r="464" spans="1:47" x14ac:dyDescent="0.25">
      <c r="L464" s="40">
        <v>2019</v>
      </c>
      <c r="M464" s="40">
        <v>2020</v>
      </c>
      <c r="N464" s="40">
        <v>2021</v>
      </c>
      <c r="O464" s="40">
        <v>2022</v>
      </c>
      <c r="P464" s="40">
        <v>2023</v>
      </c>
      <c r="Q464" s="40">
        <v>2024</v>
      </c>
      <c r="R464" s="40">
        <v>2025</v>
      </c>
      <c r="S464" s="40">
        <v>2026</v>
      </c>
      <c r="T464" s="40">
        <v>2027</v>
      </c>
      <c r="U464" s="40">
        <v>2028</v>
      </c>
      <c r="V464" s="40">
        <v>2029</v>
      </c>
      <c r="W464" s="40">
        <v>2030</v>
      </c>
      <c r="X464" s="40">
        <v>2031</v>
      </c>
      <c r="Y464" s="40">
        <v>2032</v>
      </c>
      <c r="Z464" s="40">
        <v>2033</v>
      </c>
      <c r="AA464" s="40">
        <v>2034</v>
      </c>
      <c r="AB464" s="40">
        <v>2035</v>
      </c>
      <c r="AC464" s="40">
        <v>2036</v>
      </c>
      <c r="AD464" s="40">
        <v>2037</v>
      </c>
      <c r="AE464" s="40">
        <v>2038</v>
      </c>
      <c r="AF464" s="40">
        <v>2039</v>
      </c>
      <c r="AG464" s="40">
        <v>2040</v>
      </c>
      <c r="AH464" s="40">
        <v>2041</v>
      </c>
      <c r="AI464" s="40">
        <v>2042</v>
      </c>
      <c r="AJ464" s="40">
        <v>2043</v>
      </c>
      <c r="AK464" s="40">
        <v>2044</v>
      </c>
      <c r="AL464" s="40">
        <v>2045</v>
      </c>
      <c r="AM464" s="40">
        <v>2046</v>
      </c>
      <c r="AN464" s="40">
        <v>2047</v>
      </c>
      <c r="AO464" s="40">
        <v>2048</v>
      </c>
      <c r="AP464" s="40">
        <v>2049</v>
      </c>
      <c r="AQ464" s="40">
        <v>2050</v>
      </c>
    </row>
    <row r="465" spans="1:47" x14ac:dyDescent="0.25">
      <c r="H465" s="17" t="str">
        <f>+$H$1</f>
        <v>DIC5</v>
      </c>
      <c r="J465" s="61" t="s">
        <v>72</v>
      </c>
      <c r="K465" s="19" t="s">
        <v>320</v>
      </c>
      <c r="L465" s="21">
        <f>+L478+L491</f>
        <v>0</v>
      </c>
      <c r="M465" s="21">
        <f t="shared" ref="M465:AQ471" si="126">+M478+M491</f>
        <v>0</v>
      </c>
      <c r="N465" s="21">
        <f t="shared" si="126"/>
        <v>0</v>
      </c>
      <c r="O465" s="21">
        <f t="shared" si="126"/>
        <v>0</v>
      </c>
      <c r="P465" s="21">
        <f t="shared" si="126"/>
        <v>0</v>
      </c>
      <c r="Q465" s="21">
        <f t="shared" si="126"/>
        <v>0</v>
      </c>
      <c r="R465" s="21">
        <f t="shared" si="126"/>
        <v>0</v>
      </c>
      <c r="S465" s="21">
        <f t="shared" si="126"/>
        <v>0</v>
      </c>
      <c r="T465" s="21">
        <f t="shared" si="126"/>
        <v>0</v>
      </c>
      <c r="U465" s="21">
        <f t="shared" si="126"/>
        <v>0</v>
      </c>
      <c r="V465" s="21">
        <f t="shared" si="126"/>
        <v>0</v>
      </c>
      <c r="W465" s="21">
        <f t="shared" si="126"/>
        <v>0</v>
      </c>
      <c r="X465" s="21">
        <f t="shared" si="126"/>
        <v>0</v>
      </c>
      <c r="Y465" s="21">
        <f t="shared" si="126"/>
        <v>0</v>
      </c>
      <c r="Z465" s="21">
        <f t="shared" si="126"/>
        <v>0</v>
      </c>
      <c r="AA465" s="21">
        <f t="shared" si="126"/>
        <v>0</v>
      </c>
      <c r="AB465" s="21">
        <f t="shared" si="126"/>
        <v>0</v>
      </c>
      <c r="AC465" s="21">
        <f t="shared" si="126"/>
        <v>0</v>
      </c>
      <c r="AD465" s="21">
        <f t="shared" si="126"/>
        <v>0</v>
      </c>
      <c r="AE465" s="21">
        <f t="shared" si="126"/>
        <v>0</v>
      </c>
      <c r="AF465" s="21">
        <f t="shared" si="126"/>
        <v>0</v>
      </c>
      <c r="AG465" s="21">
        <f t="shared" si="126"/>
        <v>0</v>
      </c>
      <c r="AH465" s="21">
        <f t="shared" si="126"/>
        <v>0</v>
      </c>
      <c r="AI465" s="21">
        <f t="shared" si="126"/>
        <v>0</v>
      </c>
      <c r="AJ465" s="21">
        <f t="shared" si="126"/>
        <v>0</v>
      </c>
      <c r="AK465" s="21">
        <f t="shared" si="126"/>
        <v>0</v>
      </c>
      <c r="AL465" s="21">
        <f t="shared" si="126"/>
        <v>0</v>
      </c>
      <c r="AM465" s="21">
        <f t="shared" si="126"/>
        <v>0</v>
      </c>
      <c r="AN465" s="21">
        <f t="shared" si="126"/>
        <v>0</v>
      </c>
      <c r="AO465" s="21">
        <f t="shared" si="126"/>
        <v>0</v>
      </c>
      <c r="AP465" s="21">
        <f t="shared" si="126"/>
        <v>0</v>
      </c>
      <c r="AQ465" s="21">
        <f t="shared" si="126"/>
        <v>0</v>
      </c>
    </row>
    <row r="466" spans="1:47" x14ac:dyDescent="0.25">
      <c r="H466" s="17" t="str">
        <f t="shared" ref="H466:H471" si="127">+$H$1</f>
        <v>DIC5</v>
      </c>
      <c r="J466" s="61" t="s">
        <v>73</v>
      </c>
      <c r="K466" s="19" t="s">
        <v>322</v>
      </c>
      <c r="L466" s="21">
        <f t="shared" ref="L466:AA471" si="128">+L479+L492</f>
        <v>1063.0929316831111</v>
      </c>
      <c r="M466" s="21">
        <f t="shared" si="128"/>
        <v>1011.2792769888804</v>
      </c>
      <c r="N466" s="21">
        <f t="shared" si="128"/>
        <v>906.90549237644723</v>
      </c>
      <c r="O466" s="21">
        <f t="shared" si="128"/>
        <v>880.75599221447214</v>
      </c>
      <c r="P466" s="21">
        <f t="shared" si="128"/>
        <v>523.38563824839525</v>
      </c>
      <c r="Q466" s="21">
        <f t="shared" si="128"/>
        <v>496.03632403211247</v>
      </c>
      <c r="R466" s="21">
        <f t="shared" si="128"/>
        <v>468.68700981582697</v>
      </c>
      <c r="S466" s="21">
        <f t="shared" si="128"/>
        <v>446.9992526718122</v>
      </c>
      <c r="T466" s="21">
        <f t="shared" si="128"/>
        <v>206.60425685270138</v>
      </c>
      <c r="U466" s="21">
        <f t="shared" si="128"/>
        <v>130.2726869050575</v>
      </c>
      <c r="V466" s="21">
        <f t="shared" si="128"/>
        <v>66.604688376797498</v>
      </c>
      <c r="W466" s="21">
        <f t="shared" si="128"/>
        <v>64.989752349212779</v>
      </c>
      <c r="X466" s="21">
        <f t="shared" si="128"/>
        <v>64.989752349212779</v>
      </c>
      <c r="Y466" s="21">
        <f t="shared" si="128"/>
        <v>22.923045767954363</v>
      </c>
      <c r="Z466" s="21">
        <f t="shared" si="128"/>
        <v>0</v>
      </c>
      <c r="AA466" s="21">
        <f t="shared" si="128"/>
        <v>0</v>
      </c>
      <c r="AB466" s="21">
        <f t="shared" si="126"/>
        <v>0</v>
      </c>
      <c r="AC466" s="21">
        <f t="shared" si="126"/>
        <v>0</v>
      </c>
      <c r="AD466" s="21">
        <f t="shared" si="126"/>
        <v>0</v>
      </c>
      <c r="AE466" s="21">
        <f t="shared" si="126"/>
        <v>0</v>
      </c>
      <c r="AF466" s="21">
        <f t="shared" si="126"/>
        <v>0</v>
      </c>
      <c r="AG466" s="21">
        <f t="shared" si="126"/>
        <v>0</v>
      </c>
      <c r="AH466" s="21">
        <f t="shared" si="126"/>
        <v>0</v>
      </c>
      <c r="AI466" s="21">
        <f t="shared" si="126"/>
        <v>0</v>
      </c>
      <c r="AJ466" s="21">
        <f t="shared" si="126"/>
        <v>0</v>
      </c>
      <c r="AK466" s="21">
        <f t="shared" si="126"/>
        <v>0</v>
      </c>
      <c r="AL466" s="21">
        <f t="shared" si="126"/>
        <v>0</v>
      </c>
      <c r="AM466" s="21">
        <f t="shared" si="126"/>
        <v>0</v>
      </c>
      <c r="AN466" s="21">
        <f t="shared" si="126"/>
        <v>0</v>
      </c>
      <c r="AO466" s="21">
        <f t="shared" si="126"/>
        <v>0</v>
      </c>
      <c r="AP466" s="21">
        <f t="shared" si="126"/>
        <v>0</v>
      </c>
      <c r="AQ466" s="21">
        <f t="shared" si="126"/>
        <v>0</v>
      </c>
    </row>
    <row r="467" spans="1:47" x14ac:dyDescent="0.25">
      <c r="H467" s="17" t="str">
        <f t="shared" si="127"/>
        <v>DIC5</v>
      </c>
      <c r="J467" s="61" t="s">
        <v>73</v>
      </c>
      <c r="K467" s="19" t="s">
        <v>324</v>
      </c>
      <c r="L467" s="21">
        <f t="shared" si="128"/>
        <v>0</v>
      </c>
      <c r="M467" s="21">
        <f t="shared" si="126"/>
        <v>0</v>
      </c>
      <c r="N467" s="21">
        <f t="shared" si="126"/>
        <v>0</v>
      </c>
      <c r="O467" s="21">
        <f t="shared" si="126"/>
        <v>0</v>
      </c>
      <c r="P467" s="21">
        <f t="shared" si="126"/>
        <v>0</v>
      </c>
      <c r="Q467" s="21">
        <f t="shared" si="126"/>
        <v>0</v>
      </c>
      <c r="R467" s="21">
        <f t="shared" si="126"/>
        <v>0</v>
      </c>
      <c r="S467" s="21">
        <f t="shared" si="126"/>
        <v>0</v>
      </c>
      <c r="T467" s="21">
        <f t="shared" si="126"/>
        <v>0</v>
      </c>
      <c r="U467" s="21">
        <f t="shared" si="126"/>
        <v>0</v>
      </c>
      <c r="V467" s="21">
        <f t="shared" si="126"/>
        <v>0</v>
      </c>
      <c r="W467" s="21">
        <f t="shared" si="126"/>
        <v>0</v>
      </c>
      <c r="X467" s="21">
        <f t="shared" si="126"/>
        <v>0</v>
      </c>
      <c r="Y467" s="21">
        <f t="shared" si="126"/>
        <v>0</v>
      </c>
      <c r="Z467" s="21">
        <f t="shared" si="126"/>
        <v>0</v>
      </c>
      <c r="AA467" s="21">
        <f t="shared" si="126"/>
        <v>0</v>
      </c>
      <c r="AB467" s="21">
        <f t="shared" si="126"/>
        <v>0</v>
      </c>
      <c r="AC467" s="21">
        <f t="shared" si="126"/>
        <v>0</v>
      </c>
      <c r="AD467" s="21">
        <f t="shared" si="126"/>
        <v>0</v>
      </c>
      <c r="AE467" s="21">
        <f t="shared" si="126"/>
        <v>0</v>
      </c>
      <c r="AF467" s="21">
        <f t="shared" si="126"/>
        <v>0</v>
      </c>
      <c r="AG467" s="21">
        <f t="shared" si="126"/>
        <v>0</v>
      </c>
      <c r="AH467" s="21">
        <f t="shared" si="126"/>
        <v>0</v>
      </c>
      <c r="AI467" s="21">
        <f t="shared" si="126"/>
        <v>0</v>
      </c>
      <c r="AJ467" s="21">
        <f t="shared" si="126"/>
        <v>0</v>
      </c>
      <c r="AK467" s="21">
        <f t="shared" si="126"/>
        <v>0</v>
      </c>
      <c r="AL467" s="21">
        <f t="shared" si="126"/>
        <v>0</v>
      </c>
      <c r="AM467" s="21">
        <f t="shared" si="126"/>
        <v>0</v>
      </c>
      <c r="AN467" s="21">
        <f t="shared" si="126"/>
        <v>0</v>
      </c>
      <c r="AO467" s="21">
        <f t="shared" si="126"/>
        <v>0</v>
      </c>
      <c r="AP467" s="21">
        <f t="shared" si="126"/>
        <v>0</v>
      </c>
      <c r="AQ467" s="21">
        <f t="shared" si="126"/>
        <v>0</v>
      </c>
    </row>
    <row r="468" spans="1:47" x14ac:dyDescent="0.25">
      <c r="H468" s="17" t="str">
        <f t="shared" si="127"/>
        <v>DIC5</v>
      </c>
      <c r="J468" s="61" t="s">
        <v>74</v>
      </c>
      <c r="K468" s="19" t="s">
        <v>326</v>
      </c>
      <c r="L468" s="21">
        <f t="shared" si="128"/>
        <v>0</v>
      </c>
      <c r="M468" s="21">
        <f t="shared" si="126"/>
        <v>0</v>
      </c>
      <c r="N468" s="21">
        <f t="shared" si="126"/>
        <v>0</v>
      </c>
      <c r="O468" s="21">
        <f t="shared" si="126"/>
        <v>0</v>
      </c>
      <c r="P468" s="21">
        <f t="shared" si="126"/>
        <v>0</v>
      </c>
      <c r="Q468" s="21">
        <f t="shared" si="126"/>
        <v>2.4718202920830641</v>
      </c>
      <c r="R468" s="21">
        <f t="shared" si="126"/>
        <v>2.3399898765053</v>
      </c>
      <c r="S468" s="21">
        <f t="shared" si="126"/>
        <v>0.26658893856164501</v>
      </c>
      <c r="T468" s="21">
        <f t="shared" si="126"/>
        <v>0</v>
      </c>
      <c r="U468" s="21">
        <f t="shared" si="126"/>
        <v>0</v>
      </c>
      <c r="V468" s="21">
        <f t="shared" si="126"/>
        <v>0</v>
      </c>
      <c r="W468" s="21">
        <f t="shared" si="126"/>
        <v>0</v>
      </c>
      <c r="X468" s="21">
        <f t="shared" si="126"/>
        <v>0</v>
      </c>
      <c r="Y468" s="21">
        <f t="shared" si="126"/>
        <v>0</v>
      </c>
      <c r="Z468" s="21">
        <f t="shared" si="126"/>
        <v>0</v>
      </c>
      <c r="AA468" s="21">
        <f t="shared" si="126"/>
        <v>0</v>
      </c>
      <c r="AB468" s="21">
        <f t="shared" si="126"/>
        <v>0</v>
      </c>
      <c r="AC468" s="21">
        <f t="shared" si="126"/>
        <v>0</v>
      </c>
      <c r="AD468" s="21">
        <f t="shared" si="126"/>
        <v>0</v>
      </c>
      <c r="AE468" s="21">
        <f t="shared" si="126"/>
        <v>0</v>
      </c>
      <c r="AF468" s="21">
        <f t="shared" si="126"/>
        <v>0</v>
      </c>
      <c r="AG468" s="21">
        <f t="shared" si="126"/>
        <v>0</v>
      </c>
      <c r="AH468" s="21">
        <f t="shared" si="126"/>
        <v>0</v>
      </c>
      <c r="AI468" s="21">
        <f t="shared" si="126"/>
        <v>0</v>
      </c>
      <c r="AJ468" s="21">
        <f t="shared" si="126"/>
        <v>0</v>
      </c>
      <c r="AK468" s="21">
        <f t="shared" si="126"/>
        <v>0</v>
      </c>
      <c r="AL468" s="21">
        <f t="shared" si="126"/>
        <v>0</v>
      </c>
      <c r="AM468" s="21">
        <f t="shared" si="126"/>
        <v>0</v>
      </c>
      <c r="AN468" s="21">
        <f t="shared" si="126"/>
        <v>0</v>
      </c>
      <c r="AO468" s="21">
        <f t="shared" si="126"/>
        <v>0</v>
      </c>
      <c r="AP468" s="21">
        <f t="shared" si="126"/>
        <v>0</v>
      </c>
      <c r="AQ468" s="21">
        <f t="shared" si="126"/>
        <v>0</v>
      </c>
    </row>
    <row r="469" spans="1:47" x14ac:dyDescent="0.25">
      <c r="H469" s="17" t="str">
        <f t="shared" si="127"/>
        <v>DIC5</v>
      </c>
      <c r="J469" s="61" t="s">
        <v>75</v>
      </c>
      <c r="K469" s="19" t="s">
        <v>328</v>
      </c>
      <c r="L469" s="21">
        <f t="shared" si="128"/>
        <v>0</v>
      </c>
      <c r="M469" s="21">
        <f t="shared" si="126"/>
        <v>0</v>
      </c>
      <c r="N469" s="21">
        <f t="shared" si="126"/>
        <v>0</v>
      </c>
      <c r="O469" s="21">
        <f t="shared" si="126"/>
        <v>0</v>
      </c>
      <c r="P469" s="21">
        <f t="shared" si="126"/>
        <v>0</v>
      </c>
      <c r="Q469" s="21">
        <f t="shared" si="126"/>
        <v>0</v>
      </c>
      <c r="R469" s="21">
        <f t="shared" si="126"/>
        <v>0</v>
      </c>
      <c r="S469" s="21">
        <f t="shared" si="126"/>
        <v>0</v>
      </c>
      <c r="T469" s="21">
        <f t="shared" si="126"/>
        <v>0</v>
      </c>
      <c r="U469" s="21">
        <f t="shared" si="126"/>
        <v>0</v>
      </c>
      <c r="V469" s="21">
        <f t="shared" si="126"/>
        <v>0</v>
      </c>
      <c r="W469" s="21">
        <f t="shared" si="126"/>
        <v>0</v>
      </c>
      <c r="X469" s="21">
        <f t="shared" si="126"/>
        <v>0</v>
      </c>
      <c r="Y469" s="21">
        <f t="shared" si="126"/>
        <v>0</v>
      </c>
      <c r="Z469" s="21">
        <f t="shared" si="126"/>
        <v>0</v>
      </c>
      <c r="AA469" s="21">
        <f t="shared" si="126"/>
        <v>0</v>
      </c>
      <c r="AB469" s="21">
        <f t="shared" si="126"/>
        <v>0</v>
      </c>
      <c r="AC469" s="21">
        <f t="shared" si="126"/>
        <v>0</v>
      </c>
      <c r="AD469" s="21">
        <f t="shared" si="126"/>
        <v>0</v>
      </c>
      <c r="AE469" s="21">
        <f t="shared" si="126"/>
        <v>0</v>
      </c>
      <c r="AF469" s="21">
        <f t="shared" si="126"/>
        <v>0</v>
      </c>
      <c r="AG469" s="21">
        <f t="shared" si="126"/>
        <v>0</v>
      </c>
      <c r="AH469" s="21">
        <f t="shared" si="126"/>
        <v>0</v>
      </c>
      <c r="AI469" s="21">
        <f t="shared" si="126"/>
        <v>0</v>
      </c>
      <c r="AJ469" s="21">
        <f t="shared" si="126"/>
        <v>0</v>
      </c>
      <c r="AK469" s="21">
        <f t="shared" si="126"/>
        <v>0</v>
      </c>
      <c r="AL469" s="21">
        <f t="shared" si="126"/>
        <v>0</v>
      </c>
      <c r="AM469" s="21">
        <f t="shared" si="126"/>
        <v>0</v>
      </c>
      <c r="AN469" s="21">
        <f t="shared" si="126"/>
        <v>0</v>
      </c>
      <c r="AO469" s="21">
        <f t="shared" si="126"/>
        <v>0</v>
      </c>
      <c r="AP469" s="21">
        <f t="shared" si="126"/>
        <v>0</v>
      </c>
      <c r="AQ469" s="21">
        <f t="shared" si="126"/>
        <v>0</v>
      </c>
    </row>
    <row r="470" spans="1:47" x14ac:dyDescent="0.25">
      <c r="H470" s="17" t="str">
        <f t="shared" si="127"/>
        <v>DIC5</v>
      </c>
      <c r="J470" s="61" t="s">
        <v>76</v>
      </c>
      <c r="K470" s="19" t="s">
        <v>330</v>
      </c>
      <c r="L470" s="21">
        <f t="shared" si="128"/>
        <v>66.418795987693329</v>
      </c>
      <c r="M470" s="21">
        <f t="shared" si="126"/>
        <v>59.303177233041104</v>
      </c>
      <c r="N470" s="21">
        <f t="shared" si="126"/>
        <v>51.800633755286945</v>
      </c>
      <c r="O470" s="21">
        <f t="shared" si="126"/>
        <v>44.298090277532502</v>
      </c>
      <c r="P470" s="21">
        <f t="shared" si="126"/>
        <v>36.795546799778052</v>
      </c>
      <c r="Q470" s="21">
        <f t="shared" si="126"/>
        <v>28.753950274052777</v>
      </c>
      <c r="R470" s="21">
        <f t="shared" si="126"/>
        <v>20.712353748327441</v>
      </c>
      <c r="S470" s="21">
        <f t="shared" si="126"/>
        <v>40.685554366983609</v>
      </c>
      <c r="T470" s="21">
        <f t="shared" si="126"/>
        <v>38.694016693812223</v>
      </c>
      <c r="U470" s="21">
        <f t="shared" si="126"/>
        <v>0</v>
      </c>
      <c r="V470" s="21">
        <f t="shared" si="126"/>
        <v>0</v>
      </c>
      <c r="W470" s="21">
        <f t="shared" si="126"/>
        <v>0</v>
      </c>
      <c r="X470" s="21">
        <f t="shared" si="126"/>
        <v>0</v>
      </c>
      <c r="Y470" s="21">
        <f t="shared" si="126"/>
        <v>0</v>
      </c>
      <c r="Z470" s="21">
        <f t="shared" si="126"/>
        <v>0</v>
      </c>
      <c r="AA470" s="21">
        <f t="shared" si="126"/>
        <v>0</v>
      </c>
      <c r="AB470" s="21">
        <f t="shared" si="126"/>
        <v>0</v>
      </c>
      <c r="AC470" s="21">
        <f t="shared" si="126"/>
        <v>0</v>
      </c>
      <c r="AD470" s="21">
        <f t="shared" si="126"/>
        <v>0</v>
      </c>
      <c r="AE470" s="21">
        <f t="shared" si="126"/>
        <v>0</v>
      </c>
      <c r="AF470" s="21">
        <f t="shared" si="126"/>
        <v>0</v>
      </c>
      <c r="AG470" s="21">
        <f t="shared" si="126"/>
        <v>0</v>
      </c>
      <c r="AH470" s="21">
        <f t="shared" si="126"/>
        <v>0</v>
      </c>
      <c r="AI470" s="21">
        <f t="shared" si="126"/>
        <v>0</v>
      </c>
      <c r="AJ470" s="21">
        <f t="shared" si="126"/>
        <v>0</v>
      </c>
      <c r="AK470" s="21">
        <f t="shared" si="126"/>
        <v>0</v>
      </c>
      <c r="AL470" s="21">
        <f t="shared" si="126"/>
        <v>0</v>
      </c>
      <c r="AM470" s="21">
        <f t="shared" si="126"/>
        <v>0</v>
      </c>
      <c r="AN470" s="21">
        <f t="shared" si="126"/>
        <v>0</v>
      </c>
      <c r="AO470" s="21">
        <f t="shared" si="126"/>
        <v>0</v>
      </c>
      <c r="AP470" s="21">
        <f t="shared" si="126"/>
        <v>0</v>
      </c>
      <c r="AQ470" s="21">
        <f t="shared" si="126"/>
        <v>0</v>
      </c>
    </row>
    <row r="471" spans="1:47" x14ac:dyDescent="0.25">
      <c r="H471" s="17" t="str">
        <f t="shared" si="127"/>
        <v>DIC5</v>
      </c>
      <c r="J471" s="61" t="s">
        <v>77</v>
      </c>
      <c r="K471" s="19" t="s">
        <v>332</v>
      </c>
      <c r="L471" s="21">
        <f t="shared" si="128"/>
        <v>43.78149116499241</v>
      </c>
      <c r="M471" s="21">
        <f t="shared" si="126"/>
        <v>41.676014469442698</v>
      </c>
      <c r="N471" s="21">
        <f t="shared" si="126"/>
        <v>40.871879394403436</v>
      </c>
      <c r="O471" s="21">
        <f t="shared" si="126"/>
        <v>40.067744319363896</v>
      </c>
      <c r="P471" s="21">
        <f t="shared" si="126"/>
        <v>39.263609244324634</v>
      </c>
      <c r="Q471" s="21">
        <f t="shared" si="126"/>
        <v>34.996877029252502</v>
      </c>
      <c r="R471" s="21">
        <f t="shared" si="126"/>
        <v>31.743038598729719</v>
      </c>
      <c r="S471" s="21">
        <f t="shared" si="126"/>
        <v>36.909354878573282</v>
      </c>
      <c r="T471" s="21">
        <f t="shared" si="126"/>
        <v>33.389505333273085</v>
      </c>
      <c r="U471" s="21">
        <f t="shared" si="126"/>
        <v>30.366834771320722</v>
      </c>
      <c r="V471" s="21">
        <f t="shared" si="126"/>
        <v>27.344164209368362</v>
      </c>
      <c r="W471" s="21">
        <f t="shared" si="126"/>
        <v>24.321493647415974</v>
      </c>
      <c r="X471" s="21">
        <f t="shared" si="126"/>
        <v>22.348817101036055</v>
      </c>
      <c r="Y471" s="21">
        <f t="shared" si="126"/>
        <v>20.376140554656139</v>
      </c>
      <c r="Z471" s="21">
        <f t="shared" si="126"/>
        <v>7.5107022748254444</v>
      </c>
      <c r="AA471" s="21">
        <f t="shared" si="126"/>
        <v>0</v>
      </c>
      <c r="AB471" s="21">
        <f t="shared" si="126"/>
        <v>0</v>
      </c>
      <c r="AC471" s="21">
        <f t="shared" si="126"/>
        <v>0</v>
      </c>
      <c r="AD471" s="21">
        <f t="shared" si="126"/>
        <v>0</v>
      </c>
      <c r="AE471" s="21">
        <f t="shared" si="126"/>
        <v>0</v>
      </c>
      <c r="AF471" s="21">
        <f t="shared" si="126"/>
        <v>0</v>
      </c>
      <c r="AG471" s="21">
        <f t="shared" si="126"/>
        <v>0</v>
      </c>
      <c r="AH471" s="21">
        <f t="shared" si="126"/>
        <v>0</v>
      </c>
      <c r="AI471" s="21">
        <f t="shared" si="126"/>
        <v>0</v>
      </c>
      <c r="AJ471" s="21">
        <f t="shared" si="126"/>
        <v>0</v>
      </c>
      <c r="AK471" s="21">
        <f t="shared" si="126"/>
        <v>0</v>
      </c>
      <c r="AL471" s="21">
        <f t="shared" si="126"/>
        <v>0</v>
      </c>
      <c r="AM471" s="21">
        <f t="shared" si="126"/>
        <v>0</v>
      </c>
      <c r="AN471" s="21">
        <f t="shared" si="126"/>
        <v>0</v>
      </c>
      <c r="AO471" s="21">
        <f t="shared" si="126"/>
        <v>0</v>
      </c>
      <c r="AP471" s="21">
        <f t="shared" si="126"/>
        <v>0</v>
      </c>
      <c r="AQ471" s="21">
        <f t="shared" si="126"/>
        <v>0</v>
      </c>
    </row>
    <row r="472" spans="1:47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69">
        <f>+SUM(L465:L471)</f>
        <v>1173.2932188357968</v>
      </c>
      <c r="M472" s="69">
        <f t="shared" ref="M472:AQ472" si="129">+SUM(M465:M471)</f>
        <v>1112.2584686913642</v>
      </c>
      <c r="N472" s="69">
        <f t="shared" si="129"/>
        <v>999.57800552613764</v>
      </c>
      <c r="O472" s="69">
        <f t="shared" si="129"/>
        <v>965.12182681136858</v>
      </c>
      <c r="P472" s="69">
        <f t="shared" si="129"/>
        <v>599.44479429249793</v>
      </c>
      <c r="Q472" s="69">
        <f t="shared" si="129"/>
        <v>562.25897162750073</v>
      </c>
      <c r="R472" s="69">
        <f t="shared" si="129"/>
        <v>523.48239203938942</v>
      </c>
      <c r="S472" s="69">
        <f t="shared" si="129"/>
        <v>524.86075085593075</v>
      </c>
      <c r="T472" s="69">
        <f t="shared" si="129"/>
        <v>278.68777887978666</v>
      </c>
      <c r="U472" s="69">
        <f t="shared" si="129"/>
        <v>160.63952167637822</v>
      </c>
      <c r="V472" s="69">
        <f t="shared" si="129"/>
        <v>93.948852586165856</v>
      </c>
      <c r="W472" s="69">
        <f t="shared" si="129"/>
        <v>89.311245996628756</v>
      </c>
      <c r="X472" s="69">
        <f t="shared" si="129"/>
        <v>87.338569450248826</v>
      </c>
      <c r="Y472" s="69">
        <f t="shared" si="129"/>
        <v>43.299186322610502</v>
      </c>
      <c r="Z472" s="69">
        <f t="shared" si="129"/>
        <v>7.5107022748254444</v>
      </c>
      <c r="AA472" s="69">
        <f t="shared" si="129"/>
        <v>0</v>
      </c>
      <c r="AB472" s="69">
        <f t="shared" si="129"/>
        <v>0</v>
      </c>
      <c r="AC472" s="69">
        <f t="shared" si="129"/>
        <v>0</v>
      </c>
      <c r="AD472" s="69">
        <f t="shared" si="129"/>
        <v>0</v>
      </c>
      <c r="AE472" s="69">
        <f t="shared" si="129"/>
        <v>0</v>
      </c>
      <c r="AF472" s="69">
        <f t="shared" si="129"/>
        <v>0</v>
      </c>
      <c r="AG472" s="69">
        <f t="shared" si="129"/>
        <v>0</v>
      </c>
      <c r="AH472" s="69">
        <f t="shared" si="129"/>
        <v>0</v>
      </c>
      <c r="AI472" s="69">
        <f t="shared" si="129"/>
        <v>0</v>
      </c>
      <c r="AJ472" s="69">
        <f t="shared" si="129"/>
        <v>0</v>
      </c>
      <c r="AK472" s="69">
        <f t="shared" si="129"/>
        <v>0</v>
      </c>
      <c r="AL472" s="69">
        <f t="shared" si="129"/>
        <v>0</v>
      </c>
      <c r="AM472" s="69">
        <f t="shared" si="129"/>
        <v>0</v>
      </c>
      <c r="AN472" s="69">
        <f t="shared" si="129"/>
        <v>0</v>
      </c>
      <c r="AO472" s="69">
        <f t="shared" si="129"/>
        <v>0</v>
      </c>
      <c r="AP472" s="69">
        <f t="shared" si="129"/>
        <v>0</v>
      </c>
      <c r="AQ472" s="69">
        <f t="shared" si="129"/>
        <v>0</v>
      </c>
    </row>
    <row r="474" spans="1:47" ht="18.75" x14ac:dyDescent="0.3">
      <c r="I474" s="17" t="str">
        <f>+IF(OR(J475="OIL",J475="OIL-eq"),$R$5,IF(J475="GAS",$R$4,IF(J475="GSL",$R$8,IF(J475="DSL",$R$9,IF(J475="KER",$R$10,IF(J475="LPG",$R$11,IF(J475="HFO",$R$12,IF(J475="AVG",$R$13,IF(J475="RFG",$R$14,IF(J475="ELC",$R$15,$R$16))))))))))</f>
        <v>GWh/año</v>
      </c>
      <c r="K474" s="34" t="s">
        <v>459</v>
      </c>
    </row>
    <row r="475" spans="1:47" x14ac:dyDescent="0.25">
      <c r="I475" s="115">
        <f>+IF(OR(J475="OIL",J475="OIL-eq"),$Q$5,IF(J475="GAS",$Q$4,IF(J475="GSL",$Q$8,IF(J475="DSL",$Q$9,IF(J475="KER",$Q$10,IF(J475="LPG",$Q$11,IF(J475="HFO",$Q$12,IF(J475="AVG",$Q$13,IF(J475="RFG",$Q$14,IF(J475="ELC",$Q$15,$Q$16))))))))))</f>
        <v>277.77777777777777</v>
      </c>
      <c r="J475" s="106" t="s">
        <v>348</v>
      </c>
      <c r="K475" s="56" t="s">
        <v>389</v>
      </c>
    </row>
    <row r="476" spans="1:47" x14ac:dyDescent="0.25">
      <c r="H476" s="12"/>
      <c r="I476" s="12"/>
      <c r="J476" s="15"/>
      <c r="K476" s="23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</row>
    <row r="477" spans="1:47" x14ac:dyDescent="0.25">
      <c r="L477" s="55">
        <v>2019</v>
      </c>
      <c r="M477" s="55">
        <v>2020</v>
      </c>
      <c r="N477" s="55">
        <v>2021</v>
      </c>
      <c r="O477" s="55">
        <v>2022</v>
      </c>
      <c r="P477" s="55">
        <v>2023</v>
      </c>
      <c r="Q477" s="55">
        <v>2024</v>
      </c>
      <c r="R477" s="55">
        <v>2025</v>
      </c>
      <c r="S477" s="55">
        <v>2026</v>
      </c>
      <c r="T477" s="55">
        <v>2027</v>
      </c>
      <c r="U477" s="55">
        <v>2028</v>
      </c>
      <c r="V477" s="55">
        <v>2029</v>
      </c>
      <c r="W477" s="55">
        <v>2030</v>
      </c>
      <c r="X477" s="55">
        <v>2031</v>
      </c>
      <c r="Y477" s="55">
        <v>2032</v>
      </c>
      <c r="Z477" s="55">
        <v>2033</v>
      </c>
      <c r="AA477" s="55">
        <v>2034</v>
      </c>
      <c r="AB477" s="55">
        <v>2035</v>
      </c>
      <c r="AC477" s="55">
        <v>2036</v>
      </c>
      <c r="AD477" s="55">
        <v>2037</v>
      </c>
      <c r="AE477" s="55">
        <v>2038</v>
      </c>
      <c r="AF477" s="55">
        <v>2039</v>
      </c>
      <c r="AG477" s="55">
        <v>2040</v>
      </c>
      <c r="AH477" s="55">
        <v>2041</v>
      </c>
      <c r="AI477" s="55">
        <v>2042</v>
      </c>
      <c r="AJ477" s="55">
        <v>2043</v>
      </c>
      <c r="AK477" s="55">
        <v>2044</v>
      </c>
      <c r="AL477" s="55">
        <v>2045</v>
      </c>
      <c r="AM477" s="55">
        <v>2046</v>
      </c>
      <c r="AN477" s="55">
        <v>2047</v>
      </c>
      <c r="AO477" s="55">
        <v>2048</v>
      </c>
      <c r="AP477" s="55">
        <v>2049</v>
      </c>
      <c r="AQ477" s="55">
        <v>2050</v>
      </c>
    </row>
    <row r="478" spans="1:47" x14ac:dyDescent="0.25">
      <c r="H478" s="17" t="str">
        <f>+$H$1</f>
        <v>DIC5</v>
      </c>
      <c r="J478" s="24" t="s">
        <v>84</v>
      </c>
      <c r="K478" s="54" t="s">
        <v>290</v>
      </c>
      <c r="L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M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7" x14ac:dyDescent="0.25">
      <c r="H479" s="17" t="str">
        <f t="shared" ref="H479:H484" si="130">+$H$1</f>
        <v>DIC5</v>
      </c>
      <c r="J479" s="24" t="s">
        <v>85</v>
      </c>
      <c r="K479" s="54" t="s">
        <v>232</v>
      </c>
      <c r="L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M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N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O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P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Q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R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S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T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U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7" x14ac:dyDescent="0.25">
      <c r="H480" s="17" t="str">
        <f t="shared" si="130"/>
        <v>DIC5</v>
      </c>
      <c r="J480" s="24"/>
      <c r="K480" s="54"/>
      <c r="L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M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7" x14ac:dyDescent="0.25">
      <c r="H481" s="17" t="str">
        <f t="shared" si="130"/>
        <v>DIC5</v>
      </c>
      <c r="J481" s="24" t="s">
        <v>434</v>
      </c>
      <c r="K481" s="54" t="s">
        <v>291</v>
      </c>
      <c r="L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M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7" x14ac:dyDescent="0.25">
      <c r="H482" s="17" t="str">
        <f t="shared" si="130"/>
        <v>DIC5</v>
      </c>
      <c r="J482" s="24" t="s">
        <v>86</v>
      </c>
      <c r="K482" s="54" t="s">
        <v>292</v>
      </c>
      <c r="L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M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7" x14ac:dyDescent="0.25">
      <c r="H483" s="17" t="str">
        <f t="shared" si="130"/>
        <v>DIC5</v>
      </c>
      <c r="J483" s="24" t="s">
        <v>87</v>
      </c>
      <c r="K483" s="54" t="s">
        <v>293</v>
      </c>
      <c r="L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M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7" x14ac:dyDescent="0.25">
      <c r="H484" s="17" t="str">
        <f t="shared" si="130"/>
        <v>DIC5</v>
      </c>
      <c r="J484" s="24" t="s">
        <v>88</v>
      </c>
      <c r="K484" s="54" t="s">
        <v>233</v>
      </c>
      <c r="L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M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N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O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P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Q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R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S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T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U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V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W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X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Y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Z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A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B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7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69">
        <f>+SUM(L478:L484)</f>
        <v>616.0504035879369</v>
      </c>
      <c r="M485" s="69">
        <f t="shared" ref="M485" si="131">+SUM(M478:M484)</f>
        <v>588.30750747728052</v>
      </c>
      <c r="N485" s="69">
        <f t="shared" ref="N485:AQ485" si="132">+SUM(N478:N484)</f>
        <v>509.7262188037642</v>
      </c>
      <c r="O485" s="69">
        <f t="shared" si="132"/>
        <v>503.65509765592526</v>
      </c>
      <c r="P485" s="69">
        <f t="shared" si="132"/>
        <v>190.55809872529585</v>
      </c>
      <c r="Q485" s="69">
        <f t="shared" si="132"/>
        <v>187.21944053850945</v>
      </c>
      <c r="R485" s="69">
        <f t="shared" si="132"/>
        <v>183.88078235172333</v>
      </c>
      <c r="S485" s="69">
        <f t="shared" si="132"/>
        <v>181.13599664981916</v>
      </c>
      <c r="T485" s="69">
        <f t="shared" si="132"/>
        <v>26.387989783700888</v>
      </c>
      <c r="U485" s="69">
        <f t="shared" si="132"/>
        <v>24.168610171971611</v>
      </c>
      <c r="V485" s="69">
        <f t="shared" si="132"/>
        <v>21.949230560242306</v>
      </c>
      <c r="W485" s="69">
        <f t="shared" si="132"/>
        <v>19.729850948513</v>
      </c>
      <c r="X485" s="69">
        <f t="shared" si="132"/>
        <v>18.172902642487944</v>
      </c>
      <c r="Y485" s="69">
        <f t="shared" si="132"/>
        <v>16.61595433646286</v>
      </c>
      <c r="Z485" s="69">
        <f t="shared" si="132"/>
        <v>7.5107022748254444</v>
      </c>
      <c r="AA485" s="69">
        <f t="shared" si="132"/>
        <v>0</v>
      </c>
      <c r="AB485" s="69">
        <f t="shared" si="132"/>
        <v>0</v>
      </c>
      <c r="AC485" s="69">
        <f t="shared" si="132"/>
        <v>0</v>
      </c>
      <c r="AD485" s="69">
        <f t="shared" si="132"/>
        <v>0</v>
      </c>
      <c r="AE485" s="69">
        <f t="shared" si="132"/>
        <v>0</v>
      </c>
      <c r="AF485" s="69">
        <f t="shared" si="132"/>
        <v>0</v>
      </c>
      <c r="AG485" s="69">
        <f t="shared" si="132"/>
        <v>0</v>
      </c>
      <c r="AH485" s="69">
        <f t="shared" si="132"/>
        <v>0</v>
      </c>
      <c r="AI485" s="69">
        <f t="shared" si="132"/>
        <v>0</v>
      </c>
      <c r="AJ485" s="69">
        <f t="shared" si="132"/>
        <v>0</v>
      </c>
      <c r="AK485" s="69">
        <f t="shared" si="132"/>
        <v>0</v>
      </c>
      <c r="AL485" s="69">
        <f t="shared" si="132"/>
        <v>0</v>
      </c>
      <c r="AM485" s="69">
        <f t="shared" si="132"/>
        <v>0</v>
      </c>
      <c r="AN485" s="69">
        <f t="shared" si="132"/>
        <v>0</v>
      </c>
      <c r="AO485" s="69">
        <f t="shared" si="132"/>
        <v>0</v>
      </c>
      <c r="AP485" s="69">
        <f t="shared" si="132"/>
        <v>0</v>
      </c>
      <c r="AQ485" s="69">
        <f t="shared" si="132"/>
        <v>0</v>
      </c>
    </row>
    <row r="487" spans="1:47" ht="18.75" x14ac:dyDescent="0.3">
      <c r="I487" s="17" t="str">
        <f>+IF(OR(J488="OIL",J488="OIL-eq"),$R$5,IF(J488="GAS",$R$4,IF(J488="GSL",$R$8,IF(J488="DSL",$R$9,IF(J488="KER",$R$10,IF(J488="LPG",$R$11,IF(J488="HFO",$R$12,IF(J488="AVG",$R$13,IF(J488="RFG",$R$14,IF(J488="ELC",$R$15,$R$16))))))))))</f>
        <v>GWh/año</v>
      </c>
      <c r="K487" s="34" t="s">
        <v>460</v>
      </c>
    </row>
    <row r="488" spans="1:47" x14ac:dyDescent="0.25">
      <c r="I488" s="115">
        <f>+IF(OR(J488="OIL",J488="OIL-eq"),$Q$5,IF(J488="GAS",$Q$4,IF(J488="GSL",$Q$8,IF(J488="DSL",$Q$9,IF(J488="KER",$Q$10,IF(J488="LPG",$Q$11,IF(J488="HFO",$Q$12,IF(J488="AVG",$Q$13,IF(J488="RFG",$Q$14,IF(J488="ELC",$Q$15,$Q$16))))))))))</f>
        <v>277.77777777777777</v>
      </c>
      <c r="J488" s="106" t="s">
        <v>348</v>
      </c>
      <c r="K488" s="56" t="s">
        <v>389</v>
      </c>
    </row>
    <row r="489" spans="1:47" x14ac:dyDescent="0.25">
      <c r="H489" s="12"/>
      <c r="I489" s="12"/>
      <c r="J489" s="15"/>
      <c r="K489" s="23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</row>
    <row r="490" spans="1:47" x14ac:dyDescent="0.25">
      <c r="L490" s="55">
        <v>2019</v>
      </c>
      <c r="M490" s="55">
        <v>2020</v>
      </c>
      <c r="N490" s="55">
        <v>2021</v>
      </c>
      <c r="O490" s="55">
        <v>2022</v>
      </c>
      <c r="P490" s="55">
        <v>2023</v>
      </c>
      <c r="Q490" s="55">
        <v>2024</v>
      </c>
      <c r="R490" s="55">
        <v>2025</v>
      </c>
      <c r="S490" s="55">
        <v>2026</v>
      </c>
      <c r="T490" s="55">
        <v>2027</v>
      </c>
      <c r="U490" s="55">
        <v>2028</v>
      </c>
      <c r="V490" s="55">
        <v>2029</v>
      </c>
      <c r="W490" s="55">
        <v>2030</v>
      </c>
      <c r="X490" s="55">
        <v>2031</v>
      </c>
      <c r="Y490" s="55">
        <v>2032</v>
      </c>
      <c r="Z490" s="55">
        <v>2033</v>
      </c>
      <c r="AA490" s="55">
        <v>2034</v>
      </c>
      <c r="AB490" s="55">
        <v>2035</v>
      </c>
      <c r="AC490" s="55">
        <v>2036</v>
      </c>
      <c r="AD490" s="55">
        <v>2037</v>
      </c>
      <c r="AE490" s="55">
        <v>2038</v>
      </c>
      <c r="AF490" s="55">
        <v>2039</v>
      </c>
      <c r="AG490" s="55">
        <v>2040</v>
      </c>
      <c r="AH490" s="55">
        <v>2041</v>
      </c>
      <c r="AI490" s="55">
        <v>2042</v>
      </c>
      <c r="AJ490" s="55">
        <v>2043</v>
      </c>
      <c r="AK490" s="55">
        <v>2044</v>
      </c>
      <c r="AL490" s="55">
        <v>2045</v>
      </c>
      <c r="AM490" s="55">
        <v>2046</v>
      </c>
      <c r="AN490" s="55">
        <v>2047</v>
      </c>
      <c r="AO490" s="55">
        <v>2048</v>
      </c>
      <c r="AP490" s="55">
        <v>2049</v>
      </c>
      <c r="AQ490" s="55">
        <v>2050</v>
      </c>
    </row>
    <row r="491" spans="1:47" x14ac:dyDescent="0.25">
      <c r="H491" s="17" t="str">
        <f>+$H$1</f>
        <v>DIC5</v>
      </c>
      <c r="J491" s="24" t="s">
        <v>458</v>
      </c>
      <c r="K491" s="54" t="s">
        <v>294</v>
      </c>
      <c r="L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M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7" x14ac:dyDescent="0.25">
      <c r="H492" s="17" t="str">
        <f t="shared" ref="H492:H497" si="133">+$H$1</f>
        <v>DIC5</v>
      </c>
      <c r="J492" s="24" t="s">
        <v>89</v>
      </c>
      <c r="K492" s="56" t="s">
        <v>234</v>
      </c>
      <c r="L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M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N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O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P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Q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R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S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T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U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V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W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X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Z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A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7" x14ac:dyDescent="0.25">
      <c r="H493" s="17" t="str">
        <f t="shared" si="133"/>
        <v>DIC5</v>
      </c>
      <c r="J493" s="24"/>
      <c r="K493" s="54"/>
      <c r="L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M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7" x14ac:dyDescent="0.25">
      <c r="H494" s="17" t="str">
        <f t="shared" si="133"/>
        <v>DIC5</v>
      </c>
      <c r="J494" s="24" t="s">
        <v>90</v>
      </c>
      <c r="K494" s="54" t="s">
        <v>235</v>
      </c>
      <c r="L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M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R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S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T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U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7" x14ac:dyDescent="0.25">
      <c r="H495" s="17" t="str">
        <f t="shared" si="133"/>
        <v>DIC5</v>
      </c>
      <c r="J495" s="24" t="s">
        <v>431</v>
      </c>
      <c r="K495" s="54" t="s">
        <v>295</v>
      </c>
      <c r="L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M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7" x14ac:dyDescent="0.25">
      <c r="H496" s="17" t="str">
        <f t="shared" si="133"/>
        <v>DIC5</v>
      </c>
      <c r="J496" s="24" t="s">
        <v>91</v>
      </c>
      <c r="K496" s="54" t="s">
        <v>236</v>
      </c>
      <c r="L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M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N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O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P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Q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R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S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T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U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V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7" x14ac:dyDescent="0.25">
      <c r="H497" s="17" t="str">
        <f t="shared" si="133"/>
        <v>DIC5</v>
      </c>
      <c r="J497" s="24" t="s">
        <v>92</v>
      </c>
      <c r="K497" s="54" t="s">
        <v>296</v>
      </c>
      <c r="L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M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N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O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P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Q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R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T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U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V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W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X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Y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Z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A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7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69">
        <f>+SUM(L491:L497)</f>
        <v>557.24281524785988</v>
      </c>
      <c r="M498" s="69">
        <f t="shared" ref="M498" si="134">+SUM(M491:M497)</f>
        <v>523.9509612140838</v>
      </c>
      <c r="N498" s="69">
        <f t="shared" ref="N498:AQ498" si="135">+SUM(N491:N497)</f>
        <v>489.85178672237339</v>
      </c>
      <c r="O498" s="69">
        <f t="shared" si="135"/>
        <v>461.46672915544332</v>
      </c>
      <c r="P498" s="69">
        <f t="shared" si="135"/>
        <v>408.88669556720208</v>
      </c>
      <c r="Q498" s="69">
        <f t="shared" si="135"/>
        <v>375.0395310889914</v>
      </c>
      <c r="R498" s="69">
        <f t="shared" si="135"/>
        <v>339.60160968766604</v>
      </c>
      <c r="S498" s="69">
        <f t="shared" si="135"/>
        <v>343.72475420611158</v>
      </c>
      <c r="T498" s="69">
        <f t="shared" si="135"/>
        <v>252.29978909608579</v>
      </c>
      <c r="U498" s="69">
        <f t="shared" si="135"/>
        <v>136.47091150440662</v>
      </c>
      <c r="V498" s="69">
        <f t="shared" si="135"/>
        <v>71.999622025923557</v>
      </c>
      <c r="W498" s="69">
        <f t="shared" si="135"/>
        <v>69.581395048115752</v>
      </c>
      <c r="X498" s="69">
        <f t="shared" si="135"/>
        <v>69.165666807760886</v>
      </c>
      <c r="Y498" s="69">
        <f t="shared" si="135"/>
        <v>26.683231986147643</v>
      </c>
      <c r="Z498" s="69">
        <f t="shared" si="135"/>
        <v>0</v>
      </c>
      <c r="AA498" s="69">
        <f t="shared" si="135"/>
        <v>0</v>
      </c>
      <c r="AB498" s="69">
        <f t="shared" si="135"/>
        <v>0</v>
      </c>
      <c r="AC498" s="69">
        <f t="shared" si="135"/>
        <v>0</v>
      </c>
      <c r="AD498" s="69">
        <f t="shared" si="135"/>
        <v>0</v>
      </c>
      <c r="AE498" s="69">
        <f t="shared" si="135"/>
        <v>0</v>
      </c>
      <c r="AF498" s="69">
        <f t="shared" si="135"/>
        <v>0</v>
      </c>
      <c r="AG498" s="69">
        <f t="shared" si="135"/>
        <v>0</v>
      </c>
      <c r="AH498" s="69">
        <f t="shared" si="135"/>
        <v>0</v>
      </c>
      <c r="AI498" s="69">
        <f t="shared" si="135"/>
        <v>0</v>
      </c>
      <c r="AJ498" s="69">
        <f t="shared" si="135"/>
        <v>0</v>
      </c>
      <c r="AK498" s="69">
        <f t="shared" si="135"/>
        <v>0</v>
      </c>
      <c r="AL498" s="69">
        <f t="shared" si="135"/>
        <v>0</v>
      </c>
      <c r="AM498" s="69">
        <f t="shared" si="135"/>
        <v>0</v>
      </c>
      <c r="AN498" s="69">
        <f t="shared" si="135"/>
        <v>0</v>
      </c>
      <c r="AO498" s="69">
        <f t="shared" si="135"/>
        <v>0</v>
      </c>
      <c r="AP498" s="69">
        <f t="shared" si="135"/>
        <v>0</v>
      </c>
      <c r="AQ498" s="69">
        <f t="shared" si="135"/>
        <v>0</v>
      </c>
    </row>
    <row r="500" spans="1:47" s="80" customFormat="1" ht="18.75" x14ac:dyDescent="0.3">
      <c r="A500" s="135"/>
      <c r="B500" s="135"/>
      <c r="C500" s="135"/>
      <c r="D500" s="135"/>
      <c r="E500" s="135"/>
      <c r="F500" s="96"/>
      <c r="H500" s="88"/>
      <c r="I500" s="17" t="str">
        <f>+IF(OR(J501="OIL",J501="OIL-eq"),$R$5,IF(J501="GAS",$R$4,IF(J501="GSL",$R$8,IF(J501="DSL",$R$9,IF(J501="KER",$R$10,IF(J501="LPG",$R$11,IF(J501="HFO",$R$12,IF(J501="AVG",$R$13,IF(J501="RFG",$R$14,IF(J501="ELC",$R$15,$R$16))))))))))</f>
        <v>GWh/año</v>
      </c>
      <c r="K500" s="89" t="s">
        <v>461</v>
      </c>
    </row>
    <row r="501" spans="1:47" x14ac:dyDescent="0.25">
      <c r="I501" s="115">
        <f>+IF(OR(J501="OIL",J501="OIL-eq"),$Q$5,IF(J501="GAS",$Q$4,IF(J501="GSL",$Q$8,IF(J501="DSL",$Q$9,IF(J501="KER",$Q$10,IF(J501="LPG",$Q$11,IF(J501="HFO",$Q$12,IF(J501="AVG",$Q$13,IF(J501="RFG",$Q$14,IF(J501="ELC",$Q$15,$Q$16))))))))))</f>
        <v>277.77777777777777</v>
      </c>
      <c r="J501" s="106" t="s">
        <v>348</v>
      </c>
      <c r="K501" s="41" t="s">
        <v>26</v>
      </c>
    </row>
    <row r="502" spans="1:47" x14ac:dyDescent="0.25">
      <c r="H502" s="12"/>
      <c r="I502" s="12"/>
      <c r="J502" s="15"/>
      <c r="K502" s="23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</row>
    <row r="503" spans="1:47" x14ac:dyDescent="0.25">
      <c r="L503" s="40">
        <v>2019</v>
      </c>
      <c r="M503" s="40">
        <v>2020</v>
      </c>
      <c r="N503" s="40">
        <v>2021</v>
      </c>
      <c r="O503" s="40">
        <v>2022</v>
      </c>
      <c r="P503" s="40">
        <v>2023</v>
      </c>
      <c r="Q503" s="40">
        <v>2024</v>
      </c>
      <c r="R503" s="40">
        <v>2025</v>
      </c>
      <c r="S503" s="40">
        <v>2026</v>
      </c>
      <c r="T503" s="40">
        <v>2027</v>
      </c>
      <c r="U503" s="40">
        <v>2028</v>
      </c>
      <c r="V503" s="40">
        <v>2029</v>
      </c>
      <c r="W503" s="40">
        <v>2030</v>
      </c>
      <c r="X503" s="40">
        <v>2031</v>
      </c>
      <c r="Y503" s="40">
        <v>2032</v>
      </c>
      <c r="Z503" s="40">
        <v>2033</v>
      </c>
      <c r="AA503" s="40">
        <v>2034</v>
      </c>
      <c r="AB503" s="40">
        <v>2035</v>
      </c>
      <c r="AC503" s="40">
        <v>2036</v>
      </c>
      <c r="AD503" s="40">
        <v>2037</v>
      </c>
      <c r="AE503" s="40">
        <v>2038</v>
      </c>
      <c r="AF503" s="40">
        <v>2039</v>
      </c>
      <c r="AG503" s="40">
        <v>2040</v>
      </c>
      <c r="AH503" s="40">
        <v>2041</v>
      </c>
      <c r="AI503" s="40">
        <v>2042</v>
      </c>
      <c r="AJ503" s="40">
        <v>2043</v>
      </c>
      <c r="AK503" s="40">
        <v>2044</v>
      </c>
      <c r="AL503" s="40">
        <v>2045</v>
      </c>
      <c r="AM503" s="40">
        <v>2046</v>
      </c>
      <c r="AN503" s="40">
        <v>2047</v>
      </c>
      <c r="AO503" s="40">
        <v>2048</v>
      </c>
      <c r="AP503" s="40">
        <v>2049</v>
      </c>
      <c r="AQ503" s="40">
        <v>2050</v>
      </c>
    </row>
    <row r="504" spans="1:47" x14ac:dyDescent="0.25">
      <c r="H504" s="17" t="str">
        <f>+$H$1</f>
        <v>DIC5</v>
      </c>
      <c r="J504" s="61" t="s">
        <v>72</v>
      </c>
      <c r="K504" s="19" t="s">
        <v>320</v>
      </c>
      <c r="L504" s="21">
        <f>+L517+L582</f>
        <v>201.87721338746056</v>
      </c>
      <c r="M504" s="21">
        <f t="shared" ref="M504:AQ510" si="136">+M517+M582</f>
        <v>163.13333760455498</v>
      </c>
      <c r="N504" s="21">
        <f t="shared" si="136"/>
        <v>127.72447965711805</v>
      </c>
      <c r="O504" s="21">
        <f t="shared" si="136"/>
        <v>149.15825053600972</v>
      </c>
      <c r="P504" s="21">
        <f t="shared" si="136"/>
        <v>142.17070700173696</v>
      </c>
      <c r="Q504" s="21">
        <f t="shared" si="136"/>
        <v>0</v>
      </c>
      <c r="R504" s="21">
        <f t="shared" si="136"/>
        <v>0</v>
      </c>
      <c r="S504" s="21">
        <f t="shared" si="136"/>
        <v>0</v>
      </c>
      <c r="T504" s="21">
        <f t="shared" si="136"/>
        <v>0</v>
      </c>
      <c r="U504" s="21">
        <f t="shared" si="136"/>
        <v>0</v>
      </c>
      <c r="V504" s="21">
        <f t="shared" si="136"/>
        <v>0</v>
      </c>
      <c r="W504" s="21">
        <f t="shared" si="136"/>
        <v>0</v>
      </c>
      <c r="X504" s="21">
        <f t="shared" si="136"/>
        <v>0</v>
      </c>
      <c r="Y504" s="21">
        <f t="shared" si="136"/>
        <v>0</v>
      </c>
      <c r="Z504" s="21">
        <f t="shared" si="136"/>
        <v>0</v>
      </c>
      <c r="AA504" s="21">
        <f t="shared" si="136"/>
        <v>0</v>
      </c>
      <c r="AB504" s="21">
        <f t="shared" si="136"/>
        <v>0</v>
      </c>
      <c r="AC504" s="21">
        <f t="shared" si="136"/>
        <v>0</v>
      </c>
      <c r="AD504" s="21">
        <f t="shared" si="136"/>
        <v>0</v>
      </c>
      <c r="AE504" s="21">
        <f t="shared" si="136"/>
        <v>0</v>
      </c>
      <c r="AF504" s="21">
        <f t="shared" si="136"/>
        <v>0</v>
      </c>
      <c r="AG504" s="21">
        <f t="shared" si="136"/>
        <v>0</v>
      </c>
      <c r="AH504" s="21">
        <f t="shared" si="136"/>
        <v>0</v>
      </c>
      <c r="AI504" s="21">
        <f t="shared" si="136"/>
        <v>0</v>
      </c>
      <c r="AJ504" s="21">
        <f t="shared" si="136"/>
        <v>0</v>
      </c>
      <c r="AK504" s="21">
        <f t="shared" si="136"/>
        <v>0</v>
      </c>
      <c r="AL504" s="21">
        <f t="shared" si="136"/>
        <v>0</v>
      </c>
      <c r="AM504" s="21">
        <f t="shared" si="136"/>
        <v>0</v>
      </c>
      <c r="AN504" s="21">
        <f t="shared" si="136"/>
        <v>0</v>
      </c>
      <c r="AO504" s="21">
        <f t="shared" si="136"/>
        <v>0</v>
      </c>
      <c r="AP504" s="21">
        <f t="shared" si="136"/>
        <v>0</v>
      </c>
      <c r="AQ504" s="21">
        <f t="shared" si="136"/>
        <v>0</v>
      </c>
    </row>
    <row r="505" spans="1:47" x14ac:dyDescent="0.25">
      <c r="H505" s="17" t="str">
        <f t="shared" ref="H505:H510" si="137">+$H$1</f>
        <v>DIC5</v>
      </c>
      <c r="J505" s="61" t="s">
        <v>73</v>
      </c>
      <c r="K505" s="19" t="s">
        <v>322</v>
      </c>
      <c r="L505" s="21">
        <f>+L518+L583</f>
        <v>4111.6327770208782</v>
      </c>
      <c r="M505" s="21">
        <f t="shared" si="136"/>
        <v>3913.616408100811</v>
      </c>
      <c r="N505" s="21">
        <f t="shared" si="136"/>
        <v>3669.1587943577752</v>
      </c>
      <c r="O505" s="21">
        <f t="shared" si="136"/>
        <v>3521.5538242398306</v>
      </c>
      <c r="P505" s="21">
        <f t="shared" si="136"/>
        <v>2963.8509473138802</v>
      </c>
      <c r="Q505" s="21">
        <f t="shared" si="136"/>
        <v>2769.5048297458416</v>
      </c>
      <c r="R505" s="21">
        <f t="shared" si="136"/>
        <v>2575.158712177803</v>
      </c>
      <c r="S505" s="21">
        <f t="shared" si="136"/>
        <v>2421.0440105671778</v>
      </c>
      <c r="T505" s="21">
        <f t="shared" si="136"/>
        <v>1915.2326563644363</v>
      </c>
      <c r="U505" s="21">
        <f t="shared" si="136"/>
        <v>1655.8132893220527</v>
      </c>
      <c r="V505" s="21">
        <f t="shared" si="136"/>
        <v>1052.1449795853666</v>
      </c>
      <c r="W505" s="21">
        <f t="shared" si="136"/>
        <v>1024.7722769235445</v>
      </c>
      <c r="X505" s="21">
        <f t="shared" si="136"/>
        <v>1024.7722769235445</v>
      </c>
      <c r="Y505" s="21">
        <f t="shared" si="136"/>
        <v>725.65711690158605</v>
      </c>
      <c r="Z505" s="21">
        <f t="shared" si="136"/>
        <v>0</v>
      </c>
      <c r="AA505" s="21">
        <f t="shared" si="136"/>
        <v>0</v>
      </c>
      <c r="AB505" s="21">
        <f t="shared" si="136"/>
        <v>0</v>
      </c>
      <c r="AC505" s="21">
        <f t="shared" si="136"/>
        <v>0</v>
      </c>
      <c r="AD505" s="21">
        <f t="shared" si="136"/>
        <v>0</v>
      </c>
      <c r="AE505" s="21">
        <f t="shared" si="136"/>
        <v>0</v>
      </c>
      <c r="AF505" s="21">
        <f t="shared" si="136"/>
        <v>0</v>
      </c>
      <c r="AG505" s="21">
        <f t="shared" si="136"/>
        <v>0</v>
      </c>
      <c r="AH505" s="21">
        <f t="shared" si="136"/>
        <v>0</v>
      </c>
      <c r="AI505" s="21">
        <f t="shared" si="136"/>
        <v>0</v>
      </c>
      <c r="AJ505" s="21">
        <f t="shared" si="136"/>
        <v>0</v>
      </c>
      <c r="AK505" s="21">
        <f t="shared" si="136"/>
        <v>0</v>
      </c>
      <c r="AL505" s="21">
        <f t="shared" si="136"/>
        <v>0</v>
      </c>
      <c r="AM505" s="21">
        <f t="shared" si="136"/>
        <v>0</v>
      </c>
      <c r="AN505" s="21">
        <f t="shared" si="136"/>
        <v>0</v>
      </c>
      <c r="AO505" s="21">
        <f t="shared" si="136"/>
        <v>0</v>
      </c>
      <c r="AP505" s="21">
        <f t="shared" si="136"/>
        <v>0</v>
      </c>
      <c r="AQ505" s="21">
        <f t="shared" si="136"/>
        <v>0</v>
      </c>
    </row>
    <row r="506" spans="1:47" x14ac:dyDescent="0.25">
      <c r="H506" s="17" t="str">
        <f t="shared" si="137"/>
        <v>DIC5</v>
      </c>
      <c r="J506" s="61" t="s">
        <v>73</v>
      </c>
      <c r="K506" s="19" t="s">
        <v>324</v>
      </c>
      <c r="L506" s="21">
        <f t="shared" ref="L506:L510" si="138">+L519+L584</f>
        <v>0</v>
      </c>
      <c r="M506" s="21">
        <f t="shared" si="136"/>
        <v>0</v>
      </c>
      <c r="N506" s="21">
        <f t="shared" si="136"/>
        <v>0</v>
      </c>
      <c r="O506" s="21">
        <f t="shared" si="136"/>
        <v>0</v>
      </c>
      <c r="P506" s="21">
        <f t="shared" si="136"/>
        <v>0</v>
      </c>
      <c r="Q506" s="21">
        <f t="shared" si="136"/>
        <v>0</v>
      </c>
      <c r="R506" s="21">
        <f t="shared" si="136"/>
        <v>0</v>
      </c>
      <c r="S506" s="21">
        <f t="shared" si="136"/>
        <v>0</v>
      </c>
      <c r="T506" s="21">
        <f t="shared" si="136"/>
        <v>0</v>
      </c>
      <c r="U506" s="21">
        <f t="shared" si="136"/>
        <v>0</v>
      </c>
      <c r="V506" s="21">
        <f t="shared" si="136"/>
        <v>0</v>
      </c>
      <c r="W506" s="21">
        <f t="shared" si="136"/>
        <v>0</v>
      </c>
      <c r="X506" s="21">
        <f t="shared" si="136"/>
        <v>0</v>
      </c>
      <c r="Y506" s="21">
        <f t="shared" si="136"/>
        <v>0</v>
      </c>
      <c r="Z506" s="21">
        <f t="shared" si="136"/>
        <v>0</v>
      </c>
      <c r="AA506" s="21">
        <f t="shared" si="136"/>
        <v>0</v>
      </c>
      <c r="AB506" s="21">
        <f t="shared" si="136"/>
        <v>0</v>
      </c>
      <c r="AC506" s="21">
        <f t="shared" si="136"/>
        <v>0</v>
      </c>
      <c r="AD506" s="21">
        <f t="shared" si="136"/>
        <v>0</v>
      </c>
      <c r="AE506" s="21">
        <f t="shared" si="136"/>
        <v>0</v>
      </c>
      <c r="AF506" s="21">
        <f t="shared" si="136"/>
        <v>0</v>
      </c>
      <c r="AG506" s="21">
        <f t="shared" si="136"/>
        <v>0</v>
      </c>
      <c r="AH506" s="21">
        <f t="shared" si="136"/>
        <v>0</v>
      </c>
      <c r="AI506" s="21">
        <f t="shared" si="136"/>
        <v>0</v>
      </c>
      <c r="AJ506" s="21">
        <f t="shared" si="136"/>
        <v>0</v>
      </c>
      <c r="AK506" s="21">
        <f t="shared" si="136"/>
        <v>0</v>
      </c>
      <c r="AL506" s="21">
        <f t="shared" si="136"/>
        <v>0</v>
      </c>
      <c r="AM506" s="21">
        <f t="shared" si="136"/>
        <v>0</v>
      </c>
      <c r="AN506" s="21">
        <f t="shared" si="136"/>
        <v>0</v>
      </c>
      <c r="AO506" s="21">
        <f t="shared" si="136"/>
        <v>0</v>
      </c>
      <c r="AP506" s="21">
        <f t="shared" si="136"/>
        <v>0</v>
      </c>
      <c r="AQ506" s="21">
        <f t="shared" si="136"/>
        <v>0</v>
      </c>
    </row>
    <row r="507" spans="1:47" x14ac:dyDescent="0.25">
      <c r="H507" s="17" t="str">
        <f t="shared" si="137"/>
        <v>DIC5</v>
      </c>
      <c r="J507" s="61" t="s">
        <v>74</v>
      </c>
      <c r="K507" s="19" t="s">
        <v>326</v>
      </c>
      <c r="L507" s="21">
        <f t="shared" si="138"/>
        <v>21.412926305312055</v>
      </c>
      <c r="M507" s="21">
        <f t="shared" si="136"/>
        <v>20.234437110938721</v>
      </c>
      <c r="N507" s="21">
        <f t="shared" si="136"/>
        <v>19.345011303864499</v>
      </c>
      <c r="O507" s="21">
        <f t="shared" si="136"/>
        <v>18.455585496790253</v>
      </c>
      <c r="P507" s="21">
        <f t="shared" si="136"/>
        <v>17.566159689716027</v>
      </c>
      <c r="Q507" s="21">
        <f t="shared" si="136"/>
        <v>16.676733882641777</v>
      </c>
      <c r="R507" s="21">
        <f t="shared" si="136"/>
        <v>15.787308075567555</v>
      </c>
      <c r="S507" s="21">
        <f t="shared" si="136"/>
        <v>1.798606799486175</v>
      </c>
      <c r="T507" s="21">
        <f t="shared" si="136"/>
        <v>0</v>
      </c>
      <c r="U507" s="21">
        <f t="shared" si="136"/>
        <v>0</v>
      </c>
      <c r="V507" s="21">
        <f t="shared" si="136"/>
        <v>0</v>
      </c>
      <c r="W507" s="21">
        <f t="shared" si="136"/>
        <v>0</v>
      </c>
      <c r="X507" s="21">
        <f t="shared" si="136"/>
        <v>0</v>
      </c>
      <c r="Y507" s="21">
        <f t="shared" si="136"/>
        <v>0</v>
      </c>
      <c r="Z507" s="21">
        <f t="shared" si="136"/>
        <v>0</v>
      </c>
      <c r="AA507" s="21">
        <f t="shared" si="136"/>
        <v>0</v>
      </c>
      <c r="AB507" s="21">
        <f t="shared" si="136"/>
        <v>0</v>
      </c>
      <c r="AC507" s="21">
        <f t="shared" si="136"/>
        <v>0</v>
      </c>
      <c r="AD507" s="21">
        <f t="shared" si="136"/>
        <v>0</v>
      </c>
      <c r="AE507" s="21">
        <f t="shared" si="136"/>
        <v>0</v>
      </c>
      <c r="AF507" s="21">
        <f t="shared" si="136"/>
        <v>0</v>
      </c>
      <c r="AG507" s="21">
        <f t="shared" si="136"/>
        <v>0</v>
      </c>
      <c r="AH507" s="21">
        <f t="shared" si="136"/>
        <v>0</v>
      </c>
      <c r="AI507" s="21">
        <f t="shared" si="136"/>
        <v>0</v>
      </c>
      <c r="AJ507" s="21">
        <f t="shared" si="136"/>
        <v>0</v>
      </c>
      <c r="AK507" s="21">
        <f t="shared" si="136"/>
        <v>0</v>
      </c>
      <c r="AL507" s="21">
        <f t="shared" si="136"/>
        <v>0</v>
      </c>
      <c r="AM507" s="21">
        <f t="shared" si="136"/>
        <v>0</v>
      </c>
      <c r="AN507" s="21">
        <f t="shared" si="136"/>
        <v>0</v>
      </c>
      <c r="AO507" s="21">
        <f t="shared" si="136"/>
        <v>0</v>
      </c>
      <c r="AP507" s="21">
        <f t="shared" si="136"/>
        <v>0</v>
      </c>
      <c r="AQ507" s="21">
        <f t="shared" si="136"/>
        <v>0</v>
      </c>
    </row>
    <row r="508" spans="1:47" x14ac:dyDescent="0.25">
      <c r="H508" s="17" t="str">
        <f t="shared" si="137"/>
        <v>DIC5</v>
      </c>
      <c r="J508" s="61" t="s">
        <v>75</v>
      </c>
      <c r="K508" s="19" t="s">
        <v>328</v>
      </c>
      <c r="L508" s="21">
        <f t="shared" si="138"/>
        <v>488.58938957726582</v>
      </c>
      <c r="M508" s="21">
        <f t="shared" si="136"/>
        <v>454.46910185573802</v>
      </c>
      <c r="N508" s="21">
        <f t="shared" si="136"/>
        <v>418.49346137656221</v>
      </c>
      <c r="O508" s="21">
        <f t="shared" si="136"/>
        <v>382.5178208973872</v>
      </c>
      <c r="P508" s="21">
        <f t="shared" si="136"/>
        <v>346.54218041821196</v>
      </c>
      <c r="Q508" s="21">
        <f t="shared" si="136"/>
        <v>307.98171271204308</v>
      </c>
      <c r="R508" s="21">
        <f t="shared" si="136"/>
        <v>269.4212450058742</v>
      </c>
      <c r="S508" s="21">
        <f t="shared" si="136"/>
        <v>242.78774460665863</v>
      </c>
      <c r="T508" s="21">
        <f t="shared" si="136"/>
        <v>201.07185307254471</v>
      </c>
      <c r="U508" s="21">
        <f t="shared" si="136"/>
        <v>0</v>
      </c>
      <c r="V508" s="21">
        <f t="shared" si="136"/>
        <v>0</v>
      </c>
      <c r="W508" s="21">
        <f t="shared" si="136"/>
        <v>0</v>
      </c>
      <c r="X508" s="21">
        <f t="shared" si="136"/>
        <v>0</v>
      </c>
      <c r="Y508" s="21">
        <f t="shared" si="136"/>
        <v>0</v>
      </c>
      <c r="Z508" s="21">
        <f t="shared" si="136"/>
        <v>0</v>
      </c>
      <c r="AA508" s="21">
        <f t="shared" si="136"/>
        <v>0</v>
      </c>
      <c r="AB508" s="21">
        <f t="shared" si="136"/>
        <v>0</v>
      </c>
      <c r="AC508" s="21">
        <f t="shared" si="136"/>
        <v>0</v>
      </c>
      <c r="AD508" s="21">
        <f t="shared" si="136"/>
        <v>0</v>
      </c>
      <c r="AE508" s="21">
        <f t="shared" si="136"/>
        <v>0</v>
      </c>
      <c r="AF508" s="21">
        <f t="shared" si="136"/>
        <v>0</v>
      </c>
      <c r="AG508" s="21">
        <f t="shared" si="136"/>
        <v>0</v>
      </c>
      <c r="AH508" s="21">
        <f t="shared" si="136"/>
        <v>0</v>
      </c>
      <c r="AI508" s="21">
        <f t="shared" si="136"/>
        <v>0</v>
      </c>
      <c r="AJ508" s="21">
        <f t="shared" si="136"/>
        <v>0</v>
      </c>
      <c r="AK508" s="21">
        <f t="shared" si="136"/>
        <v>0</v>
      </c>
      <c r="AL508" s="21">
        <f t="shared" si="136"/>
        <v>0</v>
      </c>
      <c r="AM508" s="21">
        <f t="shared" si="136"/>
        <v>0</v>
      </c>
      <c r="AN508" s="21">
        <f t="shared" si="136"/>
        <v>0</v>
      </c>
      <c r="AO508" s="21">
        <f t="shared" si="136"/>
        <v>0</v>
      </c>
      <c r="AP508" s="21">
        <f t="shared" si="136"/>
        <v>0</v>
      </c>
      <c r="AQ508" s="21">
        <f t="shared" si="136"/>
        <v>0</v>
      </c>
    </row>
    <row r="509" spans="1:47" x14ac:dyDescent="0.25">
      <c r="H509" s="17" t="str">
        <f t="shared" si="137"/>
        <v>DIC5</v>
      </c>
      <c r="J509" s="61" t="s">
        <v>76</v>
      </c>
      <c r="K509" s="19" t="s">
        <v>330</v>
      </c>
      <c r="L509" s="21">
        <f t="shared" si="138"/>
        <v>88.497077765887411</v>
      </c>
      <c r="M509" s="21">
        <f t="shared" si="136"/>
        <v>82.487056207427415</v>
      </c>
      <c r="N509" s="21">
        <f t="shared" si="136"/>
        <v>78.692449422259912</v>
      </c>
      <c r="O509" s="21">
        <f t="shared" si="136"/>
        <v>74.89784263709214</v>
      </c>
      <c r="P509" s="21">
        <f t="shared" si="136"/>
        <v>71.103235851924637</v>
      </c>
      <c r="Q509" s="21">
        <f t="shared" si="136"/>
        <v>65.592840417511866</v>
      </c>
      <c r="R509" s="21">
        <f t="shared" si="136"/>
        <v>60.08244498309881</v>
      </c>
      <c r="S509" s="21">
        <f t="shared" si="136"/>
        <v>55.493656887232973</v>
      </c>
      <c r="T509" s="21">
        <f t="shared" si="136"/>
        <v>50.904868791366859</v>
      </c>
      <c r="U509" s="21">
        <f t="shared" si="136"/>
        <v>46.528729715676803</v>
      </c>
      <c r="V509" s="21">
        <f t="shared" si="136"/>
        <v>42.152590639986698</v>
      </c>
      <c r="W509" s="21">
        <f t="shared" si="136"/>
        <v>37.776451564296607</v>
      </c>
      <c r="X509" s="21">
        <f t="shared" si="136"/>
        <v>35.511662452730526</v>
      </c>
      <c r="Y509" s="21">
        <f t="shared" si="136"/>
        <v>33.246873341164473</v>
      </c>
      <c r="Z509" s="21">
        <f t="shared" si="136"/>
        <v>9.8719393875300288</v>
      </c>
      <c r="AA509" s="21">
        <f t="shared" si="136"/>
        <v>0</v>
      </c>
      <c r="AB509" s="21">
        <f t="shared" si="136"/>
        <v>0</v>
      </c>
      <c r="AC509" s="21">
        <f t="shared" si="136"/>
        <v>0</v>
      </c>
      <c r="AD509" s="21">
        <f t="shared" si="136"/>
        <v>0</v>
      </c>
      <c r="AE509" s="21">
        <f t="shared" si="136"/>
        <v>0</v>
      </c>
      <c r="AF509" s="21">
        <f t="shared" si="136"/>
        <v>0</v>
      </c>
      <c r="AG509" s="21">
        <f t="shared" si="136"/>
        <v>0</v>
      </c>
      <c r="AH509" s="21">
        <f t="shared" si="136"/>
        <v>0</v>
      </c>
      <c r="AI509" s="21">
        <f t="shared" si="136"/>
        <v>0</v>
      </c>
      <c r="AJ509" s="21">
        <f t="shared" si="136"/>
        <v>0</v>
      </c>
      <c r="AK509" s="21">
        <f t="shared" si="136"/>
        <v>0</v>
      </c>
      <c r="AL509" s="21">
        <f t="shared" si="136"/>
        <v>0</v>
      </c>
      <c r="AM509" s="21">
        <f t="shared" si="136"/>
        <v>0</v>
      </c>
      <c r="AN509" s="21">
        <f t="shared" si="136"/>
        <v>0</v>
      </c>
      <c r="AO509" s="21">
        <f t="shared" si="136"/>
        <v>0</v>
      </c>
      <c r="AP509" s="21">
        <f t="shared" si="136"/>
        <v>0</v>
      </c>
      <c r="AQ509" s="21">
        <f t="shared" si="136"/>
        <v>0</v>
      </c>
    </row>
    <row r="510" spans="1:47" x14ac:dyDescent="0.25">
      <c r="H510" s="17" t="str">
        <f t="shared" si="137"/>
        <v>DIC5</v>
      </c>
      <c r="J510" s="61" t="s">
        <v>77</v>
      </c>
      <c r="K510" s="19" t="s">
        <v>332</v>
      </c>
      <c r="L510" s="21">
        <f t="shared" si="138"/>
        <v>39.079686244696667</v>
      </c>
      <c r="M510" s="21">
        <f t="shared" si="136"/>
        <v>38.329167767579996</v>
      </c>
      <c r="N510" s="21">
        <f t="shared" si="136"/>
        <v>38.354449985889438</v>
      </c>
      <c r="O510" s="21">
        <f t="shared" si="136"/>
        <v>38.379732204198611</v>
      </c>
      <c r="P510" s="21">
        <f t="shared" si="136"/>
        <v>38.405014422507776</v>
      </c>
      <c r="Q510" s="21">
        <f t="shared" si="136"/>
        <v>35.312722153180829</v>
      </c>
      <c r="R510" s="21">
        <f t="shared" si="136"/>
        <v>32.220429883853889</v>
      </c>
      <c r="S510" s="21">
        <f t="shared" si="136"/>
        <v>29.67583887139833</v>
      </c>
      <c r="T510" s="21">
        <f t="shared" si="136"/>
        <v>27.131247858942746</v>
      </c>
      <c r="U510" s="21">
        <f t="shared" si="136"/>
        <v>25.022055727067443</v>
      </c>
      <c r="V510" s="21">
        <f t="shared" si="136"/>
        <v>22.912863595192164</v>
      </c>
      <c r="W510" s="21">
        <f t="shared" si="136"/>
        <v>20.80367146331686</v>
      </c>
      <c r="X510" s="21">
        <f t="shared" si="136"/>
        <v>19.324022330987525</v>
      </c>
      <c r="Y510" s="21">
        <f t="shared" si="136"/>
        <v>17.844373198658221</v>
      </c>
      <c r="Z510" s="21">
        <f t="shared" si="136"/>
        <v>7.5036726566781109</v>
      </c>
      <c r="AA510" s="21">
        <f t="shared" si="136"/>
        <v>0</v>
      </c>
      <c r="AB510" s="21">
        <f t="shared" si="136"/>
        <v>0</v>
      </c>
      <c r="AC510" s="21">
        <f t="shared" si="136"/>
        <v>0</v>
      </c>
      <c r="AD510" s="21">
        <f t="shared" si="136"/>
        <v>0</v>
      </c>
      <c r="AE510" s="21">
        <f t="shared" si="136"/>
        <v>0</v>
      </c>
      <c r="AF510" s="21">
        <f t="shared" si="136"/>
        <v>0</v>
      </c>
      <c r="AG510" s="21">
        <f t="shared" si="136"/>
        <v>0</v>
      </c>
      <c r="AH510" s="21">
        <f t="shared" si="136"/>
        <v>0</v>
      </c>
      <c r="AI510" s="21">
        <f t="shared" si="136"/>
        <v>0</v>
      </c>
      <c r="AJ510" s="21">
        <f t="shared" si="136"/>
        <v>0</v>
      </c>
      <c r="AK510" s="21">
        <f t="shared" si="136"/>
        <v>0</v>
      </c>
      <c r="AL510" s="21">
        <f t="shared" si="136"/>
        <v>0</v>
      </c>
      <c r="AM510" s="21">
        <f t="shared" si="136"/>
        <v>0</v>
      </c>
      <c r="AN510" s="21">
        <f t="shared" si="136"/>
        <v>0</v>
      </c>
      <c r="AO510" s="21">
        <f t="shared" si="136"/>
        <v>0</v>
      </c>
      <c r="AP510" s="21">
        <f t="shared" si="136"/>
        <v>0</v>
      </c>
      <c r="AQ510" s="21">
        <f t="shared" si="136"/>
        <v>0</v>
      </c>
    </row>
    <row r="511" spans="1:47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69">
        <f>+SUM(L504:L510)</f>
        <v>4951.0890703015011</v>
      </c>
      <c r="M511" s="69">
        <f t="shared" ref="M511:AQ511" si="139">+SUM(M504:M510)</f>
        <v>4672.2695086470494</v>
      </c>
      <c r="N511" s="69">
        <f t="shared" si="139"/>
        <v>4351.7686461034691</v>
      </c>
      <c r="O511" s="69">
        <f t="shared" si="139"/>
        <v>4184.9630560113083</v>
      </c>
      <c r="P511" s="69">
        <f t="shared" si="139"/>
        <v>3579.6382446979778</v>
      </c>
      <c r="Q511" s="69">
        <f t="shared" si="139"/>
        <v>3195.0688389112192</v>
      </c>
      <c r="R511" s="69">
        <f t="shared" si="139"/>
        <v>2952.6701401261976</v>
      </c>
      <c r="S511" s="69">
        <f t="shared" si="139"/>
        <v>2750.799857731954</v>
      </c>
      <c r="T511" s="69">
        <f t="shared" si="139"/>
        <v>2194.3406260872907</v>
      </c>
      <c r="U511" s="69">
        <f t="shared" si="139"/>
        <v>1727.3640747647969</v>
      </c>
      <c r="V511" s="69">
        <f t="shared" si="139"/>
        <v>1117.2104338205456</v>
      </c>
      <c r="W511" s="69">
        <f t="shared" si="139"/>
        <v>1083.3523999511581</v>
      </c>
      <c r="X511" s="69">
        <f t="shared" si="139"/>
        <v>1079.6079617072623</v>
      </c>
      <c r="Y511" s="69">
        <f t="shared" si="139"/>
        <v>776.74836344140874</v>
      </c>
      <c r="Z511" s="69">
        <f t="shared" si="139"/>
        <v>17.37561204420814</v>
      </c>
      <c r="AA511" s="69">
        <f t="shared" si="139"/>
        <v>0</v>
      </c>
      <c r="AB511" s="69">
        <f t="shared" si="139"/>
        <v>0</v>
      </c>
      <c r="AC511" s="69">
        <f t="shared" si="139"/>
        <v>0</v>
      </c>
      <c r="AD511" s="69">
        <f t="shared" si="139"/>
        <v>0</v>
      </c>
      <c r="AE511" s="69">
        <f t="shared" si="139"/>
        <v>0</v>
      </c>
      <c r="AF511" s="69">
        <f t="shared" si="139"/>
        <v>0</v>
      </c>
      <c r="AG511" s="69">
        <f t="shared" si="139"/>
        <v>0</v>
      </c>
      <c r="AH511" s="69">
        <f t="shared" si="139"/>
        <v>0</v>
      </c>
      <c r="AI511" s="69">
        <f t="shared" si="139"/>
        <v>0</v>
      </c>
      <c r="AJ511" s="69">
        <f t="shared" si="139"/>
        <v>0</v>
      </c>
      <c r="AK511" s="69">
        <f t="shared" si="139"/>
        <v>0</v>
      </c>
      <c r="AL511" s="69">
        <f t="shared" si="139"/>
        <v>0</v>
      </c>
      <c r="AM511" s="69">
        <f t="shared" si="139"/>
        <v>0</v>
      </c>
      <c r="AN511" s="69">
        <f t="shared" si="139"/>
        <v>0</v>
      </c>
      <c r="AO511" s="69">
        <f t="shared" si="139"/>
        <v>0</v>
      </c>
      <c r="AP511" s="69">
        <f t="shared" si="139"/>
        <v>0</v>
      </c>
      <c r="AQ511" s="69">
        <f t="shared" si="139"/>
        <v>0</v>
      </c>
    </row>
    <row r="513" spans="1:47" s="90" customFormat="1" ht="18.75" x14ac:dyDescent="0.3">
      <c r="A513" s="137"/>
      <c r="B513" s="137"/>
      <c r="C513" s="137"/>
      <c r="D513" s="137"/>
      <c r="E513" s="137"/>
      <c r="F513" s="96"/>
      <c r="H513" s="91"/>
      <c r="I513" s="17" t="str">
        <f>+IF(OR(J514="OIL",J514="OIL-eq"),$R$5,IF(J514="GAS",$R$4,IF(J514="GSL",$R$8,IF(J514="DSL",$R$9,IF(J514="KER",$R$10,IF(J514="LPG",$R$11,IF(J514="HFO",$R$12,IF(J514="AVG",$R$13,IF(J514="RFG",$R$14,IF(J514="ELC",$R$15,$R$16))))))))))</f>
        <v>GWh/año</v>
      </c>
      <c r="K513" s="92" t="s">
        <v>526</v>
      </c>
    </row>
    <row r="514" spans="1:47" x14ac:dyDescent="0.25">
      <c r="I514" s="115">
        <f>+IF(OR(J514="OIL",J514="OIL-eq"),$Q$5,IF(J514="GAS",$Q$4,IF(J514="GSL",$Q$8,IF(J514="DSL",$Q$9,IF(J514="KER",$Q$10,IF(J514="LPG",$Q$11,IF(J514="HFO",$Q$12,IF(J514="AVG",$Q$13,IF(J514="RFG",$Q$14,IF(J514="ELC",$Q$15,$Q$16))))))))))</f>
        <v>277.77777777777777</v>
      </c>
      <c r="J514" s="106" t="s">
        <v>348</v>
      </c>
      <c r="K514" s="41" t="s">
        <v>26</v>
      </c>
    </row>
    <row r="515" spans="1:47" x14ac:dyDescent="0.25">
      <c r="H515" s="12"/>
      <c r="I515" s="12"/>
      <c r="J515" s="15"/>
      <c r="K515" s="23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</row>
    <row r="516" spans="1:47" x14ac:dyDescent="0.25">
      <c r="L516" s="40">
        <v>2019</v>
      </c>
      <c r="M516" s="40">
        <v>2020</v>
      </c>
      <c r="N516" s="40">
        <v>2021</v>
      </c>
      <c r="O516" s="40">
        <v>2022</v>
      </c>
      <c r="P516" s="40">
        <v>2023</v>
      </c>
      <c r="Q516" s="40">
        <v>2024</v>
      </c>
      <c r="R516" s="40">
        <v>2025</v>
      </c>
      <c r="S516" s="40">
        <v>2026</v>
      </c>
      <c r="T516" s="40">
        <v>2027</v>
      </c>
      <c r="U516" s="40">
        <v>2028</v>
      </c>
      <c r="V516" s="40">
        <v>2029</v>
      </c>
      <c r="W516" s="40">
        <v>2030</v>
      </c>
      <c r="X516" s="40">
        <v>2031</v>
      </c>
      <c r="Y516" s="40">
        <v>2032</v>
      </c>
      <c r="Z516" s="40">
        <v>2033</v>
      </c>
      <c r="AA516" s="40">
        <v>2034</v>
      </c>
      <c r="AB516" s="40">
        <v>2035</v>
      </c>
      <c r="AC516" s="40">
        <v>2036</v>
      </c>
      <c r="AD516" s="40">
        <v>2037</v>
      </c>
      <c r="AE516" s="40">
        <v>2038</v>
      </c>
      <c r="AF516" s="40">
        <v>2039</v>
      </c>
      <c r="AG516" s="40">
        <v>2040</v>
      </c>
      <c r="AH516" s="40">
        <v>2041</v>
      </c>
      <c r="AI516" s="40">
        <v>2042</v>
      </c>
      <c r="AJ516" s="40">
        <v>2043</v>
      </c>
      <c r="AK516" s="40">
        <v>2044</v>
      </c>
      <c r="AL516" s="40">
        <v>2045</v>
      </c>
      <c r="AM516" s="40">
        <v>2046</v>
      </c>
      <c r="AN516" s="40">
        <v>2047</v>
      </c>
      <c r="AO516" s="40">
        <v>2048</v>
      </c>
      <c r="AP516" s="40">
        <v>2049</v>
      </c>
      <c r="AQ516" s="40">
        <v>2050</v>
      </c>
    </row>
    <row r="517" spans="1:47" x14ac:dyDescent="0.25">
      <c r="H517" s="17" t="str">
        <f>+$H$1</f>
        <v>DIC5</v>
      </c>
      <c r="J517" s="61" t="s">
        <v>72</v>
      </c>
      <c r="K517" s="19" t="s">
        <v>320</v>
      </c>
      <c r="L517" s="21">
        <f>+L530+L543+L556+L569</f>
        <v>201.87721338746056</v>
      </c>
      <c r="M517" s="21">
        <f t="shared" ref="M517:AQ520" si="140">+M530+M543+M556+M569</f>
        <v>163.13333760455498</v>
      </c>
      <c r="N517" s="21">
        <f t="shared" si="140"/>
        <v>127.72447965711805</v>
      </c>
      <c r="O517" s="21">
        <f t="shared" si="140"/>
        <v>149.15825053600972</v>
      </c>
      <c r="P517" s="21">
        <f t="shared" si="140"/>
        <v>142.17070700173696</v>
      </c>
      <c r="Q517" s="21">
        <f t="shared" si="140"/>
        <v>0</v>
      </c>
      <c r="R517" s="21">
        <f t="shared" si="140"/>
        <v>0</v>
      </c>
      <c r="S517" s="21">
        <f t="shared" si="140"/>
        <v>0</v>
      </c>
      <c r="T517" s="21">
        <f t="shared" si="140"/>
        <v>0</v>
      </c>
      <c r="U517" s="21">
        <f t="shared" si="140"/>
        <v>0</v>
      </c>
      <c r="V517" s="21">
        <f t="shared" si="140"/>
        <v>0</v>
      </c>
      <c r="W517" s="21">
        <f t="shared" si="140"/>
        <v>0</v>
      </c>
      <c r="X517" s="21">
        <f t="shared" si="140"/>
        <v>0</v>
      </c>
      <c r="Y517" s="21">
        <f t="shared" si="140"/>
        <v>0</v>
      </c>
      <c r="Z517" s="21">
        <f t="shared" si="140"/>
        <v>0</v>
      </c>
      <c r="AA517" s="21">
        <f t="shared" si="140"/>
        <v>0</v>
      </c>
      <c r="AB517" s="21">
        <f t="shared" si="140"/>
        <v>0</v>
      </c>
      <c r="AC517" s="21">
        <f t="shared" si="140"/>
        <v>0</v>
      </c>
      <c r="AD517" s="21">
        <f t="shared" si="140"/>
        <v>0</v>
      </c>
      <c r="AE517" s="21">
        <f t="shared" si="140"/>
        <v>0</v>
      </c>
      <c r="AF517" s="21">
        <f t="shared" si="140"/>
        <v>0</v>
      </c>
      <c r="AG517" s="21">
        <f t="shared" si="140"/>
        <v>0</v>
      </c>
      <c r="AH517" s="21">
        <f t="shared" si="140"/>
        <v>0</v>
      </c>
      <c r="AI517" s="21">
        <f t="shared" si="140"/>
        <v>0</v>
      </c>
      <c r="AJ517" s="21">
        <f t="shared" si="140"/>
        <v>0</v>
      </c>
      <c r="AK517" s="21">
        <f t="shared" si="140"/>
        <v>0</v>
      </c>
      <c r="AL517" s="21">
        <f t="shared" si="140"/>
        <v>0</v>
      </c>
      <c r="AM517" s="21">
        <f t="shared" si="140"/>
        <v>0</v>
      </c>
      <c r="AN517" s="21">
        <f t="shared" si="140"/>
        <v>0</v>
      </c>
      <c r="AO517" s="21">
        <f t="shared" si="140"/>
        <v>0</v>
      </c>
      <c r="AP517" s="21">
        <f t="shared" si="140"/>
        <v>0</v>
      </c>
      <c r="AQ517" s="21">
        <f t="shared" si="140"/>
        <v>0</v>
      </c>
    </row>
    <row r="518" spans="1:47" x14ac:dyDescent="0.25">
      <c r="H518" s="17" t="str">
        <f t="shared" ref="H518:H523" si="141">+$H$1</f>
        <v>DIC5</v>
      </c>
      <c r="J518" s="61" t="s">
        <v>73</v>
      </c>
      <c r="K518" s="19" t="s">
        <v>322</v>
      </c>
      <c r="L518" s="21">
        <f>+L531+L544+L557+L570</f>
        <v>1737.4650004604666</v>
      </c>
      <c r="M518" s="21">
        <f t="shared" si="140"/>
        <v>1737.4650004604666</v>
      </c>
      <c r="N518" s="21">
        <f t="shared" si="140"/>
        <v>1737.4650004604666</v>
      </c>
      <c r="O518" s="21">
        <f t="shared" si="140"/>
        <v>1737.4650004604666</v>
      </c>
      <c r="P518" s="21">
        <f t="shared" si="140"/>
        <v>1737.4650004604666</v>
      </c>
      <c r="Q518" s="21">
        <f t="shared" si="140"/>
        <v>1737.4650004604666</v>
      </c>
      <c r="R518" s="21">
        <f t="shared" si="140"/>
        <v>1737.4650004604666</v>
      </c>
      <c r="S518" s="21">
        <f t="shared" si="140"/>
        <v>1737.4650004604666</v>
      </c>
      <c r="T518" s="21">
        <f t="shared" si="140"/>
        <v>1737.4650004604666</v>
      </c>
      <c r="U518" s="21">
        <f t="shared" si="140"/>
        <v>1655.8132893220527</v>
      </c>
      <c r="V518" s="21">
        <f t="shared" si="140"/>
        <v>1052.1449795853666</v>
      </c>
      <c r="W518" s="21">
        <f t="shared" si="140"/>
        <v>422.79510157925557</v>
      </c>
      <c r="X518" s="21">
        <f t="shared" si="140"/>
        <v>422.79510157925557</v>
      </c>
      <c r="Y518" s="21">
        <f t="shared" si="140"/>
        <v>422.79510157925557</v>
      </c>
      <c r="Z518" s="21">
        <f t="shared" si="140"/>
        <v>0</v>
      </c>
      <c r="AA518" s="21">
        <f t="shared" si="140"/>
        <v>0</v>
      </c>
      <c r="AB518" s="21">
        <f t="shared" si="140"/>
        <v>0</v>
      </c>
      <c r="AC518" s="21">
        <f t="shared" si="140"/>
        <v>0</v>
      </c>
      <c r="AD518" s="21">
        <f t="shared" si="140"/>
        <v>0</v>
      </c>
      <c r="AE518" s="21">
        <f t="shared" si="140"/>
        <v>0</v>
      </c>
      <c r="AF518" s="21">
        <f t="shared" si="140"/>
        <v>0</v>
      </c>
      <c r="AG518" s="21">
        <f t="shared" si="140"/>
        <v>0</v>
      </c>
      <c r="AH518" s="21">
        <f t="shared" si="140"/>
        <v>0</v>
      </c>
      <c r="AI518" s="21">
        <f t="shared" si="140"/>
        <v>0</v>
      </c>
      <c r="AJ518" s="21">
        <f t="shared" si="140"/>
        <v>0</v>
      </c>
      <c r="AK518" s="21">
        <f t="shared" si="140"/>
        <v>0</v>
      </c>
      <c r="AL518" s="21">
        <f t="shared" si="140"/>
        <v>0</v>
      </c>
      <c r="AM518" s="21">
        <f t="shared" si="140"/>
        <v>0</v>
      </c>
      <c r="AN518" s="21">
        <f t="shared" si="140"/>
        <v>0</v>
      </c>
      <c r="AO518" s="21">
        <f t="shared" si="140"/>
        <v>0</v>
      </c>
      <c r="AP518" s="21">
        <f t="shared" si="140"/>
        <v>0</v>
      </c>
      <c r="AQ518" s="21">
        <f t="shared" si="140"/>
        <v>0</v>
      </c>
    </row>
    <row r="519" spans="1:47" x14ac:dyDescent="0.25">
      <c r="H519" s="17" t="str">
        <f t="shared" si="141"/>
        <v>DIC5</v>
      </c>
      <c r="J519" s="61" t="s">
        <v>73</v>
      </c>
      <c r="K519" s="19" t="s">
        <v>324</v>
      </c>
      <c r="L519" s="21">
        <f>+L532+L545+L558+L571</f>
        <v>0</v>
      </c>
      <c r="M519" s="21">
        <f t="shared" si="140"/>
        <v>0</v>
      </c>
      <c r="N519" s="21">
        <f t="shared" si="140"/>
        <v>0</v>
      </c>
      <c r="O519" s="21">
        <f t="shared" si="140"/>
        <v>0</v>
      </c>
      <c r="P519" s="21">
        <f t="shared" si="140"/>
        <v>0</v>
      </c>
      <c r="Q519" s="21">
        <f t="shared" si="140"/>
        <v>0</v>
      </c>
      <c r="R519" s="21">
        <f t="shared" si="140"/>
        <v>0</v>
      </c>
      <c r="S519" s="21">
        <f t="shared" si="140"/>
        <v>0</v>
      </c>
      <c r="T519" s="21">
        <f t="shared" si="140"/>
        <v>0</v>
      </c>
      <c r="U519" s="21">
        <f t="shared" si="140"/>
        <v>0</v>
      </c>
      <c r="V519" s="21">
        <f t="shared" si="140"/>
        <v>0</v>
      </c>
      <c r="W519" s="21">
        <f t="shared" si="140"/>
        <v>0</v>
      </c>
      <c r="X519" s="21">
        <f t="shared" si="140"/>
        <v>0</v>
      </c>
      <c r="Y519" s="21">
        <f t="shared" si="140"/>
        <v>0</v>
      </c>
      <c r="Z519" s="21">
        <f t="shared" si="140"/>
        <v>0</v>
      </c>
      <c r="AA519" s="21">
        <f t="shared" si="140"/>
        <v>0</v>
      </c>
      <c r="AB519" s="21">
        <f t="shared" si="140"/>
        <v>0</v>
      </c>
      <c r="AC519" s="21">
        <f t="shared" si="140"/>
        <v>0</v>
      </c>
      <c r="AD519" s="21">
        <f t="shared" si="140"/>
        <v>0</v>
      </c>
      <c r="AE519" s="21">
        <f t="shared" si="140"/>
        <v>0</v>
      </c>
      <c r="AF519" s="21">
        <f t="shared" si="140"/>
        <v>0</v>
      </c>
      <c r="AG519" s="21">
        <f t="shared" si="140"/>
        <v>0</v>
      </c>
      <c r="AH519" s="21">
        <f t="shared" si="140"/>
        <v>0</v>
      </c>
      <c r="AI519" s="21">
        <f t="shared" si="140"/>
        <v>0</v>
      </c>
      <c r="AJ519" s="21">
        <f t="shared" si="140"/>
        <v>0</v>
      </c>
      <c r="AK519" s="21">
        <f t="shared" si="140"/>
        <v>0</v>
      </c>
      <c r="AL519" s="21">
        <f t="shared" si="140"/>
        <v>0</v>
      </c>
      <c r="AM519" s="21">
        <f t="shared" si="140"/>
        <v>0</v>
      </c>
      <c r="AN519" s="21">
        <f t="shared" si="140"/>
        <v>0</v>
      </c>
      <c r="AO519" s="21">
        <f t="shared" si="140"/>
        <v>0</v>
      </c>
      <c r="AP519" s="21">
        <f t="shared" si="140"/>
        <v>0</v>
      </c>
      <c r="AQ519" s="21">
        <f t="shared" si="140"/>
        <v>0</v>
      </c>
    </row>
    <row r="520" spans="1:47" x14ac:dyDescent="0.25">
      <c r="H520" s="17" t="str">
        <f t="shared" si="141"/>
        <v>DIC5</v>
      </c>
      <c r="J520" s="61" t="s">
        <v>74</v>
      </c>
      <c r="K520" s="19" t="s">
        <v>326</v>
      </c>
      <c r="L520" s="21">
        <f>+L533+L546+L559+L572</f>
        <v>21.412926305312055</v>
      </c>
      <c r="M520" s="21">
        <f t="shared" si="140"/>
        <v>20.234437110938721</v>
      </c>
      <c r="N520" s="21">
        <f t="shared" si="140"/>
        <v>19.345011303864499</v>
      </c>
      <c r="O520" s="21">
        <f>+O533+O546+O559+O572</f>
        <v>18.455585496790253</v>
      </c>
      <c r="P520" s="21">
        <f t="shared" si="140"/>
        <v>17.566159689716027</v>
      </c>
      <c r="Q520" s="21">
        <f t="shared" si="140"/>
        <v>16.676733882641777</v>
      </c>
      <c r="R520" s="21">
        <f t="shared" si="140"/>
        <v>15.787308075567555</v>
      </c>
      <c r="S520" s="21">
        <f t="shared" si="140"/>
        <v>1.798606799486175</v>
      </c>
      <c r="T520" s="21">
        <f t="shared" si="140"/>
        <v>0</v>
      </c>
      <c r="U520" s="21">
        <f t="shared" si="140"/>
        <v>0</v>
      </c>
      <c r="V520" s="21">
        <f t="shared" si="140"/>
        <v>0</v>
      </c>
      <c r="W520" s="21">
        <f t="shared" si="140"/>
        <v>0</v>
      </c>
      <c r="X520" s="21">
        <f t="shared" si="140"/>
        <v>0</v>
      </c>
      <c r="Y520" s="21">
        <f t="shared" si="140"/>
        <v>0</v>
      </c>
      <c r="Z520" s="21">
        <f t="shared" si="140"/>
        <v>0</v>
      </c>
      <c r="AA520" s="21">
        <f t="shared" si="140"/>
        <v>0</v>
      </c>
      <c r="AB520" s="21">
        <f t="shared" si="140"/>
        <v>0</v>
      </c>
      <c r="AC520" s="21">
        <f t="shared" si="140"/>
        <v>0</v>
      </c>
      <c r="AD520" s="21">
        <f t="shared" si="140"/>
        <v>0</v>
      </c>
      <c r="AE520" s="21">
        <f t="shared" si="140"/>
        <v>0</v>
      </c>
      <c r="AF520" s="21">
        <f t="shared" si="140"/>
        <v>0</v>
      </c>
      <c r="AG520" s="21">
        <f t="shared" si="140"/>
        <v>0</v>
      </c>
      <c r="AH520" s="21">
        <f t="shared" si="140"/>
        <v>0</v>
      </c>
      <c r="AI520" s="21">
        <f t="shared" si="140"/>
        <v>0</v>
      </c>
      <c r="AJ520" s="21">
        <f t="shared" si="140"/>
        <v>0</v>
      </c>
      <c r="AK520" s="21">
        <f t="shared" si="140"/>
        <v>0</v>
      </c>
      <c r="AL520" s="21">
        <f t="shared" si="140"/>
        <v>0</v>
      </c>
      <c r="AM520" s="21">
        <f t="shared" si="140"/>
        <v>0</v>
      </c>
      <c r="AN520" s="21">
        <f t="shared" si="140"/>
        <v>0</v>
      </c>
      <c r="AO520" s="21">
        <f t="shared" si="140"/>
        <v>0</v>
      </c>
      <c r="AP520" s="21">
        <f t="shared" si="140"/>
        <v>0</v>
      </c>
      <c r="AQ520" s="21">
        <f t="shared" si="140"/>
        <v>0</v>
      </c>
    </row>
    <row r="521" spans="1:47" x14ac:dyDescent="0.25">
      <c r="H521" s="17" t="str">
        <f t="shared" si="141"/>
        <v>DIC5</v>
      </c>
      <c r="J521" s="61" t="s">
        <v>75</v>
      </c>
      <c r="K521" s="19" t="s">
        <v>328</v>
      </c>
      <c r="L521" s="21">
        <f t="shared" ref="L521:AQ522" si="142">+L534+L547+L560+L573</f>
        <v>488.58938957726582</v>
      </c>
      <c r="M521" s="21">
        <f t="shared" si="142"/>
        <v>454.46910185573802</v>
      </c>
      <c r="N521" s="21">
        <f t="shared" si="142"/>
        <v>418.49346137656221</v>
      </c>
      <c r="O521" s="21">
        <f t="shared" si="142"/>
        <v>382.5178208973872</v>
      </c>
      <c r="P521" s="21">
        <f t="shared" si="142"/>
        <v>346.54218041821196</v>
      </c>
      <c r="Q521" s="21">
        <f t="shared" si="142"/>
        <v>307.98171271204308</v>
      </c>
      <c r="R521" s="21">
        <f t="shared" si="142"/>
        <v>269.4212450058742</v>
      </c>
      <c r="S521" s="21">
        <f t="shared" si="142"/>
        <v>242.78774460665863</v>
      </c>
      <c r="T521" s="21">
        <f t="shared" si="142"/>
        <v>201.07185307254471</v>
      </c>
      <c r="U521" s="21">
        <f t="shared" si="142"/>
        <v>0</v>
      </c>
      <c r="V521" s="21">
        <f t="shared" si="142"/>
        <v>0</v>
      </c>
      <c r="W521" s="21">
        <f t="shared" si="142"/>
        <v>0</v>
      </c>
      <c r="X521" s="21">
        <f t="shared" si="142"/>
        <v>0</v>
      </c>
      <c r="Y521" s="21">
        <f t="shared" si="142"/>
        <v>0</v>
      </c>
      <c r="Z521" s="21">
        <f t="shared" si="142"/>
        <v>0</v>
      </c>
      <c r="AA521" s="21">
        <f t="shared" si="142"/>
        <v>0</v>
      </c>
      <c r="AB521" s="21">
        <f t="shared" si="142"/>
        <v>0</v>
      </c>
      <c r="AC521" s="21">
        <f t="shared" si="142"/>
        <v>0</v>
      </c>
      <c r="AD521" s="21">
        <f t="shared" si="142"/>
        <v>0</v>
      </c>
      <c r="AE521" s="21">
        <f t="shared" si="142"/>
        <v>0</v>
      </c>
      <c r="AF521" s="21">
        <f t="shared" si="142"/>
        <v>0</v>
      </c>
      <c r="AG521" s="21">
        <f t="shared" si="142"/>
        <v>0</v>
      </c>
      <c r="AH521" s="21">
        <f t="shared" si="142"/>
        <v>0</v>
      </c>
      <c r="AI521" s="21">
        <f t="shared" si="142"/>
        <v>0</v>
      </c>
      <c r="AJ521" s="21">
        <f t="shared" si="142"/>
        <v>0</v>
      </c>
      <c r="AK521" s="21">
        <f t="shared" si="142"/>
        <v>0</v>
      </c>
      <c r="AL521" s="21">
        <f t="shared" si="142"/>
        <v>0</v>
      </c>
      <c r="AM521" s="21">
        <f t="shared" si="142"/>
        <v>0</v>
      </c>
      <c r="AN521" s="21">
        <f t="shared" si="142"/>
        <v>0</v>
      </c>
      <c r="AO521" s="21">
        <f t="shared" si="142"/>
        <v>0</v>
      </c>
      <c r="AP521" s="21">
        <f t="shared" si="142"/>
        <v>0</v>
      </c>
      <c r="AQ521" s="21">
        <f t="shared" si="142"/>
        <v>0</v>
      </c>
    </row>
    <row r="522" spans="1:47" x14ac:dyDescent="0.25">
      <c r="H522" s="17" t="str">
        <f t="shared" si="141"/>
        <v>DIC5</v>
      </c>
      <c r="J522" s="61" t="s">
        <v>76</v>
      </c>
      <c r="K522" s="19" t="s">
        <v>330</v>
      </c>
      <c r="L522" s="21">
        <f t="shared" si="142"/>
        <v>88.497077765887411</v>
      </c>
      <c r="M522" s="21">
        <f t="shared" si="142"/>
        <v>82.487056207427415</v>
      </c>
      <c r="N522" s="21">
        <f t="shared" si="142"/>
        <v>78.692449422259912</v>
      </c>
      <c r="O522" s="21">
        <f t="shared" si="142"/>
        <v>74.89784263709214</v>
      </c>
      <c r="P522" s="21">
        <f t="shared" si="142"/>
        <v>71.103235851924637</v>
      </c>
      <c r="Q522" s="21">
        <f t="shared" si="142"/>
        <v>65.592840417511866</v>
      </c>
      <c r="R522" s="21">
        <f t="shared" si="142"/>
        <v>60.08244498309881</v>
      </c>
      <c r="S522" s="21">
        <f t="shared" si="142"/>
        <v>55.493656887232973</v>
      </c>
      <c r="T522" s="21">
        <f t="shared" si="142"/>
        <v>50.904868791366859</v>
      </c>
      <c r="U522" s="21">
        <f t="shared" si="142"/>
        <v>46.528729715676803</v>
      </c>
      <c r="V522" s="21">
        <f t="shared" si="142"/>
        <v>42.152590639986698</v>
      </c>
      <c r="W522" s="21">
        <f t="shared" si="142"/>
        <v>37.776451564296607</v>
      </c>
      <c r="X522" s="21">
        <f t="shared" si="142"/>
        <v>35.511662452730526</v>
      </c>
      <c r="Y522" s="21">
        <f t="shared" si="142"/>
        <v>33.246873341164473</v>
      </c>
      <c r="Z522" s="21">
        <f t="shared" si="142"/>
        <v>9.8719393875300288</v>
      </c>
      <c r="AA522" s="21">
        <f t="shared" si="142"/>
        <v>0</v>
      </c>
      <c r="AB522" s="21">
        <f t="shared" si="142"/>
        <v>0</v>
      </c>
      <c r="AC522" s="21">
        <f t="shared" si="142"/>
        <v>0</v>
      </c>
      <c r="AD522" s="21">
        <f t="shared" si="142"/>
        <v>0</v>
      </c>
      <c r="AE522" s="21">
        <f t="shared" si="142"/>
        <v>0</v>
      </c>
      <c r="AF522" s="21">
        <f t="shared" si="142"/>
        <v>0</v>
      </c>
      <c r="AG522" s="21">
        <f t="shared" si="142"/>
        <v>0</v>
      </c>
      <c r="AH522" s="21">
        <f t="shared" si="142"/>
        <v>0</v>
      </c>
      <c r="AI522" s="21">
        <f t="shared" si="142"/>
        <v>0</v>
      </c>
      <c r="AJ522" s="21">
        <f t="shared" si="142"/>
        <v>0</v>
      </c>
      <c r="AK522" s="21">
        <f t="shared" si="142"/>
        <v>0</v>
      </c>
      <c r="AL522" s="21">
        <f t="shared" si="142"/>
        <v>0</v>
      </c>
      <c r="AM522" s="21">
        <f t="shared" si="142"/>
        <v>0</v>
      </c>
      <c r="AN522" s="21">
        <f t="shared" si="142"/>
        <v>0</v>
      </c>
      <c r="AO522" s="21">
        <f t="shared" si="142"/>
        <v>0</v>
      </c>
      <c r="AP522" s="21">
        <f t="shared" si="142"/>
        <v>0</v>
      </c>
      <c r="AQ522" s="21">
        <f t="shared" si="142"/>
        <v>0</v>
      </c>
    </row>
    <row r="523" spans="1:47" x14ac:dyDescent="0.25">
      <c r="H523" s="17" t="str">
        <f t="shared" si="141"/>
        <v>DIC5</v>
      </c>
      <c r="J523" s="61" t="s">
        <v>77</v>
      </c>
      <c r="K523" s="19" t="s">
        <v>332</v>
      </c>
      <c r="L523" s="21">
        <f>+L686+L579+L672</f>
        <v>0</v>
      </c>
      <c r="M523" s="21">
        <f>+M686+M579+M672</f>
        <v>0</v>
      </c>
      <c r="N523" s="21">
        <f>+N686+N579+N672</f>
        <v>0</v>
      </c>
      <c r="O523" s="21">
        <f>+O686+O579+O672</f>
        <v>0</v>
      </c>
      <c r="P523" s="21">
        <f>+P686+P579+P672</f>
        <v>0</v>
      </c>
      <c r="Q523" s="21">
        <f>+Q686+Q579+Q672</f>
        <v>0</v>
      </c>
      <c r="R523" s="21">
        <f>+R686+R579+R672</f>
        <v>0</v>
      </c>
      <c r="S523" s="21">
        <f>+S686+S579+S672</f>
        <v>0</v>
      </c>
      <c r="T523" s="21">
        <f>+T686+T579+T672</f>
        <v>0</v>
      </c>
      <c r="U523" s="21">
        <f>+U686+U579+U672</f>
        <v>0</v>
      </c>
      <c r="V523" s="21">
        <f>+V686+V579+V672</f>
        <v>0</v>
      </c>
      <c r="W523" s="21">
        <f>+W686+W579+W672</f>
        <v>0</v>
      </c>
      <c r="X523" s="21">
        <f>+X686+X579+X672</f>
        <v>0</v>
      </c>
      <c r="Y523" s="21">
        <f>+Y686+Y579+Y672</f>
        <v>0</v>
      </c>
      <c r="Z523" s="21">
        <f>+Z686+Z579+Z672</f>
        <v>0</v>
      </c>
      <c r="AA523" s="21">
        <f>+AA686+AA579+AA672</f>
        <v>0</v>
      </c>
      <c r="AB523" s="21">
        <f>+AB686+AB579+AB672</f>
        <v>0</v>
      </c>
      <c r="AC523" s="21">
        <f>+AC686+AC579+AC672</f>
        <v>0</v>
      </c>
      <c r="AD523" s="21">
        <f>+AD686+AD579+AD672</f>
        <v>0</v>
      </c>
      <c r="AE523" s="21">
        <f>+AE686+AE579+AE672</f>
        <v>0</v>
      </c>
      <c r="AF523" s="21">
        <f>+AF686+AF579+AF672</f>
        <v>0</v>
      </c>
      <c r="AG523" s="21">
        <f>+AG686+AG579+AG672</f>
        <v>0</v>
      </c>
      <c r="AH523" s="21">
        <f>+AH686+AH579+AH672</f>
        <v>0</v>
      </c>
      <c r="AI523" s="21">
        <f>+AI686+AI579+AI672</f>
        <v>0</v>
      </c>
      <c r="AJ523" s="21">
        <f>+AJ686+AJ579+AJ672</f>
        <v>0</v>
      </c>
      <c r="AK523" s="21">
        <f>+AK686+AK579+AK672</f>
        <v>0</v>
      </c>
      <c r="AL523" s="21">
        <f>+AL686+AL579+AL672</f>
        <v>0</v>
      </c>
      <c r="AM523" s="21">
        <f>+AM686+AM579+AM672</f>
        <v>0</v>
      </c>
      <c r="AN523" s="21">
        <f>+AN686+AN579+AN672</f>
        <v>0</v>
      </c>
      <c r="AO523" s="21">
        <f>+AO686+AO579+AO672</f>
        <v>0</v>
      </c>
      <c r="AP523" s="21">
        <f>+AP686+AP579+AP672</f>
        <v>0</v>
      </c>
      <c r="AQ523" s="21">
        <f>+AQ686+AQ579+AQ672</f>
        <v>0</v>
      </c>
    </row>
    <row r="524" spans="1:47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69">
        <f>+SUM(L517:L523)</f>
        <v>2537.8416074963925</v>
      </c>
      <c r="M524" s="69">
        <f t="shared" ref="M524" si="143">+SUM(M517:M523)</f>
        <v>2457.788933239126</v>
      </c>
      <c r="N524" s="69">
        <f t="shared" ref="N524:AQ524" si="144">+SUM(N517:N523)</f>
        <v>2381.7204022202714</v>
      </c>
      <c r="O524" s="69">
        <f t="shared" si="144"/>
        <v>2362.4945000277462</v>
      </c>
      <c r="P524" s="69">
        <f t="shared" si="144"/>
        <v>2314.8472834220561</v>
      </c>
      <c r="Q524" s="69">
        <f t="shared" si="144"/>
        <v>2127.7162874726637</v>
      </c>
      <c r="R524" s="69">
        <f t="shared" si="144"/>
        <v>2082.7559985250073</v>
      </c>
      <c r="S524" s="69">
        <f t="shared" si="144"/>
        <v>2037.5450087538443</v>
      </c>
      <c r="T524" s="69">
        <f t="shared" si="144"/>
        <v>1989.4417223243781</v>
      </c>
      <c r="U524" s="69">
        <f t="shared" si="144"/>
        <v>1702.3420190377294</v>
      </c>
      <c r="V524" s="69">
        <f t="shared" si="144"/>
        <v>1094.2975702253534</v>
      </c>
      <c r="W524" s="69">
        <f t="shared" si="144"/>
        <v>460.57155314355219</v>
      </c>
      <c r="X524" s="69">
        <f t="shared" si="144"/>
        <v>458.30676403198612</v>
      </c>
      <c r="Y524" s="69">
        <f t="shared" si="144"/>
        <v>456.04197492042005</v>
      </c>
      <c r="Z524" s="69">
        <f t="shared" si="144"/>
        <v>9.8719393875300288</v>
      </c>
      <c r="AA524" s="69">
        <f t="shared" si="144"/>
        <v>0</v>
      </c>
      <c r="AB524" s="69">
        <f t="shared" si="144"/>
        <v>0</v>
      </c>
      <c r="AC524" s="69">
        <f t="shared" si="144"/>
        <v>0</v>
      </c>
      <c r="AD524" s="69">
        <f t="shared" si="144"/>
        <v>0</v>
      </c>
      <c r="AE524" s="69">
        <f t="shared" si="144"/>
        <v>0</v>
      </c>
      <c r="AF524" s="69">
        <f t="shared" si="144"/>
        <v>0</v>
      </c>
      <c r="AG524" s="69">
        <f t="shared" si="144"/>
        <v>0</v>
      </c>
      <c r="AH524" s="69">
        <f t="shared" si="144"/>
        <v>0</v>
      </c>
      <c r="AI524" s="69">
        <f t="shared" si="144"/>
        <v>0</v>
      </c>
      <c r="AJ524" s="69">
        <f t="shared" si="144"/>
        <v>0</v>
      </c>
      <c r="AK524" s="69">
        <f t="shared" si="144"/>
        <v>0</v>
      </c>
      <c r="AL524" s="69">
        <f t="shared" si="144"/>
        <v>0</v>
      </c>
      <c r="AM524" s="69">
        <f t="shared" si="144"/>
        <v>0</v>
      </c>
      <c r="AN524" s="69">
        <f t="shared" si="144"/>
        <v>0</v>
      </c>
      <c r="AO524" s="69">
        <f t="shared" si="144"/>
        <v>0</v>
      </c>
      <c r="AP524" s="69">
        <f t="shared" si="144"/>
        <v>0</v>
      </c>
      <c r="AQ524" s="69">
        <f t="shared" si="144"/>
        <v>0</v>
      </c>
    </row>
    <row r="526" spans="1:47" ht="18.75" x14ac:dyDescent="0.3">
      <c r="I526" s="17" t="str">
        <f>+IF(OR(J527="OIL",J527="OIL-eq"),$R$5,IF(J527="GAS",$R$4,IF(J527="GSL",$R$8,IF(J527="DSL",$R$9,IF(J527="KER",$R$10,IF(J527="LPG",$R$11,IF(J527="HFO",$R$12,IF(J527="AVG",$R$13,IF(J527="RFG",$R$14,IF(J527="ELC",$R$15,$R$16))))))))))</f>
        <v>GWh/año</v>
      </c>
      <c r="K526" s="34" t="s">
        <v>527</v>
      </c>
    </row>
    <row r="527" spans="1:47" x14ac:dyDescent="0.25">
      <c r="I527" s="115">
        <f>+IF(OR(J527="OIL",J527="OIL-eq"),$Q$5,IF(J527="GAS",$Q$4,IF(J527="GSL",$Q$8,IF(J527="DSL",$Q$9,IF(J527="KER",$Q$10,IF(J527="LPG",$Q$11,IF(J527="HFO",$Q$12,IF(J527="AVG",$Q$13,IF(J527="RFG",$Q$14,IF(J527="ELC",$Q$15,$Q$16))))))))))</f>
        <v>277.77777777777777</v>
      </c>
      <c r="J527" s="106" t="s">
        <v>348</v>
      </c>
      <c r="K527" s="56" t="s">
        <v>389</v>
      </c>
    </row>
    <row r="528" spans="1:47" x14ac:dyDescent="0.25">
      <c r="H528" s="12"/>
      <c r="I528" s="12"/>
      <c r="J528" s="15"/>
      <c r="K528" s="23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</row>
    <row r="529" spans="1:47" x14ac:dyDescent="0.25">
      <c r="L529" s="55">
        <v>2019</v>
      </c>
      <c r="M529" s="55">
        <v>2020</v>
      </c>
      <c r="N529" s="55">
        <v>2021</v>
      </c>
      <c r="O529" s="55">
        <v>2022</v>
      </c>
      <c r="P529" s="55">
        <v>2023</v>
      </c>
      <c r="Q529" s="55">
        <v>2024</v>
      </c>
      <c r="R529" s="55">
        <v>2025</v>
      </c>
      <c r="S529" s="55">
        <v>2026</v>
      </c>
      <c r="T529" s="55">
        <v>2027</v>
      </c>
      <c r="U529" s="55">
        <v>2028</v>
      </c>
      <c r="V529" s="55">
        <v>2029</v>
      </c>
      <c r="W529" s="55">
        <v>2030</v>
      </c>
      <c r="X529" s="55">
        <v>2031</v>
      </c>
      <c r="Y529" s="55">
        <v>2032</v>
      </c>
      <c r="Z529" s="55">
        <v>2033</v>
      </c>
      <c r="AA529" s="55">
        <v>2034</v>
      </c>
      <c r="AB529" s="55">
        <v>2035</v>
      </c>
      <c r="AC529" s="55">
        <v>2036</v>
      </c>
      <c r="AD529" s="55">
        <v>2037</v>
      </c>
      <c r="AE529" s="55">
        <v>2038</v>
      </c>
      <c r="AF529" s="55">
        <v>2039</v>
      </c>
      <c r="AG529" s="55">
        <v>2040</v>
      </c>
      <c r="AH529" s="55">
        <v>2041</v>
      </c>
      <c r="AI529" s="55">
        <v>2042</v>
      </c>
      <c r="AJ529" s="55">
        <v>2043</v>
      </c>
      <c r="AK529" s="55">
        <v>2044</v>
      </c>
      <c r="AL529" s="55">
        <v>2045</v>
      </c>
      <c r="AM529" s="55">
        <v>2046</v>
      </c>
      <c r="AN529" s="55">
        <v>2047</v>
      </c>
      <c r="AO529" s="55">
        <v>2048</v>
      </c>
      <c r="AP529" s="55">
        <v>2049</v>
      </c>
      <c r="AQ529" s="55">
        <v>2050</v>
      </c>
    </row>
    <row r="530" spans="1:47" x14ac:dyDescent="0.25">
      <c r="H530" s="17" t="str">
        <f>+$H$1</f>
        <v>DIC5</v>
      </c>
      <c r="J530" s="24" t="s">
        <v>72</v>
      </c>
      <c r="K530" s="54" t="s">
        <v>210</v>
      </c>
      <c r="L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M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N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O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P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Q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R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7" x14ac:dyDescent="0.25">
      <c r="H531" s="17" t="str">
        <f t="shared" ref="H531:H536" si="145">+$H$1</f>
        <v>DIC5</v>
      </c>
      <c r="J531" s="24" t="s">
        <v>73</v>
      </c>
      <c r="K531" s="54" t="s">
        <v>211</v>
      </c>
      <c r="L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M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V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W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X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7" x14ac:dyDescent="0.25">
      <c r="H532" s="17" t="str">
        <f t="shared" si="145"/>
        <v>DIC5</v>
      </c>
      <c r="J532" s="24"/>
      <c r="K532" s="54"/>
      <c r="L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M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7" x14ac:dyDescent="0.25">
      <c r="H533" s="17" t="str">
        <f t="shared" si="145"/>
        <v>DIC5</v>
      </c>
      <c r="J533" s="24" t="s">
        <v>74</v>
      </c>
      <c r="K533" s="54" t="s">
        <v>463</v>
      </c>
      <c r="L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M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7" x14ac:dyDescent="0.25">
      <c r="H534" s="17" t="str">
        <f t="shared" si="145"/>
        <v>DIC5</v>
      </c>
      <c r="J534" s="24" t="s">
        <v>75</v>
      </c>
      <c r="K534" s="54" t="s">
        <v>212</v>
      </c>
      <c r="L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M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U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V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7" x14ac:dyDescent="0.25">
      <c r="H535" s="17" t="str">
        <f t="shared" si="145"/>
        <v>DIC5</v>
      </c>
      <c r="J535" s="24" t="s">
        <v>76</v>
      </c>
      <c r="K535" s="54" t="s">
        <v>213</v>
      </c>
      <c r="L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M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A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B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7" x14ac:dyDescent="0.25">
      <c r="H536" s="17" t="str">
        <f t="shared" si="145"/>
        <v>DIC5</v>
      </c>
      <c r="J536" s="24" t="s">
        <v>77</v>
      </c>
      <c r="K536" s="54" t="s">
        <v>214</v>
      </c>
      <c r="L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M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B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7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69">
        <f>+SUM(L530:L536)</f>
        <v>1709.1231202175838</v>
      </c>
      <c r="M537" s="69">
        <f t="shared" ref="M537" si="146">+SUM(M530:M536)</f>
        <v>1670.3792444346782</v>
      </c>
      <c r="N537" s="69">
        <f t="shared" ref="N537:AQ537" si="147">+SUM(N530:N536)</f>
        <v>1634.9703864872413</v>
      </c>
      <c r="O537" s="69">
        <f t="shared" si="147"/>
        <v>1656.4041573661329</v>
      </c>
      <c r="P537" s="69">
        <f t="shared" si="147"/>
        <v>1649.4166138318601</v>
      </c>
      <c r="Q537" s="69">
        <f t="shared" si="147"/>
        <v>1507.2459068301232</v>
      </c>
      <c r="R537" s="69">
        <f t="shared" si="147"/>
        <v>1507.2459068301232</v>
      </c>
      <c r="S537" s="69">
        <f t="shared" si="147"/>
        <v>1507.2459068301232</v>
      </c>
      <c r="T537" s="69">
        <f t="shared" si="147"/>
        <v>1498.856383913266</v>
      </c>
      <c r="U537" s="69">
        <f t="shared" si="147"/>
        <v>1255.2494817599268</v>
      </c>
      <c r="V537" s="69">
        <f t="shared" si="147"/>
        <v>651.58117202324047</v>
      </c>
      <c r="W537" s="69">
        <f t="shared" si="147"/>
        <v>22.231294017129489</v>
      </c>
      <c r="X537" s="69">
        <f t="shared" si="147"/>
        <v>22.231294017129489</v>
      </c>
      <c r="Y537" s="69">
        <f t="shared" si="147"/>
        <v>22.231294017129489</v>
      </c>
      <c r="Z537" s="69">
        <f t="shared" si="147"/>
        <v>12.098994845581545</v>
      </c>
      <c r="AA537" s="69">
        <f t="shared" si="147"/>
        <v>0</v>
      </c>
      <c r="AB537" s="69">
        <f t="shared" si="147"/>
        <v>0</v>
      </c>
      <c r="AC537" s="69">
        <f t="shared" si="147"/>
        <v>0</v>
      </c>
      <c r="AD537" s="69">
        <f t="shared" si="147"/>
        <v>0</v>
      </c>
      <c r="AE537" s="69">
        <f t="shared" si="147"/>
        <v>0</v>
      </c>
      <c r="AF537" s="69">
        <f t="shared" si="147"/>
        <v>0</v>
      </c>
      <c r="AG537" s="69">
        <f t="shared" si="147"/>
        <v>0</v>
      </c>
      <c r="AH537" s="69">
        <f t="shared" si="147"/>
        <v>0</v>
      </c>
      <c r="AI537" s="69">
        <f t="shared" si="147"/>
        <v>0</v>
      </c>
      <c r="AJ537" s="69">
        <f t="shared" si="147"/>
        <v>0</v>
      </c>
      <c r="AK537" s="69">
        <f t="shared" si="147"/>
        <v>0</v>
      </c>
      <c r="AL537" s="69">
        <f t="shared" si="147"/>
        <v>0</v>
      </c>
      <c r="AM537" s="69">
        <f t="shared" si="147"/>
        <v>0</v>
      </c>
      <c r="AN537" s="69">
        <f t="shared" si="147"/>
        <v>0</v>
      </c>
      <c r="AO537" s="69">
        <f t="shared" si="147"/>
        <v>0</v>
      </c>
      <c r="AP537" s="69">
        <f t="shared" si="147"/>
        <v>0</v>
      </c>
      <c r="AQ537" s="69">
        <f t="shared" si="147"/>
        <v>0</v>
      </c>
    </row>
    <row r="539" spans="1:47" ht="18.75" x14ac:dyDescent="0.3">
      <c r="I539" s="17" t="str">
        <f>+IF(OR(J540="OIL",J540="OIL-eq"),$R$5,IF(J540="GAS",$R$4,IF(J540="GSL",$R$8,IF(J540="DSL",$R$9,IF(J540="KER",$R$10,IF(J540="LPG",$R$11,IF(J540="HFO",$R$12,IF(J540="AVG",$R$13,IF(J540="RFG",$R$14,IF(J540="ELC",$R$15,$R$16))))))))))</f>
        <v>GWh/año</v>
      </c>
      <c r="K539" s="34" t="s">
        <v>528</v>
      </c>
    </row>
    <row r="540" spans="1:47" x14ac:dyDescent="0.25">
      <c r="I540" s="115">
        <f>+IF(OR(J540="OIL",J540="OIL-eq"),$Q$5,IF(J540="GAS",$Q$4,IF(J540="GSL",$Q$8,IF(J540="DSL",$Q$9,IF(J540="KER",$Q$10,IF(J540="LPG",$Q$11,IF(J540="HFO",$Q$12,IF(J540="AVG",$Q$13,IF(J540="RFG",$Q$14,IF(J540="ELC",$Q$15,$Q$16))))))))))</f>
        <v>277.77777777777777</v>
      </c>
      <c r="J540" s="106" t="s">
        <v>348</v>
      </c>
      <c r="K540" s="56" t="s">
        <v>389</v>
      </c>
    </row>
    <row r="541" spans="1:47" x14ac:dyDescent="0.25">
      <c r="H541" s="12"/>
      <c r="I541" s="12"/>
      <c r="J541" s="15"/>
      <c r="K541" s="23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</row>
    <row r="542" spans="1:47" x14ac:dyDescent="0.25">
      <c r="L542" s="55">
        <v>2019</v>
      </c>
      <c r="M542" s="55">
        <v>2020</v>
      </c>
      <c r="N542" s="55">
        <v>2021</v>
      </c>
      <c r="O542" s="55">
        <v>2022</v>
      </c>
      <c r="P542" s="55">
        <v>2023</v>
      </c>
      <c r="Q542" s="55">
        <v>2024</v>
      </c>
      <c r="R542" s="55">
        <v>2025</v>
      </c>
      <c r="S542" s="55">
        <v>2026</v>
      </c>
      <c r="T542" s="55">
        <v>2027</v>
      </c>
      <c r="U542" s="55">
        <v>2028</v>
      </c>
      <c r="V542" s="55">
        <v>2029</v>
      </c>
      <c r="W542" s="55">
        <v>2030</v>
      </c>
      <c r="X542" s="55">
        <v>2031</v>
      </c>
      <c r="Y542" s="55">
        <v>2032</v>
      </c>
      <c r="Z542" s="55">
        <v>2033</v>
      </c>
      <c r="AA542" s="55">
        <v>2034</v>
      </c>
      <c r="AB542" s="55">
        <v>2035</v>
      </c>
      <c r="AC542" s="55">
        <v>2036</v>
      </c>
      <c r="AD542" s="55">
        <v>2037</v>
      </c>
      <c r="AE542" s="55">
        <v>2038</v>
      </c>
      <c r="AF542" s="55">
        <v>2039</v>
      </c>
      <c r="AG542" s="55">
        <v>2040</v>
      </c>
      <c r="AH542" s="55">
        <v>2041</v>
      </c>
      <c r="AI542" s="55">
        <v>2042</v>
      </c>
      <c r="AJ542" s="55">
        <v>2043</v>
      </c>
      <c r="AK542" s="55">
        <v>2044</v>
      </c>
      <c r="AL542" s="55">
        <v>2045</v>
      </c>
      <c r="AM542" s="55">
        <v>2046</v>
      </c>
      <c r="AN542" s="55">
        <v>2047</v>
      </c>
      <c r="AO542" s="55">
        <v>2048</v>
      </c>
      <c r="AP542" s="55">
        <v>2049</v>
      </c>
      <c r="AQ542" s="55">
        <v>2050</v>
      </c>
    </row>
    <row r="543" spans="1:47" x14ac:dyDescent="0.25">
      <c r="H543" s="17" t="str">
        <f>+$H$1</f>
        <v>DIC5</v>
      </c>
      <c r="J543" s="24" t="s">
        <v>72</v>
      </c>
      <c r="K543" s="54" t="s">
        <v>466</v>
      </c>
      <c r="L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M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7" x14ac:dyDescent="0.25">
      <c r="H544" s="17" t="str">
        <f t="shared" ref="H544:H549" si="148">+$H$1</f>
        <v>DIC5</v>
      </c>
      <c r="J544" s="24" t="s">
        <v>73</v>
      </c>
      <c r="K544" s="54" t="s">
        <v>215</v>
      </c>
      <c r="L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M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A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7" x14ac:dyDescent="0.25">
      <c r="H545" s="17" t="str">
        <f t="shared" si="148"/>
        <v>DIC5</v>
      </c>
      <c r="J545" s="24"/>
      <c r="K545" s="54"/>
      <c r="L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M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7" x14ac:dyDescent="0.25">
      <c r="H546" s="17" t="str">
        <f t="shared" si="148"/>
        <v>DIC5</v>
      </c>
      <c r="J546" s="24" t="s">
        <v>74</v>
      </c>
      <c r="K546" s="54" t="s">
        <v>216</v>
      </c>
      <c r="L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M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N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O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P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Q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R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S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T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U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7" x14ac:dyDescent="0.25">
      <c r="H547" s="17" t="str">
        <f t="shared" si="148"/>
        <v>DIC5</v>
      </c>
      <c r="J547" s="24" t="s">
        <v>75</v>
      </c>
      <c r="K547" s="54" t="s">
        <v>217</v>
      </c>
      <c r="L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M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N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O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P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Q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R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S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T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U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V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7" x14ac:dyDescent="0.25">
      <c r="H548" s="17" t="str">
        <f t="shared" si="148"/>
        <v>DIC5</v>
      </c>
      <c r="J548" s="24" t="s">
        <v>76</v>
      </c>
      <c r="K548" s="54" t="s">
        <v>218</v>
      </c>
      <c r="L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M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N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O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P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Q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R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S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T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U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V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W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X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Y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Z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A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7" x14ac:dyDescent="0.25">
      <c r="H549" s="17" t="str">
        <f t="shared" si="148"/>
        <v>DIC5</v>
      </c>
      <c r="J549" s="24" t="s">
        <v>77</v>
      </c>
      <c r="K549" s="54" t="s">
        <v>467</v>
      </c>
      <c r="L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M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7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69">
        <f>+SUM(L543:L549)</f>
        <v>830.94554273686038</v>
      </c>
      <c r="M550" s="69">
        <f t="shared" ref="M550" si="149">+SUM(M543:M549)</f>
        <v>789.63674426249918</v>
      </c>
      <c r="N550" s="69">
        <f t="shared" ref="N550:AQ550" si="150">+SUM(N543:N549)</f>
        <v>748.97707119108168</v>
      </c>
      <c r="O550" s="69">
        <f t="shared" si="150"/>
        <v>708.31739811966474</v>
      </c>
      <c r="P550" s="69">
        <f t="shared" si="150"/>
        <v>667.6577250482477</v>
      </c>
      <c r="Q550" s="69">
        <f t="shared" si="150"/>
        <v>622.69743610059174</v>
      </c>
      <c r="R550" s="69">
        <f t="shared" si="150"/>
        <v>577.73714715293568</v>
      </c>
      <c r="S550" s="69">
        <f t="shared" si="150"/>
        <v>532.5261573817728</v>
      </c>
      <c r="T550" s="69">
        <f t="shared" si="150"/>
        <v>492.81239386916394</v>
      </c>
      <c r="U550" s="69">
        <f t="shared" si="150"/>
        <v>449.31959273585443</v>
      </c>
      <c r="V550" s="69">
        <f t="shared" si="150"/>
        <v>444.94345366016432</v>
      </c>
      <c r="W550" s="69">
        <f t="shared" si="150"/>
        <v>440.56731458447422</v>
      </c>
      <c r="X550" s="69">
        <f t="shared" si="150"/>
        <v>438.30252547290814</v>
      </c>
      <c r="Y550" s="69">
        <f t="shared" si="150"/>
        <v>436.03773636134207</v>
      </c>
      <c r="Z550" s="69">
        <f t="shared" si="150"/>
        <v>0</v>
      </c>
      <c r="AA550" s="69">
        <f t="shared" si="150"/>
        <v>0</v>
      </c>
      <c r="AB550" s="69">
        <f t="shared" si="150"/>
        <v>0</v>
      </c>
      <c r="AC550" s="69">
        <f t="shared" si="150"/>
        <v>0</v>
      </c>
      <c r="AD550" s="69">
        <f t="shared" si="150"/>
        <v>0</v>
      </c>
      <c r="AE550" s="69">
        <f t="shared" si="150"/>
        <v>0</v>
      </c>
      <c r="AF550" s="69">
        <f t="shared" si="150"/>
        <v>0</v>
      </c>
      <c r="AG550" s="69">
        <f t="shared" si="150"/>
        <v>0</v>
      </c>
      <c r="AH550" s="69">
        <f t="shared" si="150"/>
        <v>0</v>
      </c>
      <c r="AI550" s="69">
        <f t="shared" si="150"/>
        <v>0</v>
      </c>
      <c r="AJ550" s="69">
        <f t="shared" si="150"/>
        <v>0</v>
      </c>
      <c r="AK550" s="69">
        <f t="shared" si="150"/>
        <v>0</v>
      </c>
      <c r="AL550" s="69">
        <f t="shared" si="150"/>
        <v>0</v>
      </c>
      <c r="AM550" s="69">
        <f t="shared" si="150"/>
        <v>0</v>
      </c>
      <c r="AN550" s="69">
        <f t="shared" si="150"/>
        <v>0</v>
      </c>
      <c r="AO550" s="69">
        <f t="shared" si="150"/>
        <v>0</v>
      </c>
      <c r="AP550" s="69">
        <f t="shared" si="150"/>
        <v>0</v>
      </c>
      <c r="AQ550" s="69">
        <f t="shared" si="150"/>
        <v>0</v>
      </c>
    </row>
    <row r="552" spans="1:47" ht="18.75" x14ac:dyDescent="0.3">
      <c r="I552" s="17" t="str">
        <f>+IF(OR(J553="OIL",J553="OIL-eq"),$R$5,IF(J553="GAS",$R$4,IF(J553="GSL",$R$8,IF(J553="DSL",$R$9,IF(J553="KER",$R$10,IF(J553="LPG",$R$11,IF(J553="HFO",$R$12,IF(J553="AVG",$R$13,IF(J553="RFG",$R$14,IF(J553="ELC",$R$15,$R$16))))))))))</f>
        <v>GWh/año</v>
      </c>
      <c r="K552" s="34" t="s">
        <v>529</v>
      </c>
    </row>
    <row r="553" spans="1:47" x14ac:dyDescent="0.25">
      <c r="I553" s="115">
        <f>+IF(OR(J553="OIL",J553="OIL-eq"),$Q$5,IF(J553="GAS",$Q$4,IF(J553="GSL",$Q$8,IF(J553="DSL",$Q$9,IF(J553="KER",$Q$10,IF(J553="LPG",$Q$11,IF(J553="HFO",$Q$12,IF(J553="AVG",$Q$13,IF(J553="RFG",$Q$14,IF(J553="ELC",$Q$15,$Q$16))))))))))</f>
        <v>277.77777777777777</v>
      </c>
      <c r="J553" s="106" t="s">
        <v>348</v>
      </c>
      <c r="K553" s="56" t="s">
        <v>389</v>
      </c>
    </row>
    <row r="554" spans="1:47" x14ac:dyDescent="0.25">
      <c r="H554" s="12"/>
      <c r="I554" s="12"/>
      <c r="J554" s="15"/>
      <c r="K554" s="23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</row>
    <row r="555" spans="1:47" x14ac:dyDescent="0.25">
      <c r="L555" s="55">
        <v>2019</v>
      </c>
      <c r="M555" s="55">
        <v>2020</v>
      </c>
      <c r="N555" s="55">
        <v>2021</v>
      </c>
      <c r="O555" s="55">
        <v>2022</v>
      </c>
      <c r="P555" s="55">
        <v>2023</v>
      </c>
      <c r="Q555" s="55">
        <v>2024</v>
      </c>
      <c r="R555" s="55">
        <v>2025</v>
      </c>
      <c r="S555" s="55">
        <v>2026</v>
      </c>
      <c r="T555" s="55">
        <v>2027</v>
      </c>
      <c r="U555" s="55">
        <v>2028</v>
      </c>
      <c r="V555" s="55">
        <v>2029</v>
      </c>
      <c r="W555" s="55">
        <v>2030</v>
      </c>
      <c r="X555" s="55">
        <v>2031</v>
      </c>
      <c r="Y555" s="55">
        <v>2032</v>
      </c>
      <c r="Z555" s="55">
        <v>2033</v>
      </c>
      <c r="AA555" s="55">
        <v>2034</v>
      </c>
      <c r="AB555" s="55">
        <v>2035</v>
      </c>
      <c r="AC555" s="55">
        <v>2036</v>
      </c>
      <c r="AD555" s="55">
        <v>2037</v>
      </c>
      <c r="AE555" s="55">
        <v>2038</v>
      </c>
      <c r="AF555" s="55">
        <v>2039</v>
      </c>
      <c r="AG555" s="55">
        <v>2040</v>
      </c>
      <c r="AH555" s="55">
        <v>2041</v>
      </c>
      <c r="AI555" s="55">
        <v>2042</v>
      </c>
      <c r="AJ555" s="55">
        <v>2043</v>
      </c>
      <c r="AK555" s="55">
        <v>2044</v>
      </c>
      <c r="AL555" s="55">
        <v>2045</v>
      </c>
      <c r="AM555" s="55">
        <v>2046</v>
      </c>
      <c r="AN555" s="55">
        <v>2047</v>
      </c>
      <c r="AO555" s="55">
        <v>2048</v>
      </c>
      <c r="AP555" s="55">
        <v>2049</v>
      </c>
      <c r="AQ555" s="55">
        <v>2050</v>
      </c>
    </row>
    <row r="556" spans="1:47" x14ac:dyDescent="0.25">
      <c r="H556" s="17" t="str">
        <f>+$H$1</f>
        <v>DIC5</v>
      </c>
      <c r="J556" s="24" t="s">
        <v>72</v>
      </c>
      <c r="K556" s="54" t="s">
        <v>468</v>
      </c>
      <c r="L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M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7" x14ac:dyDescent="0.25">
      <c r="H557" s="17" t="str">
        <f t="shared" ref="H557:H562" si="151">+$H$1</f>
        <v>DIC5</v>
      </c>
      <c r="J557" s="24" t="s">
        <v>73</v>
      </c>
      <c r="K557" s="54" t="s">
        <v>469</v>
      </c>
      <c r="L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M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7" x14ac:dyDescent="0.25">
      <c r="H558" s="17" t="str">
        <f t="shared" si="151"/>
        <v>DIC5</v>
      </c>
      <c r="J558" s="24"/>
      <c r="K558" s="54"/>
      <c r="L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M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7" x14ac:dyDescent="0.25">
      <c r="H559" s="17" t="str">
        <f t="shared" si="151"/>
        <v>DIC5</v>
      </c>
      <c r="J559" s="24" t="s">
        <v>74</v>
      </c>
      <c r="K559" s="54" t="s">
        <v>470</v>
      </c>
      <c r="L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M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7" x14ac:dyDescent="0.25">
      <c r="H560" s="17" t="str">
        <f t="shared" si="151"/>
        <v>DIC5</v>
      </c>
      <c r="J560" s="24" t="s">
        <v>75</v>
      </c>
      <c r="K560" s="54" t="s">
        <v>285</v>
      </c>
      <c r="L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M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7" x14ac:dyDescent="0.25">
      <c r="H561" s="17" t="str">
        <f t="shared" si="151"/>
        <v>DIC5</v>
      </c>
      <c r="J561" s="24" t="s">
        <v>76</v>
      </c>
      <c r="K561" s="54" t="s">
        <v>380</v>
      </c>
      <c r="L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M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7" x14ac:dyDescent="0.25">
      <c r="H562" s="17" t="str">
        <f t="shared" si="151"/>
        <v>DIC5</v>
      </c>
      <c r="J562" s="24" t="s">
        <v>77</v>
      </c>
      <c r="K562" s="54" t="s">
        <v>482</v>
      </c>
      <c r="L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M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7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69">
        <f>+SUM(L556:L562)</f>
        <v>0</v>
      </c>
      <c r="M563" s="69">
        <f t="shared" ref="M563" si="152">+SUM(M556:M562)</f>
        <v>0</v>
      </c>
      <c r="N563" s="69">
        <f t="shared" ref="N563:AQ563" si="153">+SUM(N556:N562)</f>
        <v>0</v>
      </c>
      <c r="O563" s="69">
        <f t="shared" si="153"/>
        <v>0</v>
      </c>
      <c r="P563" s="69">
        <f t="shared" si="153"/>
        <v>0</v>
      </c>
      <c r="Q563" s="69">
        <f t="shared" si="153"/>
        <v>0</v>
      </c>
      <c r="R563" s="69">
        <f t="shared" si="153"/>
        <v>0</v>
      </c>
      <c r="S563" s="69">
        <f t="shared" si="153"/>
        <v>0</v>
      </c>
      <c r="T563" s="69">
        <f t="shared" si="153"/>
        <v>0</v>
      </c>
      <c r="U563" s="69">
        <f t="shared" si="153"/>
        <v>0</v>
      </c>
      <c r="V563" s="69">
        <f t="shared" si="153"/>
        <v>0</v>
      </c>
      <c r="W563" s="69">
        <f t="shared" si="153"/>
        <v>0</v>
      </c>
      <c r="X563" s="69">
        <f t="shared" si="153"/>
        <v>0</v>
      </c>
      <c r="Y563" s="69">
        <f t="shared" si="153"/>
        <v>0</v>
      </c>
      <c r="Z563" s="69">
        <f t="shared" si="153"/>
        <v>0</v>
      </c>
      <c r="AA563" s="69">
        <f t="shared" si="153"/>
        <v>0</v>
      </c>
      <c r="AB563" s="69">
        <f t="shared" si="153"/>
        <v>0</v>
      </c>
      <c r="AC563" s="69">
        <f t="shared" si="153"/>
        <v>0</v>
      </c>
      <c r="AD563" s="69">
        <f t="shared" si="153"/>
        <v>0</v>
      </c>
      <c r="AE563" s="69">
        <f t="shared" si="153"/>
        <v>0</v>
      </c>
      <c r="AF563" s="69">
        <f t="shared" si="153"/>
        <v>0</v>
      </c>
      <c r="AG563" s="69">
        <f t="shared" si="153"/>
        <v>0</v>
      </c>
      <c r="AH563" s="69">
        <f t="shared" si="153"/>
        <v>0</v>
      </c>
      <c r="AI563" s="69">
        <f t="shared" si="153"/>
        <v>0</v>
      </c>
      <c r="AJ563" s="69">
        <f t="shared" si="153"/>
        <v>0</v>
      </c>
      <c r="AK563" s="69">
        <f t="shared" si="153"/>
        <v>0</v>
      </c>
      <c r="AL563" s="69">
        <f t="shared" si="153"/>
        <v>0</v>
      </c>
      <c r="AM563" s="69">
        <f t="shared" si="153"/>
        <v>0</v>
      </c>
      <c r="AN563" s="69">
        <f t="shared" si="153"/>
        <v>0</v>
      </c>
      <c r="AO563" s="69">
        <f t="shared" si="153"/>
        <v>0</v>
      </c>
      <c r="AP563" s="69">
        <f t="shared" si="153"/>
        <v>0</v>
      </c>
      <c r="AQ563" s="69">
        <f t="shared" si="153"/>
        <v>0</v>
      </c>
    </row>
    <row r="565" spans="1:47" ht="18.75" x14ac:dyDescent="0.3">
      <c r="I565" s="17" t="str">
        <f>+IF(OR(J566="OIL",J566="OIL-eq"),$R$5,IF(J566="GAS",$R$4,IF(J566="GSL",$R$8,IF(J566="DSL",$R$9,IF(J566="KER",$R$10,IF(J566="LPG",$R$11,IF(J566="HFO",$R$12,IF(J566="AVG",$R$13,IF(J566="RFG",$R$14,IF(J566="ELC",$R$15,$R$16))))))))))</f>
        <v>GWh/año</v>
      </c>
      <c r="K565" s="34" t="s">
        <v>530</v>
      </c>
    </row>
    <row r="566" spans="1:47" x14ac:dyDescent="0.25">
      <c r="I566" s="115">
        <f>+IF(OR(J566="OIL",J566="OIL-eq"),$Q$5,IF(J566="GAS",$Q$4,IF(J566="GSL",$Q$8,IF(J566="DSL",$Q$9,IF(J566="KER",$Q$10,IF(J566="LPG",$Q$11,IF(J566="HFO",$Q$12,IF(J566="AVG",$Q$13,IF(J566="RFG",$Q$14,IF(J566="ELC",$Q$15,$Q$16))))))))))</f>
        <v>277.77777777777777</v>
      </c>
      <c r="J566" s="106" t="s">
        <v>348</v>
      </c>
      <c r="K566" s="56" t="s">
        <v>389</v>
      </c>
    </row>
    <row r="567" spans="1:47" x14ac:dyDescent="0.25">
      <c r="H567" s="12"/>
      <c r="I567" s="12"/>
      <c r="J567" s="15"/>
      <c r="K567" s="23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</row>
    <row r="568" spans="1:47" x14ac:dyDescent="0.25">
      <c r="L568" s="55">
        <v>2019</v>
      </c>
      <c r="M568" s="55">
        <v>2020</v>
      </c>
      <c r="N568" s="55">
        <v>2021</v>
      </c>
      <c r="O568" s="55">
        <v>2022</v>
      </c>
      <c r="P568" s="55">
        <v>2023</v>
      </c>
      <c r="Q568" s="55">
        <v>2024</v>
      </c>
      <c r="R568" s="55">
        <v>2025</v>
      </c>
      <c r="S568" s="55">
        <v>2026</v>
      </c>
      <c r="T568" s="55">
        <v>2027</v>
      </c>
      <c r="U568" s="55">
        <v>2028</v>
      </c>
      <c r="V568" s="55">
        <v>2029</v>
      </c>
      <c r="W568" s="55">
        <v>2030</v>
      </c>
      <c r="X568" s="55">
        <v>2031</v>
      </c>
      <c r="Y568" s="55">
        <v>2032</v>
      </c>
      <c r="Z568" s="55">
        <v>2033</v>
      </c>
      <c r="AA568" s="55">
        <v>2034</v>
      </c>
      <c r="AB568" s="55">
        <v>2035</v>
      </c>
      <c r="AC568" s="55">
        <v>2036</v>
      </c>
      <c r="AD568" s="55">
        <v>2037</v>
      </c>
      <c r="AE568" s="55">
        <v>2038</v>
      </c>
      <c r="AF568" s="55">
        <v>2039</v>
      </c>
      <c r="AG568" s="55">
        <v>2040</v>
      </c>
      <c r="AH568" s="55">
        <v>2041</v>
      </c>
      <c r="AI568" s="55">
        <v>2042</v>
      </c>
      <c r="AJ568" s="55">
        <v>2043</v>
      </c>
      <c r="AK568" s="55">
        <v>2044</v>
      </c>
      <c r="AL568" s="55">
        <v>2045</v>
      </c>
      <c r="AM568" s="55">
        <v>2046</v>
      </c>
      <c r="AN568" s="55">
        <v>2047</v>
      </c>
      <c r="AO568" s="55">
        <v>2048</v>
      </c>
      <c r="AP568" s="55">
        <v>2049</v>
      </c>
      <c r="AQ568" s="55">
        <v>2050</v>
      </c>
    </row>
    <row r="569" spans="1:47" x14ac:dyDescent="0.25">
      <c r="H569" s="17" t="str">
        <f>+$H$1</f>
        <v>DIC5</v>
      </c>
      <c r="J569" s="24" t="s">
        <v>72</v>
      </c>
      <c r="K569" s="54" t="s">
        <v>471</v>
      </c>
      <c r="L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M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7" x14ac:dyDescent="0.25">
      <c r="H570" s="17" t="str">
        <f t="shared" ref="H570:H575" si="154">+$H$1</f>
        <v>DIC5</v>
      </c>
      <c r="J570" s="24" t="s">
        <v>73</v>
      </c>
      <c r="K570" s="54" t="s">
        <v>472</v>
      </c>
      <c r="L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M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7" x14ac:dyDescent="0.25">
      <c r="H571" s="17" t="str">
        <f t="shared" si="154"/>
        <v>DIC5</v>
      </c>
      <c r="J571" s="24"/>
      <c r="K571" s="54"/>
      <c r="L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M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7" x14ac:dyDescent="0.25">
      <c r="H572" s="17" t="str">
        <f t="shared" si="154"/>
        <v>DIC5</v>
      </c>
      <c r="J572" s="24" t="s">
        <v>74</v>
      </c>
      <c r="K572" s="54" t="s">
        <v>473</v>
      </c>
      <c r="L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M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7" x14ac:dyDescent="0.25">
      <c r="H573" s="17" t="str">
        <f t="shared" si="154"/>
        <v>DIC5</v>
      </c>
      <c r="J573" s="24" t="s">
        <v>75</v>
      </c>
      <c r="K573" s="54" t="s">
        <v>474</v>
      </c>
      <c r="L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M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7" x14ac:dyDescent="0.25">
      <c r="H574" s="17" t="str">
        <f t="shared" si="154"/>
        <v>DIC5</v>
      </c>
      <c r="J574" s="24" t="s">
        <v>76</v>
      </c>
      <c r="K574" s="54" t="s">
        <v>475</v>
      </c>
      <c r="L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M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7" x14ac:dyDescent="0.25">
      <c r="H575" s="17" t="str">
        <f t="shared" si="154"/>
        <v>DIC5</v>
      </c>
      <c r="J575" s="24" t="s">
        <v>77</v>
      </c>
      <c r="K575" s="54" t="s">
        <v>476</v>
      </c>
      <c r="L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M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7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69">
        <f>+SUM(L569:L575)</f>
        <v>0</v>
      </c>
      <c r="M576" s="69">
        <f t="shared" ref="M576" si="155">+SUM(M569:M575)</f>
        <v>0</v>
      </c>
      <c r="N576" s="69">
        <f t="shared" ref="N576:AQ576" si="156">+SUM(N569:N575)</f>
        <v>0</v>
      </c>
      <c r="O576" s="69">
        <f t="shared" si="156"/>
        <v>0</v>
      </c>
      <c r="P576" s="69">
        <f t="shared" si="156"/>
        <v>0</v>
      </c>
      <c r="Q576" s="69">
        <f t="shared" si="156"/>
        <v>0</v>
      </c>
      <c r="R576" s="69">
        <f t="shared" si="156"/>
        <v>0</v>
      </c>
      <c r="S576" s="69">
        <f t="shared" si="156"/>
        <v>0</v>
      </c>
      <c r="T576" s="69">
        <f t="shared" si="156"/>
        <v>0</v>
      </c>
      <c r="U576" s="69">
        <f t="shared" si="156"/>
        <v>0</v>
      </c>
      <c r="V576" s="69">
        <f t="shared" si="156"/>
        <v>0</v>
      </c>
      <c r="W576" s="69">
        <f t="shared" si="156"/>
        <v>0</v>
      </c>
      <c r="X576" s="69">
        <f t="shared" si="156"/>
        <v>0</v>
      </c>
      <c r="Y576" s="69">
        <f t="shared" si="156"/>
        <v>0</v>
      </c>
      <c r="Z576" s="69">
        <f t="shared" si="156"/>
        <v>0</v>
      </c>
      <c r="AA576" s="69">
        <f t="shared" si="156"/>
        <v>0</v>
      </c>
      <c r="AB576" s="69">
        <f t="shared" si="156"/>
        <v>0</v>
      </c>
      <c r="AC576" s="69">
        <f t="shared" si="156"/>
        <v>0</v>
      </c>
      <c r="AD576" s="69">
        <f t="shared" si="156"/>
        <v>0</v>
      </c>
      <c r="AE576" s="69">
        <f t="shared" si="156"/>
        <v>0</v>
      </c>
      <c r="AF576" s="69">
        <f t="shared" si="156"/>
        <v>0</v>
      </c>
      <c r="AG576" s="69">
        <f t="shared" si="156"/>
        <v>0</v>
      </c>
      <c r="AH576" s="69">
        <f t="shared" si="156"/>
        <v>0</v>
      </c>
      <c r="AI576" s="69">
        <f t="shared" si="156"/>
        <v>0</v>
      </c>
      <c r="AJ576" s="69">
        <f t="shared" si="156"/>
        <v>0</v>
      </c>
      <c r="AK576" s="69">
        <f t="shared" si="156"/>
        <v>0</v>
      </c>
      <c r="AL576" s="69">
        <f t="shared" si="156"/>
        <v>0</v>
      </c>
      <c r="AM576" s="69">
        <f t="shared" si="156"/>
        <v>0</v>
      </c>
      <c r="AN576" s="69">
        <f t="shared" si="156"/>
        <v>0</v>
      </c>
      <c r="AO576" s="69">
        <f t="shared" si="156"/>
        <v>0</v>
      </c>
      <c r="AP576" s="69">
        <f t="shared" si="156"/>
        <v>0</v>
      </c>
      <c r="AQ576" s="69">
        <f t="shared" si="156"/>
        <v>0</v>
      </c>
    </row>
    <row r="578" spans="1:47" s="80" customFormat="1" ht="18.75" x14ac:dyDescent="0.3">
      <c r="A578" s="135"/>
      <c r="B578" s="135"/>
      <c r="C578" s="135"/>
      <c r="D578" s="135"/>
      <c r="E578" s="135"/>
      <c r="F578" s="96"/>
      <c r="H578" s="88"/>
      <c r="I578" s="17" t="str">
        <f>+IF(OR(J579="OIL",J579="OIL-eq"),$R$5,IF(J579="GAS",$R$4,IF(J579="GSL",$R$8,IF(J579="DSL",$R$9,IF(J579="KER",$R$10,IF(J579="LPG",$R$11,IF(J579="HFO",$R$12,IF(J579="AVG",$R$13,IF(J579="RFG",$R$14,IF(J579="ELC",$R$15,$R$16))))))))))</f>
        <v>GWh/año</v>
      </c>
      <c r="K578" s="89" t="s">
        <v>531</v>
      </c>
    </row>
    <row r="579" spans="1:47" x14ac:dyDescent="0.25">
      <c r="I579" s="115">
        <f>+IF(OR(J579="OIL",J579="OIL-eq"),$Q$5,IF(J579="GAS",$Q$4,IF(J579="GSL",$Q$8,IF(J579="DSL",$Q$9,IF(J579="KER",$Q$10,IF(J579="LPG",$Q$11,IF(J579="HFO",$Q$12,IF(J579="AVG",$Q$13,IF(J579="RFG",$Q$14,IF(J579="ELC",$Q$15,$Q$16))))))))))</f>
        <v>277.77777777777777</v>
      </c>
      <c r="J579" s="106" t="s">
        <v>348</v>
      </c>
      <c r="K579" s="56" t="s">
        <v>389</v>
      </c>
    </row>
    <row r="580" spans="1:47" x14ac:dyDescent="0.25">
      <c r="H580" s="12"/>
      <c r="I580" s="12"/>
      <c r="J580" s="105"/>
      <c r="K580" s="23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</row>
    <row r="581" spans="1:47" x14ac:dyDescent="0.25">
      <c r="L581" s="55">
        <v>2019</v>
      </c>
      <c r="M581" s="55">
        <v>2020</v>
      </c>
      <c r="N581" s="55">
        <v>2021</v>
      </c>
      <c r="O581" s="55">
        <v>2022</v>
      </c>
      <c r="P581" s="55">
        <v>2023</v>
      </c>
      <c r="Q581" s="55">
        <v>2024</v>
      </c>
      <c r="R581" s="55">
        <v>2025</v>
      </c>
      <c r="S581" s="55">
        <v>2026</v>
      </c>
      <c r="T581" s="55">
        <v>2027</v>
      </c>
      <c r="U581" s="55">
        <v>2028</v>
      </c>
      <c r="V581" s="55">
        <v>2029</v>
      </c>
      <c r="W581" s="55">
        <v>2030</v>
      </c>
      <c r="X581" s="55">
        <v>2031</v>
      </c>
      <c r="Y581" s="55">
        <v>2032</v>
      </c>
      <c r="Z581" s="55">
        <v>2033</v>
      </c>
      <c r="AA581" s="55">
        <v>2034</v>
      </c>
      <c r="AB581" s="55">
        <v>2035</v>
      </c>
      <c r="AC581" s="55">
        <v>2036</v>
      </c>
      <c r="AD581" s="55">
        <v>2037</v>
      </c>
      <c r="AE581" s="55">
        <v>2038</v>
      </c>
      <c r="AF581" s="55">
        <v>2039</v>
      </c>
      <c r="AG581" s="55">
        <v>2040</v>
      </c>
      <c r="AH581" s="55">
        <v>2041</v>
      </c>
      <c r="AI581" s="55">
        <v>2042</v>
      </c>
      <c r="AJ581" s="55">
        <v>2043</v>
      </c>
      <c r="AK581" s="55">
        <v>2044</v>
      </c>
      <c r="AL581" s="55">
        <v>2045</v>
      </c>
      <c r="AM581" s="55">
        <v>2046</v>
      </c>
      <c r="AN581" s="55">
        <v>2047</v>
      </c>
      <c r="AO581" s="55">
        <v>2048</v>
      </c>
      <c r="AP581" s="55">
        <v>2049</v>
      </c>
      <c r="AQ581" s="55">
        <v>2050</v>
      </c>
    </row>
    <row r="582" spans="1:47" x14ac:dyDescent="0.25">
      <c r="H582" s="17" t="str">
        <f>+$H$1</f>
        <v>DIC5</v>
      </c>
      <c r="J582" s="24" t="s">
        <v>72</v>
      </c>
      <c r="K582" s="54" t="s">
        <v>286</v>
      </c>
      <c r="L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M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7" x14ac:dyDescent="0.25">
      <c r="H583" s="17" t="str">
        <f t="shared" ref="H583:H588" si="157">+$H$1</f>
        <v>DIC5</v>
      </c>
      <c r="J583" s="24" t="s">
        <v>73</v>
      </c>
      <c r="K583" s="54" t="s">
        <v>230</v>
      </c>
      <c r="L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M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N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O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P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Q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R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S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T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U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V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X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Z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A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7" x14ac:dyDescent="0.25">
      <c r="H584" s="17" t="str">
        <f t="shared" si="157"/>
        <v>DIC5</v>
      </c>
      <c r="J584" s="24"/>
      <c r="L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M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7" x14ac:dyDescent="0.25">
      <c r="H585" s="17" t="str">
        <f t="shared" si="157"/>
        <v>DIC5</v>
      </c>
      <c r="J585" s="24" t="s">
        <v>74</v>
      </c>
      <c r="K585" s="54" t="s">
        <v>287</v>
      </c>
      <c r="L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M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7" x14ac:dyDescent="0.25">
      <c r="H586" s="17" t="str">
        <f t="shared" si="157"/>
        <v>DIC5</v>
      </c>
      <c r="J586" s="24" t="s">
        <v>75</v>
      </c>
      <c r="K586" s="54" t="s">
        <v>288</v>
      </c>
      <c r="L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M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7" x14ac:dyDescent="0.25">
      <c r="H587" s="17" t="str">
        <f t="shared" si="157"/>
        <v>DIC5</v>
      </c>
      <c r="J587" s="24" t="s">
        <v>76</v>
      </c>
      <c r="K587" s="54" t="s">
        <v>289</v>
      </c>
      <c r="L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M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7" x14ac:dyDescent="0.25">
      <c r="H588" s="17" t="str">
        <f t="shared" si="157"/>
        <v>DIC5</v>
      </c>
      <c r="J588" s="24" t="s">
        <v>77</v>
      </c>
      <c r="K588" s="54" t="s">
        <v>231</v>
      </c>
      <c r="L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M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N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O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P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Q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R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S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T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U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V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W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X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Y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Z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A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B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7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69">
        <f>+SUM(L582:L588)</f>
        <v>2413.2474628051082</v>
      </c>
      <c r="M589" s="69">
        <f t="shared" ref="M589" si="158">+SUM(M582:M588)</f>
        <v>2214.4805754079248</v>
      </c>
      <c r="N589" s="69">
        <f t="shared" ref="N589:AQ589" si="159">+SUM(N582:N588)</f>
        <v>1970.0482438831978</v>
      </c>
      <c r="O589" s="69">
        <f t="shared" si="159"/>
        <v>1822.4685559835627</v>
      </c>
      <c r="P589" s="69">
        <f t="shared" si="159"/>
        <v>1264.7909612759215</v>
      </c>
      <c r="Q589" s="69">
        <f t="shared" si="159"/>
        <v>1067.3525514385558</v>
      </c>
      <c r="R589" s="69">
        <f t="shared" si="159"/>
        <v>869.91414160118995</v>
      </c>
      <c r="S589" s="69">
        <f t="shared" si="159"/>
        <v>713.25484897810941</v>
      </c>
      <c r="T589" s="69">
        <f t="shared" si="159"/>
        <v>204.89890376291245</v>
      </c>
      <c r="U589" s="69">
        <f t="shared" si="159"/>
        <v>25.022055727067443</v>
      </c>
      <c r="V589" s="69">
        <f t="shared" si="159"/>
        <v>22.912863595192164</v>
      </c>
      <c r="W589" s="69">
        <f t="shared" si="159"/>
        <v>622.78084680760571</v>
      </c>
      <c r="X589" s="69">
        <f t="shared" si="159"/>
        <v>621.3011976752764</v>
      </c>
      <c r="Y589" s="69">
        <f t="shared" si="159"/>
        <v>320.70638852098875</v>
      </c>
      <c r="Z589" s="69">
        <f t="shared" si="159"/>
        <v>7.5036726566781109</v>
      </c>
      <c r="AA589" s="69">
        <f t="shared" si="159"/>
        <v>0</v>
      </c>
      <c r="AB589" s="69">
        <f t="shared" si="159"/>
        <v>0</v>
      </c>
      <c r="AC589" s="69">
        <f t="shared" si="159"/>
        <v>0</v>
      </c>
      <c r="AD589" s="69">
        <f t="shared" si="159"/>
        <v>0</v>
      </c>
      <c r="AE589" s="69">
        <f t="shared" si="159"/>
        <v>0</v>
      </c>
      <c r="AF589" s="69">
        <f t="shared" si="159"/>
        <v>0</v>
      </c>
      <c r="AG589" s="69">
        <f t="shared" si="159"/>
        <v>0</v>
      </c>
      <c r="AH589" s="69">
        <f t="shared" si="159"/>
        <v>0</v>
      </c>
      <c r="AI589" s="69">
        <f t="shared" si="159"/>
        <v>0</v>
      </c>
      <c r="AJ589" s="69">
        <f t="shared" si="159"/>
        <v>0</v>
      </c>
      <c r="AK589" s="69">
        <f t="shared" si="159"/>
        <v>0</v>
      </c>
      <c r="AL589" s="69">
        <f t="shared" si="159"/>
        <v>0</v>
      </c>
      <c r="AM589" s="69">
        <f t="shared" si="159"/>
        <v>0</v>
      </c>
      <c r="AN589" s="69">
        <f t="shared" si="159"/>
        <v>0</v>
      </c>
      <c r="AO589" s="69">
        <f t="shared" si="159"/>
        <v>0</v>
      </c>
      <c r="AP589" s="69">
        <f t="shared" si="159"/>
        <v>0</v>
      </c>
      <c r="AQ589" s="69">
        <f t="shared" si="159"/>
        <v>0</v>
      </c>
    </row>
    <row r="590" spans="1:47" ht="15.75" thickBot="1" x14ac:dyDescent="0.3"/>
    <row r="591" spans="1:47" s="97" customFormat="1" ht="18.75" x14ac:dyDescent="0.3">
      <c r="A591" s="138"/>
      <c r="B591" s="138"/>
      <c r="C591" s="138"/>
      <c r="D591" s="138"/>
      <c r="E591" s="138"/>
      <c r="F591" s="139"/>
      <c r="H591" s="99"/>
      <c r="I591" s="99"/>
      <c r="K591" s="100" t="s">
        <v>485</v>
      </c>
    </row>
    <row r="592" spans="1:47" ht="18.75" x14ac:dyDescent="0.3">
      <c r="F592" s="15"/>
      <c r="I592" s="17" t="str">
        <f>+IF(OR(J593="OIL",J593="OIL-eq"),$R$5,IF(J593="GAS",$R$4,IF(J593="GSL",$R$8,IF(J593="DSL",$R$9,IF(J593="KER",$R$10,IF(J593="LPG",$R$11,IF(J593="HFO",$R$12,IF(J593="AVG",$R$13,IF(J593="RFG",$R$14,IF(J593="ELC",$R$15,$R$16))))))))))</f>
        <v>GWh/año</v>
      </c>
      <c r="K592" s="34" t="s">
        <v>486</v>
      </c>
    </row>
    <row r="593" spans="1:47" x14ac:dyDescent="0.25">
      <c r="I593" s="115">
        <f>+IF(OR(J593="OIL",J593="OIL-eq"),$Q$5,IF(J593="GAS",$Q$4,IF(J593="GSL",$Q$8,IF(J593="DSL",$Q$9,IF(J593="KER",$Q$10,IF(J593="LPG",$Q$11,IF(J593="HFO",$Q$12,IF(J593="AVG",$Q$13,IF(J593="RFG",$Q$14,IF(J593="ELC",$Q$15,$Q$16))))))))))</f>
        <v>277.77777777777777</v>
      </c>
      <c r="J593" s="106" t="s">
        <v>348</v>
      </c>
      <c r="K593" s="41" t="s">
        <v>26</v>
      </c>
    </row>
    <row r="594" spans="1:47" x14ac:dyDescent="0.25">
      <c r="H594" s="12"/>
      <c r="I594" s="12"/>
      <c r="J594" s="15"/>
      <c r="K594" s="23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</row>
    <row r="595" spans="1:47" x14ac:dyDescent="0.25">
      <c r="L595" s="40">
        <v>2019</v>
      </c>
      <c r="M595" s="40">
        <v>2020</v>
      </c>
      <c r="N595" s="40">
        <v>2021</v>
      </c>
      <c r="O595" s="40">
        <v>2022</v>
      </c>
      <c r="P595" s="40">
        <v>2023</v>
      </c>
      <c r="Q595" s="40">
        <v>2024</v>
      </c>
      <c r="R595" s="40">
        <v>2025</v>
      </c>
      <c r="S595" s="40">
        <v>2026</v>
      </c>
      <c r="T595" s="40">
        <v>2027</v>
      </c>
      <c r="U595" s="40">
        <v>2028</v>
      </c>
      <c r="V595" s="40">
        <v>2029</v>
      </c>
      <c r="W595" s="40">
        <v>2030</v>
      </c>
      <c r="X595" s="40">
        <v>2031</v>
      </c>
      <c r="Y595" s="40">
        <v>2032</v>
      </c>
      <c r="Z595" s="40">
        <v>2033</v>
      </c>
      <c r="AA595" s="40">
        <v>2034</v>
      </c>
      <c r="AB595" s="40">
        <v>2035</v>
      </c>
      <c r="AC595" s="40">
        <v>2036</v>
      </c>
      <c r="AD595" s="40">
        <v>2037</v>
      </c>
      <c r="AE595" s="40">
        <v>2038</v>
      </c>
      <c r="AF595" s="40">
        <v>2039</v>
      </c>
      <c r="AG595" s="40">
        <v>2040</v>
      </c>
      <c r="AH595" s="40">
        <v>2041</v>
      </c>
      <c r="AI595" s="40">
        <v>2042</v>
      </c>
      <c r="AJ595" s="40">
        <v>2043</v>
      </c>
      <c r="AK595" s="40">
        <v>2044</v>
      </c>
      <c r="AL595" s="40">
        <v>2045</v>
      </c>
      <c r="AM595" s="40">
        <v>2046</v>
      </c>
      <c r="AN595" s="40">
        <v>2047</v>
      </c>
      <c r="AO595" s="40">
        <v>2048</v>
      </c>
      <c r="AP595" s="40">
        <v>2049</v>
      </c>
      <c r="AQ595" s="40">
        <v>2050</v>
      </c>
    </row>
    <row r="596" spans="1:47" x14ac:dyDescent="0.25">
      <c r="H596" s="17" t="str">
        <f>+$H$1</f>
        <v>DIC5</v>
      </c>
      <c r="J596" s="61" t="s">
        <v>72</v>
      </c>
      <c r="K596" s="19" t="s">
        <v>320</v>
      </c>
      <c r="L596" s="21">
        <f>+L609+L728</f>
        <v>264.40887629440834</v>
      </c>
      <c r="M596" s="21">
        <f>+M609+M728</f>
        <v>213.6640473602655</v>
      </c>
      <c r="N596" s="21">
        <f>+N609+N728</f>
        <v>167.28726127504768</v>
      </c>
      <c r="O596" s="21">
        <f>+O609+O728</f>
        <v>195.36016349983919</v>
      </c>
      <c r="P596" s="21">
        <f>+P609+P728</f>
        <v>186.20822156962603</v>
      </c>
      <c r="Q596" s="21">
        <f>+Q609+Q728</f>
        <v>0</v>
      </c>
      <c r="R596" s="21">
        <f>+R609+R728</f>
        <v>0</v>
      </c>
      <c r="S596" s="21">
        <f>+S609+S728</f>
        <v>0</v>
      </c>
      <c r="T596" s="21">
        <f>+T609+T728</f>
        <v>0</v>
      </c>
      <c r="U596" s="21">
        <f>+U609+U728</f>
        <v>0</v>
      </c>
      <c r="V596" s="21">
        <f>+V609+V728</f>
        <v>0</v>
      </c>
      <c r="W596" s="21">
        <f>+W609+W728</f>
        <v>0</v>
      </c>
      <c r="X596" s="21">
        <f>+X609+X728</f>
        <v>0</v>
      </c>
      <c r="Y596" s="21">
        <f>+Y609+Y728</f>
        <v>0</v>
      </c>
      <c r="Z596" s="21">
        <f>+Z609+Z728</f>
        <v>0</v>
      </c>
      <c r="AA596" s="21">
        <f>+AA609+AA728</f>
        <v>0</v>
      </c>
      <c r="AB596" s="21">
        <f>+AB609+AB728</f>
        <v>0</v>
      </c>
      <c r="AC596" s="21">
        <f>+AC609+AC728</f>
        <v>0</v>
      </c>
      <c r="AD596" s="21">
        <f>+AD609+AD728</f>
        <v>0</v>
      </c>
      <c r="AE596" s="21">
        <f>+AE609+AE728</f>
        <v>0</v>
      </c>
      <c r="AF596" s="21">
        <f>+AF609+AF728</f>
        <v>0</v>
      </c>
      <c r="AG596" s="21">
        <f>+AG609+AG728</f>
        <v>0</v>
      </c>
      <c r="AH596" s="21">
        <f>+AH609+AH728</f>
        <v>0</v>
      </c>
      <c r="AI596" s="21">
        <f>+AI609+AI728</f>
        <v>0</v>
      </c>
      <c r="AJ596" s="21">
        <f>+AJ609+AJ728</f>
        <v>0</v>
      </c>
      <c r="AK596" s="21">
        <f>+AK609+AK728</f>
        <v>0</v>
      </c>
      <c r="AL596" s="21">
        <f>+AL609+AL728</f>
        <v>0</v>
      </c>
      <c r="AM596" s="21">
        <f>+AM609+AM728</f>
        <v>0</v>
      </c>
      <c r="AN596" s="21">
        <f>+AN609+AN728</f>
        <v>0</v>
      </c>
      <c r="AO596" s="21">
        <f>+AO609+AO728</f>
        <v>0</v>
      </c>
      <c r="AP596" s="21">
        <f>+AP609+AP728</f>
        <v>0</v>
      </c>
      <c r="AQ596" s="21">
        <f>+AQ609+AQ728</f>
        <v>0</v>
      </c>
    </row>
    <row r="597" spans="1:47" x14ac:dyDescent="0.25">
      <c r="H597" s="17" t="str">
        <f t="shared" ref="H597:H602" si="160">+$H$1</f>
        <v>DIC5</v>
      </c>
      <c r="J597" s="61" t="s">
        <v>73</v>
      </c>
      <c r="K597" s="19" t="s">
        <v>322</v>
      </c>
      <c r="L597" s="21">
        <f>+L610+L729</f>
        <v>2260.0231767329942</v>
      </c>
      <c r="M597" s="21">
        <f>+M610+M729</f>
        <v>2201.5689937103739</v>
      </c>
      <c r="N597" s="21">
        <f>+N610+N729</f>
        <v>2094.0425830517929</v>
      </c>
      <c r="O597" s="21">
        <f>+O610+O729</f>
        <v>2061.3857057736309</v>
      </c>
      <c r="P597" s="21">
        <f>+P610+P729</f>
        <v>1711.7128155732644</v>
      </c>
      <c r="Q597" s="21">
        <f>+Q610+Q729</f>
        <v>1674.9113738970661</v>
      </c>
      <c r="R597" s="21">
        <f>+R610+R729</f>
        <v>1638.1099322208688</v>
      </c>
      <c r="S597" s="21">
        <f>+S610+S729</f>
        <v>1608.9267240675986</v>
      </c>
      <c r="T597" s="21">
        <f>+T610+T729</f>
        <v>1318.7204287089587</v>
      </c>
      <c r="U597" s="21">
        <f>+U610+U729</f>
        <v>1180.0914704459651</v>
      </c>
      <c r="V597" s="21">
        <f>+V610+V729</f>
        <v>798.18264588804027</v>
      </c>
      <c r="W597" s="21">
        <f>+W610+W729</f>
        <v>525.37469496789288</v>
      </c>
      <c r="X597" s="21">
        <f>+X610+X729</f>
        <v>525.37469496789288</v>
      </c>
      <c r="Y597" s="21">
        <f>+Y610+Y729</f>
        <v>468.73850511175857</v>
      </c>
      <c r="Z597" s="21">
        <f>+Z610+Z729</f>
        <v>0</v>
      </c>
      <c r="AA597" s="21">
        <f>+AA610+AA729</f>
        <v>0</v>
      </c>
      <c r="AB597" s="21">
        <f>+AB610+AB729</f>
        <v>0</v>
      </c>
      <c r="AC597" s="21">
        <f>+AC610+AC729</f>
        <v>0</v>
      </c>
      <c r="AD597" s="21">
        <f>+AD610+AD729</f>
        <v>0</v>
      </c>
      <c r="AE597" s="21">
        <f>+AE610+AE729</f>
        <v>0</v>
      </c>
      <c r="AF597" s="21">
        <f>+AF610+AF729</f>
        <v>0</v>
      </c>
      <c r="AG597" s="21">
        <f>+AG610+AG729</f>
        <v>0</v>
      </c>
      <c r="AH597" s="21">
        <f>+AH610+AH729</f>
        <v>0</v>
      </c>
      <c r="AI597" s="21">
        <f>+AI610+AI729</f>
        <v>0</v>
      </c>
      <c r="AJ597" s="21">
        <f>+AJ610+AJ729</f>
        <v>0</v>
      </c>
      <c r="AK597" s="21">
        <f>+AK610+AK729</f>
        <v>0</v>
      </c>
      <c r="AL597" s="21">
        <f>+AL610+AL729</f>
        <v>0</v>
      </c>
      <c r="AM597" s="21">
        <f>+AM610+AM729</f>
        <v>0</v>
      </c>
      <c r="AN597" s="21">
        <f>+AN610+AN729</f>
        <v>0</v>
      </c>
      <c r="AO597" s="21">
        <f>+AO610+AO729</f>
        <v>0</v>
      </c>
      <c r="AP597" s="21">
        <f>+AP610+AP729</f>
        <v>0</v>
      </c>
      <c r="AQ597" s="21">
        <f>+AQ610+AQ729</f>
        <v>0</v>
      </c>
    </row>
    <row r="598" spans="1:47" x14ac:dyDescent="0.25">
      <c r="H598" s="17" t="str">
        <f t="shared" si="160"/>
        <v>DIC5</v>
      </c>
      <c r="J598" s="61" t="s">
        <v>73</v>
      </c>
      <c r="K598" s="19" t="s">
        <v>324</v>
      </c>
      <c r="L598" s="21">
        <f>+L611+L730</f>
        <v>435.19614710964771</v>
      </c>
      <c r="M598" s="21">
        <f>+M611+M730</f>
        <v>411.93497071145521</v>
      </c>
      <c r="N598" s="21">
        <f>+N611+N730</f>
        <v>391.91205128791887</v>
      </c>
      <c r="O598" s="21">
        <f>+O611+O730</f>
        <v>371.88913186438157</v>
      </c>
      <c r="P598" s="21">
        <f>+P611+P730</f>
        <v>351.86621244084523</v>
      </c>
      <c r="Q598" s="21">
        <f>+Q611+Q730</f>
        <v>323.97933895818477</v>
      </c>
      <c r="R598" s="21">
        <f>+R611+R730</f>
        <v>296.09246547552442</v>
      </c>
      <c r="S598" s="21">
        <f>+S611+S730</f>
        <v>273.97842872802556</v>
      </c>
      <c r="T598" s="21">
        <f>+T611+T730</f>
        <v>251.86439198052688</v>
      </c>
      <c r="U598" s="21">
        <f>+U611+U730</f>
        <v>229.75035523302719</v>
      </c>
      <c r="V598" s="21">
        <f>+V611+V730</f>
        <v>147.04536006539831</v>
      </c>
      <c r="W598" s="21">
        <f>+W611+W730</f>
        <v>147.04536006539831</v>
      </c>
      <c r="X598" s="21">
        <f>+X611+X730</f>
        <v>147.04536006539831</v>
      </c>
      <c r="Y598" s="21">
        <f>+Y611+Y730</f>
        <v>104.1250963181286</v>
      </c>
      <c r="Z598" s="21">
        <f>+Z611+Z730</f>
        <v>0</v>
      </c>
      <c r="AA598" s="21">
        <f>+AA611+AA730</f>
        <v>0</v>
      </c>
      <c r="AB598" s="21">
        <f>+AB611+AB730</f>
        <v>0</v>
      </c>
      <c r="AC598" s="21">
        <f>+AC611+AC730</f>
        <v>0</v>
      </c>
      <c r="AD598" s="21">
        <f>+AD611+AD730</f>
        <v>0</v>
      </c>
      <c r="AE598" s="21">
        <f>+AE611+AE730</f>
        <v>0</v>
      </c>
      <c r="AF598" s="21">
        <f>+AF611+AF730</f>
        <v>0</v>
      </c>
      <c r="AG598" s="21">
        <f>+AG611+AG730</f>
        <v>0</v>
      </c>
      <c r="AH598" s="21">
        <f>+AH611+AH730</f>
        <v>0</v>
      </c>
      <c r="AI598" s="21">
        <f>+AI611+AI730</f>
        <v>0</v>
      </c>
      <c r="AJ598" s="21">
        <f>+AJ611+AJ730</f>
        <v>0</v>
      </c>
      <c r="AK598" s="21">
        <f>+AK611+AK730</f>
        <v>0</v>
      </c>
      <c r="AL598" s="21">
        <f>+AL611+AL730</f>
        <v>0</v>
      </c>
      <c r="AM598" s="21">
        <f>+AM611+AM730</f>
        <v>0</v>
      </c>
      <c r="AN598" s="21">
        <f>+AN611+AN730</f>
        <v>0</v>
      </c>
      <c r="AO598" s="21">
        <f>+AO611+AO730</f>
        <v>0</v>
      </c>
      <c r="AP598" s="21">
        <f>+AP611+AP730</f>
        <v>0</v>
      </c>
      <c r="AQ598" s="21">
        <f>+AQ611+AQ730</f>
        <v>0</v>
      </c>
    </row>
    <row r="599" spans="1:47" x14ac:dyDescent="0.25">
      <c r="H599" s="17" t="str">
        <f t="shared" si="160"/>
        <v>DIC5</v>
      </c>
      <c r="J599" s="61" t="s">
        <v>74</v>
      </c>
      <c r="K599" s="19" t="s">
        <v>326</v>
      </c>
      <c r="L599" s="21">
        <f>+L612+L731</f>
        <v>114.72359765252507</v>
      </c>
      <c r="M599" s="21">
        <f>+M612+M731</f>
        <v>108.40963018047545</v>
      </c>
      <c r="N599" s="21">
        <f>+N612+N731</f>
        <v>103.64437171100404</v>
      </c>
      <c r="O599" s="21">
        <f>+O612+O731</f>
        <v>98.879113241532536</v>
      </c>
      <c r="P599" s="21">
        <f>+P612+P731</f>
        <v>94.113854772061089</v>
      </c>
      <c r="Q599" s="21">
        <f>+Q612+Q731</f>
        <v>87.301257129695657</v>
      </c>
      <c r="R599" s="21">
        <f>+R612+R731</f>
        <v>82.645190082778583</v>
      </c>
      <c r="S599" s="21">
        <f>+S612+S731</f>
        <v>9.4155507776374936</v>
      </c>
      <c r="T599" s="21">
        <f>+T612+T731</f>
        <v>0</v>
      </c>
      <c r="U599" s="21">
        <f>+U612+U731</f>
        <v>0</v>
      </c>
      <c r="V599" s="21">
        <f>+V612+V731</f>
        <v>0</v>
      </c>
      <c r="W599" s="21">
        <f>+W612+W731</f>
        <v>0</v>
      </c>
      <c r="X599" s="21">
        <f>+X612+X731</f>
        <v>0</v>
      </c>
      <c r="Y599" s="21">
        <f>+Y612+Y731</f>
        <v>0</v>
      </c>
      <c r="Z599" s="21">
        <f>+Z612+Z731</f>
        <v>0</v>
      </c>
      <c r="AA599" s="21">
        <f>+AA612+AA731</f>
        <v>0</v>
      </c>
      <c r="AB599" s="21">
        <f>+AB612+AB731</f>
        <v>0</v>
      </c>
      <c r="AC599" s="21">
        <f>+AC612+AC731</f>
        <v>0</v>
      </c>
      <c r="AD599" s="21">
        <f>+AD612+AD731</f>
        <v>0</v>
      </c>
      <c r="AE599" s="21">
        <f>+AE612+AE731</f>
        <v>0</v>
      </c>
      <c r="AF599" s="21">
        <f>+AF612+AF731</f>
        <v>0</v>
      </c>
      <c r="AG599" s="21">
        <f>+AG612+AG731</f>
        <v>0</v>
      </c>
      <c r="AH599" s="21">
        <f>+AH612+AH731</f>
        <v>0</v>
      </c>
      <c r="AI599" s="21">
        <f>+AI612+AI731</f>
        <v>0</v>
      </c>
      <c r="AJ599" s="21">
        <f>+AJ612+AJ731</f>
        <v>0</v>
      </c>
      <c r="AK599" s="21">
        <f>+AK612+AK731</f>
        <v>0</v>
      </c>
      <c r="AL599" s="21">
        <f>+AL612+AL731</f>
        <v>0</v>
      </c>
      <c r="AM599" s="21">
        <f>+AM612+AM731</f>
        <v>0</v>
      </c>
      <c r="AN599" s="21">
        <f>+AN612+AN731</f>
        <v>0</v>
      </c>
      <c r="AO599" s="21">
        <f>+AO612+AO731</f>
        <v>0</v>
      </c>
      <c r="AP599" s="21">
        <f>+AP612+AP731</f>
        <v>0</v>
      </c>
      <c r="AQ599" s="21">
        <f>+AQ612+AQ731</f>
        <v>0</v>
      </c>
    </row>
    <row r="600" spans="1:47" x14ac:dyDescent="0.25">
      <c r="H600" s="17" t="str">
        <f t="shared" si="160"/>
        <v>DIC5</v>
      </c>
      <c r="J600" s="61" t="s">
        <v>75</v>
      </c>
      <c r="K600" s="19" t="s">
        <v>328</v>
      </c>
      <c r="L600" s="21">
        <f>+L613+L732</f>
        <v>507.70605274394916</v>
      </c>
      <c r="M600" s="21">
        <f>+M613+M732</f>
        <v>471.61050411299959</v>
      </c>
      <c r="N600" s="21">
        <f>+N613+N732</f>
        <v>433.55219431667433</v>
      </c>
      <c r="O600" s="21">
        <f>+O613+O732</f>
        <v>395.49388452035032</v>
      </c>
      <c r="P600" s="21">
        <f>+P613+P732</f>
        <v>357.43557472402506</v>
      </c>
      <c r="Q600" s="21">
        <f>+Q613+Q732</f>
        <v>316.64279921521745</v>
      </c>
      <c r="R600" s="21">
        <f>+R613+R732</f>
        <v>275.85002370640984</v>
      </c>
      <c r="S600" s="21">
        <f>+S613+S732</f>
        <v>222.29341936125766</v>
      </c>
      <c r="T600" s="21">
        <f>+T613+T732</f>
        <v>175.5597941871751</v>
      </c>
      <c r="U600" s="21">
        <f>+U613+U732</f>
        <v>0</v>
      </c>
      <c r="V600" s="21">
        <f>+V613+V732</f>
        <v>0</v>
      </c>
      <c r="W600" s="21">
        <f>+W613+W732</f>
        <v>0</v>
      </c>
      <c r="X600" s="21">
        <f>+X613+X732</f>
        <v>0</v>
      </c>
      <c r="Y600" s="21">
        <f>+Y613+Y732</f>
        <v>0</v>
      </c>
      <c r="Z600" s="21">
        <f>+Z613+Z732</f>
        <v>0</v>
      </c>
      <c r="AA600" s="21">
        <f>+AA613+AA732</f>
        <v>0</v>
      </c>
      <c r="AB600" s="21">
        <f>+AB613+AB732</f>
        <v>0</v>
      </c>
      <c r="AC600" s="21">
        <f>+AC613+AC732</f>
        <v>0</v>
      </c>
      <c r="AD600" s="21">
        <f>+AD613+AD732</f>
        <v>0</v>
      </c>
      <c r="AE600" s="21">
        <f>+AE613+AE732</f>
        <v>0</v>
      </c>
      <c r="AF600" s="21">
        <f>+AF613+AF732</f>
        <v>0</v>
      </c>
      <c r="AG600" s="21">
        <f>+AG613+AG732</f>
        <v>0</v>
      </c>
      <c r="AH600" s="21">
        <f>+AH613+AH732</f>
        <v>0</v>
      </c>
      <c r="AI600" s="21">
        <f>+AI613+AI732</f>
        <v>0</v>
      </c>
      <c r="AJ600" s="21">
        <f>+AJ613+AJ732</f>
        <v>0</v>
      </c>
      <c r="AK600" s="21">
        <f>+AK613+AK732</f>
        <v>0</v>
      </c>
      <c r="AL600" s="21">
        <f>+AL613+AL732</f>
        <v>0</v>
      </c>
      <c r="AM600" s="21">
        <f>+AM613+AM732</f>
        <v>0</v>
      </c>
      <c r="AN600" s="21">
        <f>+AN613+AN732</f>
        <v>0</v>
      </c>
      <c r="AO600" s="21">
        <f>+AO613+AO732</f>
        <v>0</v>
      </c>
      <c r="AP600" s="21">
        <f>+AP613+AP732</f>
        <v>0</v>
      </c>
      <c r="AQ600" s="21">
        <f>+AQ613+AQ732</f>
        <v>0</v>
      </c>
    </row>
    <row r="601" spans="1:47" x14ac:dyDescent="0.25">
      <c r="H601" s="17" t="str">
        <f t="shared" si="160"/>
        <v>DIC5</v>
      </c>
      <c r="J601" s="61" t="s">
        <v>76</v>
      </c>
      <c r="K601" s="19" t="s">
        <v>330</v>
      </c>
      <c r="L601" s="21">
        <f>+L614+L733</f>
        <v>117.38214962516349</v>
      </c>
      <c r="M601" s="21">
        <f>+M614+M733</f>
        <v>109.45630360847453</v>
      </c>
      <c r="N601" s="21">
        <f>+N614+N733</f>
        <v>103.95244289143818</v>
      </c>
      <c r="O601" s="21">
        <f>+O614+O733</f>
        <v>98.448582174401849</v>
      </c>
      <c r="P601" s="21">
        <f>+P614+P733</f>
        <v>92.944721457365517</v>
      </c>
      <c r="Q601" s="21">
        <f>+Q614+Q733</f>
        <v>85.233494005245234</v>
      </c>
      <c r="R601" s="21">
        <f>+R614+R733</f>
        <v>76.672919765988055</v>
      </c>
      <c r="S601" s="21">
        <f>+S614+S733</f>
        <v>66.202364745992639</v>
      </c>
      <c r="T601" s="21">
        <f>+T614+T733</f>
        <v>60.72207335748017</v>
      </c>
      <c r="U601" s="21">
        <f>+U614+U733</f>
        <v>49.387812510050928</v>
      </c>
      <c r="V601" s="21">
        <f>+V614+V733</f>
        <v>44.476758433794515</v>
      </c>
      <c r="W601" s="21">
        <f>+W614+W733</f>
        <v>39.565704357538102</v>
      </c>
      <c r="X601" s="21">
        <f>+X614+X733</f>
        <v>37.024079969957697</v>
      </c>
      <c r="Y601" s="21">
        <f>+Y614+Y733</f>
        <v>34.48245558237727</v>
      </c>
      <c r="Z601" s="21">
        <f>+Z614+Z733</f>
        <v>10.151763661187321</v>
      </c>
      <c r="AA601" s="21">
        <f>+AA614+AA733</f>
        <v>0</v>
      </c>
      <c r="AB601" s="21">
        <f>+AB614+AB733</f>
        <v>0</v>
      </c>
      <c r="AC601" s="21">
        <f>+AC614+AC733</f>
        <v>0</v>
      </c>
      <c r="AD601" s="21">
        <f>+AD614+AD733</f>
        <v>0</v>
      </c>
      <c r="AE601" s="21">
        <f>+AE614+AE733</f>
        <v>0</v>
      </c>
      <c r="AF601" s="21">
        <f>+AF614+AF733</f>
        <v>0</v>
      </c>
      <c r="AG601" s="21">
        <f>+AG614+AG733</f>
        <v>0</v>
      </c>
      <c r="AH601" s="21">
        <f>+AH614+AH733</f>
        <v>0</v>
      </c>
      <c r="AI601" s="21">
        <f>+AI614+AI733</f>
        <v>0</v>
      </c>
      <c r="AJ601" s="21">
        <f>+AJ614+AJ733</f>
        <v>0</v>
      </c>
      <c r="AK601" s="21">
        <f>+AK614+AK733</f>
        <v>0</v>
      </c>
      <c r="AL601" s="21">
        <f>+AL614+AL733</f>
        <v>0</v>
      </c>
      <c r="AM601" s="21">
        <f>+AM614+AM733</f>
        <v>0</v>
      </c>
      <c r="AN601" s="21">
        <f>+AN614+AN733</f>
        <v>0</v>
      </c>
      <c r="AO601" s="21">
        <f>+AO614+AO733</f>
        <v>0</v>
      </c>
      <c r="AP601" s="21">
        <f>+AP614+AP733</f>
        <v>0</v>
      </c>
      <c r="AQ601" s="21">
        <f>+AQ614+AQ733</f>
        <v>0</v>
      </c>
    </row>
    <row r="602" spans="1:47" x14ac:dyDescent="0.25">
      <c r="H602" s="17" t="str">
        <f t="shared" si="160"/>
        <v>DIC5</v>
      </c>
      <c r="J602" s="61" t="s">
        <v>77</v>
      </c>
      <c r="K602" s="19" t="s">
        <v>332</v>
      </c>
      <c r="L602" s="21">
        <f>+L615+L734</f>
        <v>37.574514994938177</v>
      </c>
      <c r="M602" s="21">
        <f>+M615+M734</f>
        <v>36.751128464583942</v>
      </c>
      <c r="N602" s="21">
        <f>+N615+N734</f>
        <v>36.633605235860699</v>
      </c>
      <c r="O602" s="21">
        <f>+O615+O734</f>
        <v>36.516082007137463</v>
      </c>
      <c r="P602" s="21">
        <f>+P615+P734</f>
        <v>36.398558778414113</v>
      </c>
      <c r="Q602" s="21">
        <f>+Q615+Q734</f>
        <v>33.737807758193313</v>
      </c>
      <c r="R602" s="21">
        <f>+R615+R734</f>
        <v>31.245197106207648</v>
      </c>
      <c r="S602" s="21">
        <f>+S615+S734</f>
        <v>30.496150733406097</v>
      </c>
      <c r="T602" s="21">
        <f>+T615+T734</f>
        <v>28.305200833630721</v>
      </c>
      <c r="U602" s="21">
        <f>+U615+U734</f>
        <v>26.471693517109728</v>
      </c>
      <c r="V602" s="21">
        <f>+V615+V734</f>
        <v>24.638186200588734</v>
      </c>
      <c r="W602" s="21">
        <f>+W615+W734</f>
        <v>22.804678884067744</v>
      </c>
      <c r="X602" s="21">
        <f>+X615+X734</f>
        <v>21.5429640512574</v>
      </c>
      <c r="Y602" s="21">
        <f>+Y615+Y734</f>
        <v>20.281249218447051</v>
      </c>
      <c r="Z602" s="21">
        <f>+Z615+Z734</f>
        <v>10.194768585713611</v>
      </c>
      <c r="AA602" s="21">
        <f>+AA615+AA734</f>
        <v>0</v>
      </c>
      <c r="AB602" s="21">
        <f>+AB615+AB734</f>
        <v>0</v>
      </c>
      <c r="AC602" s="21">
        <f>+AC615+AC734</f>
        <v>0</v>
      </c>
      <c r="AD602" s="21">
        <f>+AD615+AD734</f>
        <v>0</v>
      </c>
      <c r="AE602" s="21">
        <f>+AE615+AE734</f>
        <v>0</v>
      </c>
      <c r="AF602" s="21">
        <f>+AF615+AF734</f>
        <v>0</v>
      </c>
      <c r="AG602" s="21">
        <f>+AG615+AG734</f>
        <v>0</v>
      </c>
      <c r="AH602" s="21">
        <f>+AH615+AH734</f>
        <v>0</v>
      </c>
      <c r="AI602" s="21">
        <f>+AI615+AI734</f>
        <v>0</v>
      </c>
      <c r="AJ602" s="21">
        <f>+AJ615+AJ734</f>
        <v>0</v>
      </c>
      <c r="AK602" s="21">
        <f>+AK615+AK734</f>
        <v>0</v>
      </c>
      <c r="AL602" s="21">
        <f>+AL615+AL734</f>
        <v>0</v>
      </c>
      <c r="AM602" s="21">
        <f>+AM615+AM734</f>
        <v>0</v>
      </c>
      <c r="AN602" s="21">
        <f>+AN615+AN734</f>
        <v>0</v>
      </c>
      <c r="AO602" s="21">
        <f>+AO615+AO734</f>
        <v>0</v>
      </c>
      <c r="AP602" s="21">
        <f>+AP615+AP734</f>
        <v>0</v>
      </c>
      <c r="AQ602" s="21">
        <f>+AQ615+AQ734</f>
        <v>0</v>
      </c>
    </row>
    <row r="603" spans="1:47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69">
        <f>+SUM(L596:L602)</f>
        <v>3737.0145151536258</v>
      </c>
      <c r="M603" s="69">
        <f t="shared" ref="M603" si="161">+SUM(M596:M602)</f>
        <v>3553.3955781486279</v>
      </c>
      <c r="N603" s="69">
        <f t="shared" ref="N603:AQ603" si="162">+SUM(N596:N602)</f>
        <v>3331.0245097697366</v>
      </c>
      <c r="O603" s="69">
        <f t="shared" si="162"/>
        <v>3257.9726630812734</v>
      </c>
      <c r="P603" s="69">
        <f t="shared" si="162"/>
        <v>2830.6799593156015</v>
      </c>
      <c r="Q603" s="69">
        <f t="shared" si="162"/>
        <v>2521.8060709636029</v>
      </c>
      <c r="R603" s="69">
        <f t="shared" si="162"/>
        <v>2400.6157283577772</v>
      </c>
      <c r="S603" s="69">
        <f t="shared" si="162"/>
        <v>2211.3126384139182</v>
      </c>
      <c r="T603" s="69">
        <f t="shared" si="162"/>
        <v>1835.1718890677719</v>
      </c>
      <c r="U603" s="69">
        <f t="shared" si="162"/>
        <v>1485.701331706153</v>
      </c>
      <c r="V603" s="69">
        <f t="shared" si="162"/>
        <v>1014.3429505878219</v>
      </c>
      <c r="W603" s="69">
        <f t="shared" si="162"/>
        <v>734.79043827489704</v>
      </c>
      <c r="X603" s="69">
        <f t="shared" si="162"/>
        <v>730.9870990545063</v>
      </c>
      <c r="Y603" s="69">
        <f t="shared" si="162"/>
        <v>627.6273062307115</v>
      </c>
      <c r="Z603" s="69">
        <f t="shared" si="162"/>
        <v>20.346532246900932</v>
      </c>
      <c r="AA603" s="69">
        <f t="shared" si="162"/>
        <v>0</v>
      </c>
      <c r="AB603" s="69">
        <f t="shared" si="162"/>
        <v>0</v>
      </c>
      <c r="AC603" s="69">
        <f t="shared" si="162"/>
        <v>0</v>
      </c>
      <c r="AD603" s="69">
        <f t="shared" si="162"/>
        <v>0</v>
      </c>
      <c r="AE603" s="69">
        <f t="shared" si="162"/>
        <v>0</v>
      </c>
      <c r="AF603" s="69">
        <f t="shared" si="162"/>
        <v>0</v>
      </c>
      <c r="AG603" s="69">
        <f t="shared" si="162"/>
        <v>0</v>
      </c>
      <c r="AH603" s="69">
        <f t="shared" si="162"/>
        <v>0</v>
      </c>
      <c r="AI603" s="69">
        <f t="shared" si="162"/>
        <v>0</v>
      </c>
      <c r="AJ603" s="69">
        <f t="shared" si="162"/>
        <v>0</v>
      </c>
      <c r="AK603" s="69">
        <f t="shared" si="162"/>
        <v>0</v>
      </c>
      <c r="AL603" s="69">
        <f t="shared" si="162"/>
        <v>0</v>
      </c>
      <c r="AM603" s="69">
        <f t="shared" si="162"/>
        <v>0</v>
      </c>
      <c r="AN603" s="69">
        <f t="shared" si="162"/>
        <v>0</v>
      </c>
      <c r="AO603" s="69">
        <f t="shared" si="162"/>
        <v>0</v>
      </c>
      <c r="AP603" s="69">
        <f t="shared" si="162"/>
        <v>0</v>
      </c>
      <c r="AQ603" s="69">
        <f t="shared" si="162"/>
        <v>0</v>
      </c>
    </row>
    <row r="605" spans="1:47" s="90" customFormat="1" ht="18.75" x14ac:dyDescent="0.3">
      <c r="A605" s="137"/>
      <c r="B605" s="137"/>
      <c r="C605" s="137"/>
      <c r="D605" s="137"/>
      <c r="E605" s="137"/>
      <c r="F605" s="137"/>
      <c r="H605" s="91"/>
      <c r="I605" s="17" t="str">
        <f>+IF(OR(J606="OIL",J606="OIL-eq"),$R$5,IF(J606="GAS",$R$4,IF(J606="GSL",$R$8,IF(J606="DSL",$R$9,IF(J606="KER",$R$10,IF(J606="LPG",$R$11,IF(J606="HFO",$R$12,IF(J606="AVG",$R$13,IF(J606="RFG",$R$14,IF(J606="ELC",$R$15,$R$16))))))))))</f>
        <v>Kt CO2e/año</v>
      </c>
      <c r="K605" s="92" t="s">
        <v>487</v>
      </c>
    </row>
    <row r="606" spans="1:47" x14ac:dyDescent="0.25">
      <c r="I606" s="115">
        <f>+IF(OR(J606="OIL",J606="OIL-eq"),$Q$5,IF(J606="GAS",$Q$4,IF(J606="GSL",$Q$8,IF(J606="DSL",$Q$9,IF(J606="KER",$Q$10,IF(J606="LPG",$Q$11,IF(J606="HFO",$Q$12,IF(J606="AVG",$Q$13,IF(J606="RFG",$Q$14,IF(J606="ELC",$Q$15,$Q$16))))))))))</f>
        <v>1</v>
      </c>
      <c r="J606" s="106" t="s">
        <v>488</v>
      </c>
      <c r="K606" s="41" t="s">
        <v>26</v>
      </c>
    </row>
    <row r="607" spans="1:47" x14ac:dyDescent="0.25">
      <c r="H607" s="12"/>
      <c r="I607" s="12"/>
      <c r="J607" s="15"/>
      <c r="K607" s="23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</row>
    <row r="608" spans="1:47" x14ac:dyDescent="0.25">
      <c r="L608" s="40">
        <v>2019</v>
      </c>
      <c r="M608" s="40">
        <v>2020</v>
      </c>
      <c r="N608" s="40">
        <v>2021</v>
      </c>
      <c r="O608" s="40">
        <v>2022</v>
      </c>
      <c r="P608" s="40">
        <v>2023</v>
      </c>
      <c r="Q608" s="40">
        <v>2024</v>
      </c>
      <c r="R608" s="40">
        <v>2025</v>
      </c>
      <c r="S608" s="40">
        <v>2026</v>
      </c>
      <c r="T608" s="40">
        <v>2027</v>
      </c>
      <c r="U608" s="40">
        <v>2028</v>
      </c>
      <c r="V608" s="40">
        <v>2029</v>
      </c>
      <c r="W608" s="40">
        <v>2030</v>
      </c>
      <c r="X608" s="40">
        <v>2031</v>
      </c>
      <c r="Y608" s="40">
        <v>2032</v>
      </c>
      <c r="Z608" s="40">
        <v>2033</v>
      </c>
      <c r="AA608" s="40">
        <v>2034</v>
      </c>
      <c r="AB608" s="40">
        <v>2035</v>
      </c>
      <c r="AC608" s="40">
        <v>2036</v>
      </c>
      <c r="AD608" s="40">
        <v>2037</v>
      </c>
      <c r="AE608" s="40">
        <v>2038</v>
      </c>
      <c r="AF608" s="40">
        <v>2039</v>
      </c>
      <c r="AG608" s="40">
        <v>2040</v>
      </c>
      <c r="AH608" s="40">
        <v>2041</v>
      </c>
      <c r="AI608" s="40">
        <v>2042</v>
      </c>
      <c r="AJ608" s="40">
        <v>2043</v>
      </c>
      <c r="AK608" s="40">
        <v>2044</v>
      </c>
      <c r="AL608" s="40">
        <v>2045</v>
      </c>
      <c r="AM608" s="40">
        <v>2046</v>
      </c>
      <c r="AN608" s="40">
        <v>2047</v>
      </c>
      <c r="AO608" s="40">
        <v>2048</v>
      </c>
      <c r="AP608" s="40">
        <v>2049</v>
      </c>
      <c r="AQ608" s="40">
        <v>2050</v>
      </c>
    </row>
    <row r="609" spans="1:47" x14ac:dyDescent="0.25">
      <c r="H609" s="17" t="str">
        <f>+$H$1</f>
        <v>DIC5</v>
      </c>
      <c r="J609" s="61" t="s">
        <v>72</v>
      </c>
      <c r="K609" s="19" t="s">
        <v>320</v>
      </c>
      <c r="L609" s="21">
        <f>+L624+L637+L650+L715</f>
        <v>147.92174126786136</v>
      </c>
      <c r="M609" s="21">
        <f t="shared" ref="M609:AQ615" si="163">+M624+M637+M650+M715</f>
        <v>119.53289305113131</v>
      </c>
      <c r="N609" s="21">
        <f t="shared" si="163"/>
        <v>93.587716594596287</v>
      </c>
      <c r="O609" s="21">
        <f t="shared" si="163"/>
        <v>109.29291014834769</v>
      </c>
      <c r="P609" s="21">
        <f t="shared" si="163"/>
        <v>104.17291869695583</v>
      </c>
      <c r="Q609" s="21">
        <f t="shared" si="163"/>
        <v>0</v>
      </c>
      <c r="R609" s="21">
        <f t="shared" si="163"/>
        <v>0</v>
      </c>
      <c r="S609" s="21">
        <f t="shared" si="163"/>
        <v>0</v>
      </c>
      <c r="T609" s="21">
        <f t="shared" si="163"/>
        <v>0</v>
      </c>
      <c r="U609" s="21">
        <f t="shared" si="163"/>
        <v>0</v>
      </c>
      <c r="V609" s="21">
        <f t="shared" si="163"/>
        <v>0</v>
      </c>
      <c r="W609" s="21">
        <f t="shared" si="163"/>
        <v>0</v>
      </c>
      <c r="X609" s="21">
        <f t="shared" si="163"/>
        <v>0</v>
      </c>
      <c r="Y609" s="21">
        <f t="shared" si="163"/>
        <v>0</v>
      </c>
      <c r="Z609" s="21">
        <f t="shared" si="163"/>
        <v>0</v>
      </c>
      <c r="AA609" s="21">
        <f t="shared" si="163"/>
        <v>0</v>
      </c>
      <c r="AB609" s="21">
        <f t="shared" si="163"/>
        <v>0</v>
      </c>
      <c r="AC609" s="21">
        <f t="shared" si="163"/>
        <v>0</v>
      </c>
      <c r="AD609" s="21">
        <f t="shared" si="163"/>
        <v>0</v>
      </c>
      <c r="AE609" s="21">
        <f t="shared" si="163"/>
        <v>0</v>
      </c>
      <c r="AF609" s="21">
        <f t="shared" si="163"/>
        <v>0</v>
      </c>
      <c r="AG609" s="21">
        <f t="shared" si="163"/>
        <v>0</v>
      </c>
      <c r="AH609" s="21">
        <f t="shared" si="163"/>
        <v>0</v>
      </c>
      <c r="AI609" s="21">
        <f t="shared" si="163"/>
        <v>0</v>
      </c>
      <c r="AJ609" s="21">
        <f t="shared" si="163"/>
        <v>0</v>
      </c>
      <c r="AK609" s="21">
        <f t="shared" si="163"/>
        <v>0</v>
      </c>
      <c r="AL609" s="21">
        <f t="shared" si="163"/>
        <v>0</v>
      </c>
      <c r="AM609" s="21">
        <f t="shared" si="163"/>
        <v>0</v>
      </c>
      <c r="AN609" s="21">
        <f t="shared" si="163"/>
        <v>0</v>
      </c>
      <c r="AO609" s="21">
        <f t="shared" si="163"/>
        <v>0</v>
      </c>
      <c r="AP609" s="21">
        <f t="shared" si="163"/>
        <v>0</v>
      </c>
      <c r="AQ609" s="21">
        <f t="shared" si="163"/>
        <v>0</v>
      </c>
    </row>
    <row r="610" spans="1:47" x14ac:dyDescent="0.25">
      <c r="H610" s="17" t="str">
        <f t="shared" ref="H610:H615" si="164">+$H$1</f>
        <v>DIC5</v>
      </c>
      <c r="J610" s="61" t="s">
        <v>73</v>
      </c>
      <c r="K610" s="19" t="s">
        <v>322</v>
      </c>
      <c r="L610" s="21">
        <f t="shared" ref="L610:AA615" si="165">+L625+L638+L651+L716</f>
        <v>1993.824061401916</v>
      </c>
      <c r="M610" s="21">
        <f t="shared" si="165"/>
        <v>1943.9709450585378</v>
      </c>
      <c r="N610" s="21">
        <f t="shared" si="165"/>
        <v>1853.7705826456208</v>
      </c>
      <c r="O610" s="21">
        <f t="shared" si="165"/>
        <v>1825.4545223943469</v>
      </c>
      <c r="P610" s="21">
        <f t="shared" si="165"/>
        <v>1535.1051109523487</v>
      </c>
      <c r="Q610" s="21">
        <f t="shared" si="165"/>
        <v>1502.8436554360537</v>
      </c>
      <c r="R610" s="21">
        <f t="shared" si="165"/>
        <v>1470.5821999197597</v>
      </c>
      <c r="S610" s="21">
        <f t="shared" si="165"/>
        <v>1444.9991594523958</v>
      </c>
      <c r="T610" s="21">
        <f t="shared" si="165"/>
        <v>1194.6984333997284</v>
      </c>
      <c r="U610" s="21">
        <f t="shared" si="165"/>
        <v>1068.7405157480437</v>
      </c>
      <c r="V610" s="21">
        <f t="shared" si="165"/>
        <v>710.98248349934943</v>
      </c>
      <c r="W610" s="21">
        <f t="shared" si="165"/>
        <v>438.44261195978112</v>
      </c>
      <c r="X610" s="21">
        <f t="shared" si="165"/>
        <v>438.44261195978112</v>
      </c>
      <c r="Y610" s="21">
        <f t="shared" si="165"/>
        <v>388.78949539613564</v>
      </c>
      <c r="Z610" s="21">
        <f t="shared" si="165"/>
        <v>0</v>
      </c>
      <c r="AA610" s="21">
        <f t="shared" si="165"/>
        <v>0</v>
      </c>
      <c r="AB610" s="21">
        <f t="shared" si="163"/>
        <v>0</v>
      </c>
      <c r="AC610" s="21">
        <f t="shared" si="163"/>
        <v>0</v>
      </c>
      <c r="AD610" s="21">
        <f t="shared" si="163"/>
        <v>0</v>
      </c>
      <c r="AE610" s="21">
        <f t="shared" si="163"/>
        <v>0</v>
      </c>
      <c r="AF610" s="21">
        <f t="shared" si="163"/>
        <v>0</v>
      </c>
      <c r="AG610" s="21">
        <f t="shared" si="163"/>
        <v>0</v>
      </c>
      <c r="AH610" s="21">
        <f t="shared" si="163"/>
        <v>0</v>
      </c>
      <c r="AI610" s="21">
        <f t="shared" si="163"/>
        <v>0</v>
      </c>
      <c r="AJ610" s="21">
        <f t="shared" si="163"/>
        <v>0</v>
      </c>
      <c r="AK610" s="21">
        <f t="shared" si="163"/>
        <v>0</v>
      </c>
      <c r="AL610" s="21">
        <f t="shared" si="163"/>
        <v>0</v>
      </c>
      <c r="AM610" s="21">
        <f t="shared" si="163"/>
        <v>0</v>
      </c>
      <c r="AN610" s="21">
        <f t="shared" si="163"/>
        <v>0</v>
      </c>
      <c r="AO610" s="21">
        <f t="shared" si="163"/>
        <v>0</v>
      </c>
      <c r="AP610" s="21">
        <f t="shared" si="163"/>
        <v>0</v>
      </c>
      <c r="AQ610" s="21">
        <f t="shared" si="163"/>
        <v>0</v>
      </c>
    </row>
    <row r="611" spans="1:47" x14ac:dyDescent="0.25">
      <c r="H611" s="17" t="str">
        <f t="shared" si="164"/>
        <v>DIC5</v>
      </c>
      <c r="J611" s="61" t="s">
        <v>73</v>
      </c>
      <c r="K611" s="19" t="s">
        <v>324</v>
      </c>
      <c r="L611" s="21">
        <f t="shared" si="165"/>
        <v>435.19614710964771</v>
      </c>
      <c r="M611" s="21">
        <f t="shared" si="163"/>
        <v>411.93497071145521</v>
      </c>
      <c r="N611" s="21">
        <f t="shared" si="163"/>
        <v>391.91205128791887</v>
      </c>
      <c r="O611" s="21">
        <f t="shared" si="163"/>
        <v>371.88913186438157</v>
      </c>
      <c r="P611" s="21">
        <f t="shared" si="163"/>
        <v>351.86621244084523</v>
      </c>
      <c r="Q611" s="21">
        <f t="shared" si="163"/>
        <v>323.97933895818477</v>
      </c>
      <c r="R611" s="21">
        <f t="shared" si="163"/>
        <v>296.09246547552442</v>
      </c>
      <c r="S611" s="21">
        <f t="shared" si="163"/>
        <v>273.97842872802556</v>
      </c>
      <c r="T611" s="21">
        <f t="shared" si="163"/>
        <v>251.86439198052688</v>
      </c>
      <c r="U611" s="21">
        <f t="shared" si="163"/>
        <v>229.75035523302719</v>
      </c>
      <c r="V611" s="21">
        <f t="shared" si="163"/>
        <v>147.04536006539831</v>
      </c>
      <c r="W611" s="21">
        <f t="shared" si="163"/>
        <v>147.04536006539831</v>
      </c>
      <c r="X611" s="21">
        <f t="shared" si="163"/>
        <v>147.04536006539831</v>
      </c>
      <c r="Y611" s="21">
        <f t="shared" si="163"/>
        <v>104.1250963181286</v>
      </c>
      <c r="Z611" s="21">
        <f t="shared" si="163"/>
        <v>0</v>
      </c>
      <c r="AA611" s="21">
        <f t="shared" si="163"/>
        <v>0</v>
      </c>
      <c r="AB611" s="21">
        <f t="shared" si="163"/>
        <v>0</v>
      </c>
      <c r="AC611" s="21">
        <f t="shared" si="163"/>
        <v>0</v>
      </c>
      <c r="AD611" s="21">
        <f t="shared" si="163"/>
        <v>0</v>
      </c>
      <c r="AE611" s="21">
        <f t="shared" si="163"/>
        <v>0</v>
      </c>
      <c r="AF611" s="21">
        <f t="shared" si="163"/>
        <v>0</v>
      </c>
      <c r="AG611" s="21">
        <f t="shared" si="163"/>
        <v>0</v>
      </c>
      <c r="AH611" s="21">
        <f t="shared" si="163"/>
        <v>0</v>
      </c>
      <c r="AI611" s="21">
        <f t="shared" si="163"/>
        <v>0</v>
      </c>
      <c r="AJ611" s="21">
        <f t="shared" si="163"/>
        <v>0</v>
      </c>
      <c r="AK611" s="21">
        <f t="shared" si="163"/>
        <v>0</v>
      </c>
      <c r="AL611" s="21">
        <f t="shared" si="163"/>
        <v>0</v>
      </c>
      <c r="AM611" s="21">
        <f t="shared" si="163"/>
        <v>0</v>
      </c>
      <c r="AN611" s="21">
        <f t="shared" si="163"/>
        <v>0</v>
      </c>
      <c r="AO611" s="21">
        <f t="shared" si="163"/>
        <v>0</v>
      </c>
      <c r="AP611" s="21">
        <f t="shared" si="163"/>
        <v>0</v>
      </c>
      <c r="AQ611" s="21">
        <f t="shared" si="163"/>
        <v>0</v>
      </c>
    </row>
    <row r="612" spans="1:47" x14ac:dyDescent="0.25">
      <c r="H612" s="17" t="str">
        <f t="shared" si="164"/>
        <v>DIC5</v>
      </c>
      <c r="J612" s="61" t="s">
        <v>74</v>
      </c>
      <c r="K612" s="19" t="s">
        <v>326</v>
      </c>
      <c r="L612" s="21">
        <f t="shared" si="165"/>
        <v>111.56796049019354</v>
      </c>
      <c r="M612" s="21">
        <f t="shared" si="163"/>
        <v>105.42766775293475</v>
      </c>
      <c r="N612" s="21">
        <f t="shared" si="163"/>
        <v>100.79348455500359</v>
      </c>
      <c r="O612" s="21">
        <f t="shared" si="163"/>
        <v>96.159301357072337</v>
      </c>
      <c r="P612" s="21">
        <f t="shared" si="163"/>
        <v>91.525118159141144</v>
      </c>
      <c r="Q612" s="21">
        <f t="shared" si="163"/>
        <v>86.890934961209865</v>
      </c>
      <c r="R612" s="21">
        <f t="shared" si="163"/>
        <v>82.2567517632787</v>
      </c>
      <c r="S612" s="21">
        <f t="shared" si="163"/>
        <v>9.3712970138362603</v>
      </c>
      <c r="T612" s="21">
        <f t="shared" si="163"/>
        <v>0</v>
      </c>
      <c r="U612" s="21">
        <f t="shared" si="163"/>
        <v>0</v>
      </c>
      <c r="V612" s="21">
        <f t="shared" si="163"/>
        <v>0</v>
      </c>
      <c r="W612" s="21">
        <f t="shared" si="163"/>
        <v>0</v>
      </c>
      <c r="X612" s="21">
        <f t="shared" si="163"/>
        <v>0</v>
      </c>
      <c r="Y612" s="21">
        <f t="shared" si="163"/>
        <v>0</v>
      </c>
      <c r="Z612" s="21">
        <f t="shared" si="163"/>
        <v>0</v>
      </c>
      <c r="AA612" s="21">
        <f t="shared" si="163"/>
        <v>0</v>
      </c>
      <c r="AB612" s="21">
        <f t="shared" si="163"/>
        <v>0</v>
      </c>
      <c r="AC612" s="21">
        <f t="shared" si="163"/>
        <v>0</v>
      </c>
      <c r="AD612" s="21">
        <f t="shared" si="163"/>
        <v>0</v>
      </c>
      <c r="AE612" s="21">
        <f t="shared" si="163"/>
        <v>0</v>
      </c>
      <c r="AF612" s="21">
        <f t="shared" si="163"/>
        <v>0</v>
      </c>
      <c r="AG612" s="21">
        <f t="shared" si="163"/>
        <v>0</v>
      </c>
      <c r="AH612" s="21">
        <f t="shared" si="163"/>
        <v>0</v>
      </c>
      <c r="AI612" s="21">
        <f t="shared" si="163"/>
        <v>0</v>
      </c>
      <c r="AJ612" s="21">
        <f t="shared" si="163"/>
        <v>0</v>
      </c>
      <c r="AK612" s="21">
        <f t="shared" si="163"/>
        <v>0</v>
      </c>
      <c r="AL612" s="21">
        <f t="shared" si="163"/>
        <v>0</v>
      </c>
      <c r="AM612" s="21">
        <f t="shared" si="163"/>
        <v>0</v>
      </c>
      <c r="AN612" s="21">
        <f t="shared" si="163"/>
        <v>0</v>
      </c>
      <c r="AO612" s="21">
        <f t="shared" si="163"/>
        <v>0</v>
      </c>
      <c r="AP612" s="21">
        <f t="shared" si="163"/>
        <v>0</v>
      </c>
      <c r="AQ612" s="21">
        <f t="shared" si="163"/>
        <v>0</v>
      </c>
    </row>
    <row r="613" spans="1:47" x14ac:dyDescent="0.25">
      <c r="H613" s="17" t="str">
        <f t="shared" si="164"/>
        <v>DIC5</v>
      </c>
      <c r="J613" s="61" t="s">
        <v>75</v>
      </c>
      <c r="K613" s="19" t="s">
        <v>328</v>
      </c>
      <c r="L613" s="21">
        <f t="shared" si="165"/>
        <v>477.79748985338847</v>
      </c>
      <c r="M613" s="21">
        <f t="shared" si="163"/>
        <v>441.7019412224389</v>
      </c>
      <c r="N613" s="21">
        <f t="shared" si="163"/>
        <v>403.6436314261137</v>
      </c>
      <c r="O613" s="21">
        <f t="shared" si="163"/>
        <v>365.58532162978963</v>
      </c>
      <c r="P613" s="21">
        <f t="shared" si="163"/>
        <v>327.52701183346437</v>
      </c>
      <c r="Q613" s="21">
        <f t="shared" si="163"/>
        <v>286.73423632465676</v>
      </c>
      <c r="R613" s="21">
        <f t="shared" si="163"/>
        <v>245.94146081584918</v>
      </c>
      <c r="S613" s="21">
        <f t="shared" si="163"/>
        <v>217.76611784341119</v>
      </c>
      <c r="T613" s="21">
        <f t="shared" si="163"/>
        <v>175.5597941871751</v>
      </c>
      <c r="U613" s="21">
        <f t="shared" si="163"/>
        <v>0</v>
      </c>
      <c r="V613" s="21">
        <f t="shared" si="163"/>
        <v>0</v>
      </c>
      <c r="W613" s="21">
        <f t="shared" si="163"/>
        <v>0</v>
      </c>
      <c r="X613" s="21">
        <f t="shared" si="163"/>
        <v>0</v>
      </c>
      <c r="Y613" s="21">
        <f t="shared" si="163"/>
        <v>0</v>
      </c>
      <c r="Z613" s="21">
        <f t="shared" si="163"/>
        <v>0</v>
      </c>
      <c r="AA613" s="21">
        <f t="shared" si="163"/>
        <v>0</v>
      </c>
      <c r="AB613" s="21">
        <f t="shared" si="163"/>
        <v>0</v>
      </c>
      <c r="AC613" s="21">
        <f t="shared" si="163"/>
        <v>0</v>
      </c>
      <c r="AD613" s="21">
        <f t="shared" si="163"/>
        <v>0</v>
      </c>
      <c r="AE613" s="21">
        <f t="shared" si="163"/>
        <v>0</v>
      </c>
      <c r="AF613" s="21">
        <f t="shared" si="163"/>
        <v>0</v>
      </c>
      <c r="AG613" s="21">
        <f t="shared" si="163"/>
        <v>0</v>
      </c>
      <c r="AH613" s="21">
        <f t="shared" si="163"/>
        <v>0</v>
      </c>
      <c r="AI613" s="21">
        <f t="shared" si="163"/>
        <v>0</v>
      </c>
      <c r="AJ613" s="21">
        <f t="shared" si="163"/>
        <v>0</v>
      </c>
      <c r="AK613" s="21">
        <f t="shared" si="163"/>
        <v>0</v>
      </c>
      <c r="AL613" s="21">
        <f t="shared" si="163"/>
        <v>0</v>
      </c>
      <c r="AM613" s="21">
        <f t="shared" si="163"/>
        <v>0</v>
      </c>
      <c r="AN613" s="21">
        <f t="shared" si="163"/>
        <v>0</v>
      </c>
      <c r="AO613" s="21">
        <f t="shared" si="163"/>
        <v>0</v>
      </c>
      <c r="AP613" s="21">
        <f t="shared" si="163"/>
        <v>0</v>
      </c>
      <c r="AQ613" s="21">
        <f t="shared" si="163"/>
        <v>0</v>
      </c>
    </row>
    <row r="614" spans="1:47" x14ac:dyDescent="0.25">
      <c r="H614" s="17" t="str">
        <f t="shared" si="164"/>
        <v>DIC5</v>
      </c>
      <c r="J614" s="61" t="s">
        <v>76</v>
      </c>
      <c r="K614" s="19" t="s">
        <v>330</v>
      </c>
      <c r="L614" s="21">
        <f t="shared" si="165"/>
        <v>94.725521700432807</v>
      </c>
      <c r="M614" s="21">
        <f t="shared" si="163"/>
        <v>87.98086839701611</v>
      </c>
      <c r="N614" s="21">
        <f t="shared" si="163"/>
        <v>83.722429897287</v>
      </c>
      <c r="O614" s="21">
        <f t="shared" si="163"/>
        <v>79.463991397557891</v>
      </c>
      <c r="P614" s="21">
        <f t="shared" si="163"/>
        <v>75.205552897828795</v>
      </c>
      <c r="Q614" s="21">
        <f t="shared" si="163"/>
        <v>69.021597248363989</v>
      </c>
      <c r="R614" s="21">
        <f t="shared" si="163"/>
        <v>62.837641598898998</v>
      </c>
      <c r="S614" s="21">
        <f t="shared" si="163"/>
        <v>57.687945464133094</v>
      </c>
      <c r="T614" s="21">
        <f t="shared" si="163"/>
        <v>52.538249329367027</v>
      </c>
      <c r="U614" s="21">
        <f t="shared" si="163"/>
        <v>47.627195253110635</v>
      </c>
      <c r="V614" s="21">
        <f t="shared" si="163"/>
        <v>42.716141176854222</v>
      </c>
      <c r="W614" s="21">
        <f t="shared" si="163"/>
        <v>37.80508710059781</v>
      </c>
      <c r="X614" s="21">
        <f t="shared" si="163"/>
        <v>35.263462713017404</v>
      </c>
      <c r="Y614" s="21">
        <f t="shared" si="163"/>
        <v>32.721838325436977</v>
      </c>
      <c r="Z614" s="21">
        <f t="shared" si="163"/>
        <v>8.8140193624544505</v>
      </c>
      <c r="AA614" s="21">
        <f t="shared" si="163"/>
        <v>0</v>
      </c>
      <c r="AB614" s="21">
        <f t="shared" si="163"/>
        <v>0</v>
      </c>
      <c r="AC614" s="21">
        <f t="shared" si="163"/>
        <v>0</v>
      </c>
      <c r="AD614" s="21">
        <f t="shared" si="163"/>
        <v>0</v>
      </c>
      <c r="AE614" s="21">
        <f t="shared" si="163"/>
        <v>0</v>
      </c>
      <c r="AF614" s="21">
        <f t="shared" si="163"/>
        <v>0</v>
      </c>
      <c r="AG614" s="21">
        <f t="shared" si="163"/>
        <v>0</v>
      </c>
      <c r="AH614" s="21">
        <f t="shared" si="163"/>
        <v>0</v>
      </c>
      <c r="AI614" s="21">
        <f t="shared" si="163"/>
        <v>0</v>
      </c>
      <c r="AJ614" s="21">
        <f t="shared" si="163"/>
        <v>0</v>
      </c>
      <c r="AK614" s="21">
        <f t="shared" si="163"/>
        <v>0</v>
      </c>
      <c r="AL614" s="21">
        <f t="shared" si="163"/>
        <v>0</v>
      </c>
      <c r="AM614" s="21">
        <f t="shared" si="163"/>
        <v>0</v>
      </c>
      <c r="AN614" s="21">
        <f t="shared" si="163"/>
        <v>0</v>
      </c>
      <c r="AO614" s="21">
        <f t="shared" si="163"/>
        <v>0</v>
      </c>
      <c r="AP614" s="21">
        <f t="shared" si="163"/>
        <v>0</v>
      </c>
      <c r="AQ614" s="21">
        <f t="shared" si="163"/>
        <v>0</v>
      </c>
    </row>
    <row r="615" spans="1:47" x14ac:dyDescent="0.25">
      <c r="H615" s="17" t="str">
        <f t="shared" si="164"/>
        <v>DIC5</v>
      </c>
      <c r="J615" s="61" t="s">
        <v>77</v>
      </c>
      <c r="K615" s="19" t="s">
        <v>332</v>
      </c>
      <c r="L615" s="21">
        <f t="shared" si="165"/>
        <v>26.983613807042715</v>
      </c>
      <c r="M615" s="21">
        <f t="shared" si="163"/>
        <v>26.509736408149703</v>
      </c>
      <c r="N615" s="21">
        <f t="shared" si="163"/>
        <v>26.525699601883002</v>
      </c>
      <c r="O615" s="21">
        <f t="shared" si="163"/>
        <v>26.541662795616304</v>
      </c>
      <c r="P615" s="21">
        <f t="shared" si="163"/>
        <v>26.5576259893495</v>
      </c>
      <c r="Q615" s="21">
        <f t="shared" si="163"/>
        <v>24.605152516830643</v>
      </c>
      <c r="R615" s="21">
        <f t="shared" si="163"/>
        <v>22.652679044311789</v>
      </c>
      <c r="S615" s="21">
        <f t="shared" si="163"/>
        <v>21.046024169056189</v>
      </c>
      <c r="T615" s="21">
        <f t="shared" si="163"/>
        <v>19.439369293800652</v>
      </c>
      <c r="U615" s="21">
        <f t="shared" si="163"/>
        <v>18.10762529056375</v>
      </c>
      <c r="V615" s="21">
        <f t="shared" si="163"/>
        <v>16.77588128732685</v>
      </c>
      <c r="W615" s="21">
        <f t="shared" si="163"/>
        <v>15.444137284089949</v>
      </c>
      <c r="X615" s="21">
        <f t="shared" si="163"/>
        <v>14.50988675797867</v>
      </c>
      <c r="Y615" s="21">
        <f t="shared" si="163"/>
        <v>13.575636231867389</v>
      </c>
      <c r="Z615" s="21">
        <f t="shared" si="163"/>
        <v>7.0465174626794305</v>
      </c>
      <c r="AA615" s="21">
        <f t="shared" si="163"/>
        <v>0</v>
      </c>
      <c r="AB615" s="21">
        <f t="shared" si="163"/>
        <v>0</v>
      </c>
      <c r="AC615" s="21">
        <f t="shared" si="163"/>
        <v>0</v>
      </c>
      <c r="AD615" s="21">
        <f t="shared" si="163"/>
        <v>0</v>
      </c>
      <c r="AE615" s="21">
        <f t="shared" si="163"/>
        <v>0</v>
      </c>
      <c r="AF615" s="21">
        <f t="shared" si="163"/>
        <v>0</v>
      </c>
      <c r="AG615" s="21">
        <f t="shared" si="163"/>
        <v>0</v>
      </c>
      <c r="AH615" s="21">
        <f t="shared" si="163"/>
        <v>0</v>
      </c>
      <c r="AI615" s="21">
        <f t="shared" si="163"/>
        <v>0</v>
      </c>
      <c r="AJ615" s="21">
        <f t="shared" si="163"/>
        <v>0</v>
      </c>
      <c r="AK615" s="21">
        <f t="shared" si="163"/>
        <v>0</v>
      </c>
      <c r="AL615" s="21">
        <f t="shared" si="163"/>
        <v>0</v>
      </c>
      <c r="AM615" s="21">
        <f t="shared" si="163"/>
        <v>0</v>
      </c>
      <c r="AN615" s="21">
        <f t="shared" si="163"/>
        <v>0</v>
      </c>
      <c r="AO615" s="21">
        <f t="shared" si="163"/>
        <v>0</v>
      </c>
      <c r="AP615" s="21">
        <f t="shared" si="163"/>
        <v>0</v>
      </c>
      <c r="AQ615" s="21">
        <f t="shared" si="163"/>
        <v>0</v>
      </c>
    </row>
    <row r="616" spans="1:47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69">
        <f>+SUM(L609:L615)</f>
        <v>3288.0165356304824</v>
      </c>
      <c r="M616" s="69">
        <f t="shared" ref="M616" si="166">+SUM(M609:M615)</f>
        <v>3137.0590226016639</v>
      </c>
      <c r="N616" s="69">
        <f t="shared" ref="N616:AQ616" si="167">+SUM(N609:N615)</f>
        <v>2953.9555960084231</v>
      </c>
      <c r="O616" s="69">
        <f t="shared" si="167"/>
        <v>2874.3868415871125</v>
      </c>
      <c r="P616" s="69">
        <f t="shared" si="167"/>
        <v>2511.9595509699338</v>
      </c>
      <c r="Q616" s="69">
        <f t="shared" si="167"/>
        <v>2294.0749154452997</v>
      </c>
      <c r="R616" s="69">
        <f t="shared" si="167"/>
        <v>2180.3631986176229</v>
      </c>
      <c r="S616" s="69">
        <f t="shared" si="167"/>
        <v>2024.8489726708581</v>
      </c>
      <c r="T616" s="69">
        <f t="shared" si="167"/>
        <v>1694.100238190598</v>
      </c>
      <c r="U616" s="69">
        <f t="shared" si="167"/>
        <v>1364.2256915247451</v>
      </c>
      <c r="V616" s="69">
        <f t="shared" si="167"/>
        <v>917.51986602892873</v>
      </c>
      <c r="W616" s="69">
        <f t="shared" si="167"/>
        <v>638.73719640986724</v>
      </c>
      <c r="X616" s="69">
        <f t="shared" si="167"/>
        <v>635.26132149617547</v>
      </c>
      <c r="Y616" s="69">
        <f t="shared" si="167"/>
        <v>539.21206627156869</v>
      </c>
      <c r="Z616" s="69">
        <f t="shared" si="167"/>
        <v>15.860536825133881</v>
      </c>
      <c r="AA616" s="69">
        <f t="shared" si="167"/>
        <v>0</v>
      </c>
      <c r="AB616" s="69">
        <f t="shared" si="167"/>
        <v>0</v>
      </c>
      <c r="AC616" s="69">
        <f t="shared" si="167"/>
        <v>0</v>
      </c>
      <c r="AD616" s="69">
        <f t="shared" si="167"/>
        <v>0</v>
      </c>
      <c r="AE616" s="69">
        <f t="shared" si="167"/>
        <v>0</v>
      </c>
      <c r="AF616" s="69">
        <f t="shared" si="167"/>
        <v>0</v>
      </c>
      <c r="AG616" s="69">
        <f t="shared" si="167"/>
        <v>0</v>
      </c>
      <c r="AH616" s="69">
        <f t="shared" si="167"/>
        <v>0</v>
      </c>
      <c r="AI616" s="69">
        <f t="shared" si="167"/>
        <v>0</v>
      </c>
      <c r="AJ616" s="69">
        <f t="shared" si="167"/>
        <v>0</v>
      </c>
      <c r="AK616" s="69">
        <f t="shared" si="167"/>
        <v>0</v>
      </c>
      <c r="AL616" s="69">
        <f t="shared" si="167"/>
        <v>0</v>
      </c>
      <c r="AM616" s="69">
        <f t="shared" si="167"/>
        <v>0</v>
      </c>
      <c r="AN616" s="69">
        <f t="shared" si="167"/>
        <v>0</v>
      </c>
      <c r="AO616" s="69">
        <f t="shared" si="167"/>
        <v>0</v>
      </c>
      <c r="AP616" s="69">
        <f t="shared" si="167"/>
        <v>0</v>
      </c>
      <c r="AQ616" s="69">
        <f t="shared" si="167"/>
        <v>0</v>
      </c>
    </row>
    <row r="620" spans="1:47" s="101" customFormat="1" ht="18.75" x14ac:dyDescent="0.3">
      <c r="A620" s="140"/>
      <c r="B620" s="140"/>
      <c r="C620" s="140"/>
      <c r="D620" s="140"/>
      <c r="E620" s="140"/>
      <c r="F620" s="141"/>
      <c r="H620" s="103"/>
      <c r="I620" s="17" t="str">
        <f>+IF(OR(J621="OIL",J621="OIL-eq"),$R$5,IF(J621="GAS",$R$4,IF(J621="GSL",$R$8,IF(J621="DSL",$R$9,IF(J621="KER",$R$10,IF(J621="LPG",$R$11,IF(J621="HFO",$R$12,IF(J621="AVG",$R$13,IF(J621="RFG",$R$14,IF(J621="ELC",$R$15,$R$16))))))))))</f>
        <v>Kt CO2e/año</v>
      </c>
      <c r="K620" s="104" t="s">
        <v>532</v>
      </c>
    </row>
    <row r="621" spans="1:47" x14ac:dyDescent="0.25">
      <c r="I621" s="115">
        <f>+IF(OR(J621="OIL",J621="OIL-eq"),$Q$5,IF(J621="GAS",$Q$4,IF(J621="GSL",$Q$8,IF(J621="DSL",$Q$9,IF(J621="KER",$Q$10,IF(J621="LPG",$Q$11,IF(J621="HFO",$Q$12,IF(J621="AVG",$Q$13,IF(J621="RFG",$Q$14,IF(J621="ELC",$Q$15,$Q$16))))))))))</f>
        <v>1</v>
      </c>
      <c r="J621" s="106" t="s">
        <v>488</v>
      </c>
      <c r="K621" s="108" t="s">
        <v>389</v>
      </c>
    </row>
    <row r="622" spans="1:47" x14ac:dyDescent="0.25">
      <c r="H622" s="12"/>
      <c r="I622" s="12"/>
      <c r="J622" s="15"/>
      <c r="K622" s="23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</row>
    <row r="623" spans="1:47" x14ac:dyDescent="0.25">
      <c r="L623" s="47">
        <v>2019</v>
      </c>
      <c r="M623" s="47">
        <v>2020</v>
      </c>
      <c r="N623" s="47">
        <v>2021</v>
      </c>
      <c r="O623" s="47">
        <v>2022</v>
      </c>
      <c r="P623" s="47">
        <v>2023</v>
      </c>
      <c r="Q623" s="47">
        <v>2024</v>
      </c>
      <c r="R623" s="47">
        <v>2025</v>
      </c>
      <c r="S623" s="47">
        <v>2026</v>
      </c>
      <c r="T623" s="47">
        <v>2027</v>
      </c>
      <c r="U623" s="47">
        <v>2028</v>
      </c>
      <c r="V623" s="47">
        <v>2029</v>
      </c>
      <c r="W623" s="47">
        <v>2030</v>
      </c>
      <c r="X623" s="47">
        <v>2031</v>
      </c>
      <c r="Y623" s="47">
        <v>2032</v>
      </c>
      <c r="Z623" s="47">
        <v>2033</v>
      </c>
      <c r="AA623" s="47">
        <v>2034</v>
      </c>
      <c r="AB623" s="47">
        <v>2035</v>
      </c>
      <c r="AC623" s="47">
        <v>2036</v>
      </c>
      <c r="AD623" s="47">
        <v>2037</v>
      </c>
      <c r="AE623" s="47">
        <v>2038</v>
      </c>
      <c r="AF623" s="47">
        <v>2039</v>
      </c>
      <c r="AG623" s="47">
        <v>2040</v>
      </c>
      <c r="AH623" s="47">
        <v>2041</v>
      </c>
      <c r="AI623" s="47">
        <v>2042</v>
      </c>
      <c r="AJ623" s="47">
        <v>2043</v>
      </c>
      <c r="AK623" s="47">
        <v>2044</v>
      </c>
      <c r="AL623" s="47">
        <v>2045</v>
      </c>
      <c r="AM623" s="47">
        <v>2046</v>
      </c>
      <c r="AN623" s="47">
        <v>2047</v>
      </c>
      <c r="AO623" s="47">
        <v>2048</v>
      </c>
      <c r="AP623" s="47">
        <v>2049</v>
      </c>
      <c r="AQ623" s="47">
        <v>2050</v>
      </c>
    </row>
    <row r="624" spans="1:47" x14ac:dyDescent="0.25">
      <c r="H624" s="17" t="str">
        <f>+$H$1</f>
        <v>DIC5</v>
      </c>
      <c r="J624" s="24" t="s">
        <v>148</v>
      </c>
      <c r="K624" s="108" t="s">
        <v>170</v>
      </c>
      <c r="L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M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N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O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P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Q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R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7" x14ac:dyDescent="0.25">
      <c r="H625" s="17" t="str">
        <f t="shared" ref="H625:H630" si="168">+$H$1</f>
        <v>DIC5</v>
      </c>
      <c r="J625" s="24" t="s">
        <v>149</v>
      </c>
      <c r="K625" s="108" t="s">
        <v>171</v>
      </c>
      <c r="L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M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N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O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P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Q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U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V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W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X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7" x14ac:dyDescent="0.25">
      <c r="H626" s="17" t="str">
        <f t="shared" si="168"/>
        <v>DIC5</v>
      </c>
      <c r="J626" s="24" t="s">
        <v>151</v>
      </c>
      <c r="K626" s="108" t="s">
        <v>172</v>
      </c>
      <c r="L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M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N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O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P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Q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R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S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T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U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V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W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Z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A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7" x14ac:dyDescent="0.25">
      <c r="H627" s="17" t="str">
        <f t="shared" si="168"/>
        <v>DIC5</v>
      </c>
      <c r="J627" s="24" t="s">
        <v>152</v>
      </c>
      <c r="K627" s="108" t="s">
        <v>173</v>
      </c>
      <c r="L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M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N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O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P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Q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R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S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T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U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7" x14ac:dyDescent="0.25">
      <c r="H628" s="17" t="str">
        <f t="shared" si="168"/>
        <v>DIC5</v>
      </c>
      <c r="J628" s="24" t="s">
        <v>153</v>
      </c>
      <c r="K628" s="108" t="s">
        <v>174</v>
      </c>
      <c r="L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M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N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O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P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Q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R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S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T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U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V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7" x14ac:dyDescent="0.25">
      <c r="H629" s="17" t="str">
        <f t="shared" si="168"/>
        <v>DIC5</v>
      </c>
      <c r="J629" s="24" t="s">
        <v>154</v>
      </c>
      <c r="K629" s="108" t="s">
        <v>175</v>
      </c>
      <c r="L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M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N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O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P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Q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R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S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T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U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V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W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X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Y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Z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A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B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7" x14ac:dyDescent="0.25">
      <c r="H630" s="17" t="str">
        <f t="shared" si="168"/>
        <v>DIC5</v>
      </c>
      <c r="J630" s="24" t="s">
        <v>155</v>
      </c>
      <c r="K630" s="108" t="s">
        <v>176</v>
      </c>
      <c r="L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M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N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O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P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Q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R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S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T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U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V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W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X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Y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Z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A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B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7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69">
        <f>+SUM(L624:L630)</f>
        <v>421.66366528366365</v>
      </c>
      <c r="M631" s="69">
        <f t="shared" ref="M631" si="169">+SUM(M624:M630)</f>
        <v>401.53648659051936</v>
      </c>
      <c r="N631" s="69">
        <f t="shared" ref="N631:AQ631" si="170">+SUM(N624:N630)</f>
        <v>372.0002714012324</v>
      </c>
      <c r="O631" s="69">
        <f t="shared" si="170"/>
        <v>360.33630293557241</v>
      </c>
      <c r="P631" s="69">
        <f t="shared" si="170"/>
        <v>278.42568622040244</v>
      </c>
      <c r="Q631" s="69">
        <f t="shared" si="170"/>
        <v>261.12244115007957</v>
      </c>
      <c r="R631" s="69">
        <f t="shared" si="170"/>
        <v>247.45533107776811</v>
      </c>
      <c r="S631" s="69">
        <f t="shared" si="170"/>
        <v>180.07289525353042</v>
      </c>
      <c r="T631" s="69">
        <f t="shared" si="170"/>
        <v>103.89478630080123</v>
      </c>
      <c r="U631" s="69">
        <f t="shared" si="170"/>
        <v>63.34525895519505</v>
      </c>
      <c r="V631" s="69">
        <f t="shared" si="170"/>
        <v>43.697290356673591</v>
      </c>
      <c r="W631" s="69">
        <f t="shared" si="170"/>
        <v>37.688533186232263</v>
      </c>
      <c r="X631" s="69">
        <f t="shared" si="170"/>
        <v>36.851542642213523</v>
      </c>
      <c r="Y631" s="69">
        <f t="shared" si="170"/>
        <v>28.929106143930568</v>
      </c>
      <c r="Z631" s="69">
        <f t="shared" si="170"/>
        <v>4.7367157855605999</v>
      </c>
      <c r="AA631" s="69">
        <f t="shared" si="170"/>
        <v>0</v>
      </c>
      <c r="AB631" s="69">
        <f t="shared" si="170"/>
        <v>0</v>
      </c>
      <c r="AC631" s="69">
        <f t="shared" si="170"/>
        <v>0</v>
      </c>
      <c r="AD631" s="69">
        <f t="shared" si="170"/>
        <v>0</v>
      </c>
      <c r="AE631" s="69">
        <f t="shared" si="170"/>
        <v>0</v>
      </c>
      <c r="AF631" s="69">
        <f t="shared" si="170"/>
        <v>0</v>
      </c>
      <c r="AG631" s="69">
        <f t="shared" si="170"/>
        <v>0</v>
      </c>
      <c r="AH631" s="69">
        <f t="shared" si="170"/>
        <v>0</v>
      </c>
      <c r="AI631" s="69">
        <f t="shared" si="170"/>
        <v>0</v>
      </c>
      <c r="AJ631" s="69">
        <f t="shared" si="170"/>
        <v>0</v>
      </c>
      <c r="AK631" s="69">
        <f t="shared" si="170"/>
        <v>0</v>
      </c>
      <c r="AL631" s="69">
        <f t="shared" si="170"/>
        <v>0</v>
      </c>
      <c r="AM631" s="69">
        <f t="shared" si="170"/>
        <v>0</v>
      </c>
      <c r="AN631" s="69">
        <f t="shared" si="170"/>
        <v>0</v>
      </c>
      <c r="AO631" s="69">
        <f t="shared" si="170"/>
        <v>0</v>
      </c>
      <c r="AP631" s="69">
        <f t="shared" si="170"/>
        <v>0</v>
      </c>
      <c r="AQ631" s="69">
        <f t="shared" si="170"/>
        <v>0</v>
      </c>
    </row>
    <row r="632" spans="1:47" x14ac:dyDescent="0.25">
      <c r="F632" s="15"/>
    </row>
    <row r="633" spans="1:47" ht="18.75" x14ac:dyDescent="0.3">
      <c r="I633" s="17" t="str">
        <f>+IF(OR(J634="OIL",J634="OIL-eq"),$R$5,IF(J634="GAS",$R$4,IF(J634="GSL",$R$8,IF(J634="DSL",$R$9,IF(J634="KER",$R$10,IF(J634="LPG",$R$11,IF(J634="HFO",$R$12,IF(J634="AVG",$R$13,IF(J634="RFG",$R$14,IF(J634="ELC",$R$15,$R$16))))))))))</f>
        <v>Kt CO2e/año</v>
      </c>
      <c r="K633" s="34" t="s">
        <v>491</v>
      </c>
    </row>
    <row r="634" spans="1:47" x14ac:dyDescent="0.25">
      <c r="I634" s="115">
        <f>+IF(OR(J634="OIL",J634="OIL-eq"),$Q$5,IF(J634="GAS",$Q$4,IF(J634="GSL",$Q$8,IF(J634="DSL",$Q$9,IF(J634="KER",$Q$10,IF(J634="LPG",$Q$11,IF(J634="HFO",$Q$12,IF(J634="AVG",$Q$13,IF(J634="RFG",$Q$14,IF(J634="ELC",$Q$15,$Q$16))))))))))</f>
        <v>1</v>
      </c>
      <c r="J634" s="106" t="s">
        <v>488</v>
      </c>
      <c r="K634" s="108" t="s">
        <v>389</v>
      </c>
    </row>
    <row r="635" spans="1:47" x14ac:dyDescent="0.25">
      <c r="H635" s="12"/>
      <c r="I635" s="12"/>
      <c r="J635" s="15"/>
      <c r="K635" s="23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</row>
    <row r="636" spans="1:47" x14ac:dyDescent="0.25">
      <c r="L636" s="47">
        <v>2019</v>
      </c>
      <c r="M636" s="47">
        <v>2020</v>
      </c>
      <c r="N636" s="47">
        <v>2021</v>
      </c>
      <c r="O636" s="47">
        <v>2022</v>
      </c>
      <c r="P636" s="47">
        <v>2023</v>
      </c>
      <c r="Q636" s="47">
        <v>2024</v>
      </c>
      <c r="R636" s="47">
        <v>2025</v>
      </c>
      <c r="S636" s="47">
        <v>2026</v>
      </c>
      <c r="T636" s="47">
        <v>2027</v>
      </c>
      <c r="U636" s="47">
        <v>2028</v>
      </c>
      <c r="V636" s="47">
        <v>2029</v>
      </c>
      <c r="W636" s="47">
        <v>2030</v>
      </c>
      <c r="X636" s="47">
        <v>2031</v>
      </c>
      <c r="Y636" s="47">
        <v>2032</v>
      </c>
      <c r="Z636" s="47">
        <v>2033</v>
      </c>
      <c r="AA636" s="47">
        <v>2034</v>
      </c>
      <c r="AB636" s="47">
        <v>2035</v>
      </c>
      <c r="AC636" s="47">
        <v>2036</v>
      </c>
      <c r="AD636" s="47">
        <v>2037</v>
      </c>
      <c r="AE636" s="47">
        <v>2038</v>
      </c>
      <c r="AF636" s="47">
        <v>2039</v>
      </c>
      <c r="AG636" s="47">
        <v>2040</v>
      </c>
      <c r="AH636" s="47">
        <v>2041</v>
      </c>
      <c r="AI636" s="47">
        <v>2042</v>
      </c>
      <c r="AJ636" s="47">
        <v>2043</v>
      </c>
      <c r="AK636" s="47">
        <v>2044</v>
      </c>
      <c r="AL636" s="47">
        <v>2045</v>
      </c>
      <c r="AM636" s="47">
        <v>2046</v>
      </c>
      <c r="AN636" s="47">
        <v>2047</v>
      </c>
      <c r="AO636" s="47">
        <v>2048</v>
      </c>
      <c r="AP636" s="47">
        <v>2049</v>
      </c>
      <c r="AQ636" s="47">
        <v>2050</v>
      </c>
    </row>
    <row r="637" spans="1:47" x14ac:dyDescent="0.25">
      <c r="H637" s="17" t="str">
        <f>+$H$1</f>
        <v>DIC5</v>
      </c>
      <c r="J637" s="24" t="s">
        <v>148</v>
      </c>
      <c r="K637" s="108" t="s">
        <v>272</v>
      </c>
      <c r="L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M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N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O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P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Q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R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7" x14ac:dyDescent="0.25">
      <c r="H638" s="17" t="str">
        <f t="shared" ref="H638:H643" si="171">+$H$1</f>
        <v>DIC5</v>
      </c>
      <c r="J638" s="24" t="s">
        <v>149</v>
      </c>
      <c r="K638" s="108" t="s">
        <v>273</v>
      </c>
      <c r="L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M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N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O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P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Q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U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V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W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X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7" x14ac:dyDescent="0.25">
      <c r="H639" s="17" t="str">
        <f t="shared" si="171"/>
        <v>DIC5</v>
      </c>
      <c r="J639" s="24" t="s">
        <v>151</v>
      </c>
      <c r="K639" s="108" t="s">
        <v>274</v>
      </c>
      <c r="L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M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N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O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P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Q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R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S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T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U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V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W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Z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A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7" x14ac:dyDescent="0.25">
      <c r="H640" s="17" t="str">
        <f t="shared" si="171"/>
        <v>DIC5</v>
      </c>
      <c r="J640" s="24" t="s">
        <v>152</v>
      </c>
      <c r="K640" s="108" t="s">
        <v>275</v>
      </c>
      <c r="L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M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N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O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P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Q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R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S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T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U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7" x14ac:dyDescent="0.25">
      <c r="H641" s="17" t="str">
        <f t="shared" si="171"/>
        <v>DIC5</v>
      </c>
      <c r="J641" s="24" t="s">
        <v>153</v>
      </c>
      <c r="K641" s="108" t="s">
        <v>276</v>
      </c>
      <c r="L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M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N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O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P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Q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R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S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T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U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V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7" x14ac:dyDescent="0.25">
      <c r="H642" s="17" t="str">
        <f t="shared" si="171"/>
        <v>DIC5</v>
      </c>
      <c r="J642" s="24" t="s">
        <v>154</v>
      </c>
      <c r="K642" s="108" t="s">
        <v>277</v>
      </c>
      <c r="L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M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N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O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P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Q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R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S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T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U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V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W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X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Y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Z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A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B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7" x14ac:dyDescent="0.25">
      <c r="H643" s="17" t="str">
        <f t="shared" si="171"/>
        <v>DIC5</v>
      </c>
      <c r="J643" s="24" t="s">
        <v>155</v>
      </c>
      <c r="K643" s="108" t="s">
        <v>278</v>
      </c>
      <c r="L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M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N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O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P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Q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R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S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T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U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V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W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X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Y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Z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A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B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7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69">
        <f>+SUM(L637:L643)</f>
        <v>824.09759388811324</v>
      </c>
      <c r="M644" s="69">
        <f t="shared" ref="M644" si="172">+SUM(M637:M643)</f>
        <v>781.46960046703362</v>
      </c>
      <c r="N644" s="69">
        <f t="shared" ref="N644:AQ644" si="173">+SUM(N637:N643)</f>
        <v>721.26030555621583</v>
      </c>
      <c r="O644" s="69">
        <f t="shared" si="173"/>
        <v>698.16400734155093</v>
      </c>
      <c r="P644" s="69">
        <f t="shared" si="173"/>
        <v>546.76801866584913</v>
      </c>
      <c r="Q644" s="69">
        <f t="shared" si="173"/>
        <v>496.17559454285788</v>
      </c>
      <c r="R644" s="69">
        <f t="shared" si="173"/>
        <v>464.90359165347365</v>
      </c>
      <c r="S644" s="69">
        <f t="shared" si="173"/>
        <v>438.97579763070416</v>
      </c>
      <c r="T644" s="69">
        <f t="shared" si="173"/>
        <v>305.38200718522637</v>
      </c>
      <c r="U644" s="69">
        <f t="shared" si="173"/>
        <v>219.90216555218043</v>
      </c>
      <c r="V644" s="69">
        <f t="shared" si="173"/>
        <v>141.54946410168557</v>
      </c>
      <c r="W644" s="69">
        <f t="shared" si="173"/>
        <v>132.2233350230253</v>
      </c>
      <c r="X644" s="69">
        <f t="shared" si="173"/>
        <v>131.643394574821</v>
      </c>
      <c r="Y644" s="69">
        <f t="shared" si="173"/>
        <v>95.22863633361122</v>
      </c>
      <c r="Z644" s="69">
        <f t="shared" si="173"/>
        <v>2.9665460181821701</v>
      </c>
      <c r="AA644" s="69">
        <f t="shared" si="173"/>
        <v>0</v>
      </c>
      <c r="AB644" s="69">
        <f t="shared" si="173"/>
        <v>0</v>
      </c>
      <c r="AC644" s="69">
        <f t="shared" si="173"/>
        <v>0</v>
      </c>
      <c r="AD644" s="69">
        <f t="shared" si="173"/>
        <v>0</v>
      </c>
      <c r="AE644" s="69">
        <f t="shared" si="173"/>
        <v>0</v>
      </c>
      <c r="AF644" s="69">
        <f t="shared" si="173"/>
        <v>0</v>
      </c>
      <c r="AG644" s="69">
        <f t="shared" si="173"/>
        <v>0</v>
      </c>
      <c r="AH644" s="69">
        <f t="shared" si="173"/>
        <v>0</v>
      </c>
      <c r="AI644" s="69">
        <f t="shared" si="173"/>
        <v>0</v>
      </c>
      <c r="AJ644" s="69">
        <f t="shared" si="173"/>
        <v>0</v>
      </c>
      <c r="AK644" s="69">
        <f t="shared" si="173"/>
        <v>0</v>
      </c>
      <c r="AL644" s="69">
        <f t="shared" si="173"/>
        <v>0</v>
      </c>
      <c r="AM644" s="69">
        <f t="shared" si="173"/>
        <v>0</v>
      </c>
      <c r="AN644" s="69">
        <f t="shared" si="173"/>
        <v>0</v>
      </c>
      <c r="AO644" s="69">
        <f t="shared" si="173"/>
        <v>0</v>
      </c>
      <c r="AP644" s="69">
        <f t="shared" si="173"/>
        <v>0</v>
      </c>
      <c r="AQ644" s="69">
        <f t="shared" si="173"/>
        <v>0</v>
      </c>
    </row>
    <row r="646" spans="1:47" s="90" customFormat="1" ht="18.75" x14ac:dyDescent="0.3">
      <c r="A646" s="137"/>
      <c r="B646" s="137"/>
      <c r="C646" s="137"/>
      <c r="D646" s="137"/>
      <c r="E646" s="137"/>
      <c r="F646" s="137"/>
      <c r="H646" s="91"/>
      <c r="I646" s="17" t="str">
        <f>+IF(OR(J647="OIL",J647="OIL-eq"),$R$5,IF(J647="GAS",$R$4,IF(J647="GSL",$R$8,IF(J647="DSL",$R$9,IF(J647="KER",$R$10,IF(J647="LPG",$R$11,IF(J647="HFO",$R$12,IF(J647="AVG",$R$13,IF(J647="RFG",$R$14,IF(J647="ELC",$R$15,$R$16))))))))))</f>
        <v>Kt CO2e/año</v>
      </c>
      <c r="K646" s="92" t="s">
        <v>492</v>
      </c>
    </row>
    <row r="647" spans="1:47" x14ac:dyDescent="0.25">
      <c r="I647" s="115">
        <f>+IF(OR(J647="OIL",J647="OIL-eq"),$Q$5,IF(J647="GAS",$Q$4,IF(J647="GSL",$Q$8,IF(J647="DSL",$Q$9,IF(J647="KER",$Q$10,IF(J647="LPG",$Q$11,IF(J647="HFO",$Q$12,IF(J647="AVG",$Q$13,IF(J647="RFG",$Q$14,IF(J647="ELC",$Q$15,$Q$16))))))))))</f>
        <v>1</v>
      </c>
      <c r="J647" s="106" t="s">
        <v>488</v>
      </c>
      <c r="K647" s="41" t="s">
        <v>26</v>
      </c>
    </row>
    <row r="648" spans="1:47" x14ac:dyDescent="0.25">
      <c r="H648" s="12"/>
      <c r="I648" s="12"/>
      <c r="J648" s="15"/>
      <c r="K648" s="23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</row>
    <row r="649" spans="1:47" x14ac:dyDescent="0.25">
      <c r="L649" s="40">
        <v>2019</v>
      </c>
      <c r="M649" s="40">
        <v>2020</v>
      </c>
      <c r="N649" s="40">
        <v>2021</v>
      </c>
      <c r="O649" s="40">
        <v>2022</v>
      </c>
      <c r="P649" s="40">
        <v>2023</v>
      </c>
      <c r="Q649" s="40">
        <v>2024</v>
      </c>
      <c r="R649" s="40">
        <v>2025</v>
      </c>
      <c r="S649" s="40">
        <v>2026</v>
      </c>
      <c r="T649" s="40">
        <v>2027</v>
      </c>
      <c r="U649" s="40">
        <v>2028</v>
      </c>
      <c r="V649" s="40">
        <v>2029</v>
      </c>
      <c r="W649" s="40">
        <v>2030</v>
      </c>
      <c r="X649" s="40">
        <v>2031</v>
      </c>
      <c r="Y649" s="40">
        <v>2032</v>
      </c>
      <c r="Z649" s="40">
        <v>2033</v>
      </c>
      <c r="AA649" s="40">
        <v>2034</v>
      </c>
      <c r="AB649" s="40">
        <v>2035</v>
      </c>
      <c r="AC649" s="40">
        <v>2036</v>
      </c>
      <c r="AD649" s="40">
        <v>2037</v>
      </c>
      <c r="AE649" s="40">
        <v>2038</v>
      </c>
      <c r="AF649" s="40">
        <v>2039</v>
      </c>
      <c r="AG649" s="40">
        <v>2040</v>
      </c>
      <c r="AH649" s="40">
        <v>2041</v>
      </c>
      <c r="AI649" s="40">
        <v>2042</v>
      </c>
      <c r="AJ649" s="40">
        <v>2043</v>
      </c>
      <c r="AK649" s="40">
        <v>2044</v>
      </c>
      <c r="AL649" s="40">
        <v>2045</v>
      </c>
      <c r="AM649" s="40">
        <v>2046</v>
      </c>
      <c r="AN649" s="40">
        <v>2047</v>
      </c>
      <c r="AO649" s="40">
        <v>2048</v>
      </c>
      <c r="AP649" s="40">
        <v>2049</v>
      </c>
      <c r="AQ649" s="40">
        <v>2050</v>
      </c>
    </row>
    <row r="650" spans="1:47" x14ac:dyDescent="0.25">
      <c r="H650" s="17" t="str">
        <f>+$H$1</f>
        <v>DIC5</v>
      </c>
      <c r="J650" s="61" t="s">
        <v>148</v>
      </c>
      <c r="K650" s="19" t="s">
        <v>320</v>
      </c>
      <c r="L650" s="21">
        <f>+L663+L676+L689+L702</f>
        <v>115.324269547087</v>
      </c>
      <c r="M650" s="21">
        <f t="shared" ref="M650:AQ650" si="174">+M663+M676+M689+M702</f>
        <v>93.191463674088297</v>
      </c>
      <c r="N650" s="21">
        <f t="shared" si="174"/>
        <v>72.963818315979793</v>
      </c>
      <c r="O650" s="21">
        <f t="shared" si="174"/>
        <v>85.208062868254501</v>
      </c>
      <c r="P650" s="21">
        <f t="shared" si="174"/>
        <v>81.216362465337596</v>
      </c>
      <c r="Q650" s="21">
        <f t="shared" si="174"/>
        <v>0</v>
      </c>
      <c r="R650" s="21">
        <f t="shared" si="174"/>
        <v>0</v>
      </c>
      <c r="S650" s="21">
        <f t="shared" si="174"/>
        <v>0</v>
      </c>
      <c r="T650" s="21">
        <f t="shared" si="174"/>
        <v>0</v>
      </c>
      <c r="U650" s="21">
        <f t="shared" si="174"/>
        <v>0</v>
      </c>
      <c r="V650" s="21">
        <f t="shared" si="174"/>
        <v>0</v>
      </c>
      <c r="W650" s="21">
        <f t="shared" si="174"/>
        <v>0</v>
      </c>
      <c r="X650" s="21">
        <f t="shared" si="174"/>
        <v>0</v>
      </c>
      <c r="Y650" s="21">
        <f t="shared" si="174"/>
        <v>0</v>
      </c>
      <c r="Z650" s="21">
        <f t="shared" si="174"/>
        <v>0</v>
      </c>
      <c r="AA650" s="21">
        <f t="shared" si="174"/>
        <v>0</v>
      </c>
      <c r="AB650" s="21">
        <f t="shared" si="174"/>
        <v>0</v>
      </c>
      <c r="AC650" s="21">
        <f t="shared" si="174"/>
        <v>0</v>
      </c>
      <c r="AD650" s="21">
        <f t="shared" si="174"/>
        <v>0</v>
      </c>
      <c r="AE650" s="21">
        <f t="shared" si="174"/>
        <v>0</v>
      </c>
      <c r="AF650" s="21">
        <f t="shared" si="174"/>
        <v>0</v>
      </c>
      <c r="AG650" s="21">
        <f t="shared" si="174"/>
        <v>0</v>
      </c>
      <c r="AH650" s="21">
        <f t="shared" si="174"/>
        <v>0</v>
      </c>
      <c r="AI650" s="21">
        <f t="shared" si="174"/>
        <v>0</v>
      </c>
      <c r="AJ650" s="21">
        <f t="shared" si="174"/>
        <v>0</v>
      </c>
      <c r="AK650" s="21">
        <f t="shared" si="174"/>
        <v>0</v>
      </c>
      <c r="AL650" s="21">
        <f t="shared" si="174"/>
        <v>0</v>
      </c>
      <c r="AM650" s="21">
        <f t="shared" si="174"/>
        <v>0</v>
      </c>
      <c r="AN650" s="21">
        <f t="shared" si="174"/>
        <v>0</v>
      </c>
      <c r="AO650" s="21">
        <f t="shared" si="174"/>
        <v>0</v>
      </c>
      <c r="AP650" s="21">
        <f t="shared" si="174"/>
        <v>0</v>
      </c>
      <c r="AQ650" s="21">
        <f t="shared" si="174"/>
        <v>0</v>
      </c>
    </row>
    <row r="651" spans="1:47" x14ac:dyDescent="0.25">
      <c r="H651" s="17" t="str">
        <f t="shared" ref="H651:H656" si="175">+$H$1</f>
        <v>DIC5</v>
      </c>
      <c r="J651" s="61" t="s">
        <v>149</v>
      </c>
      <c r="K651" s="19" t="s">
        <v>322</v>
      </c>
      <c r="L651" s="21">
        <f t="shared" ref="L651:AQ656" si="176">+L664+L677+L690+L703</f>
        <v>1089.5320280527289</v>
      </c>
      <c r="M651" s="21">
        <f t="shared" si="176"/>
        <v>1089.5320280527289</v>
      </c>
      <c r="N651" s="21">
        <f t="shared" si="176"/>
        <v>1089.5320280527289</v>
      </c>
      <c r="O651" s="21">
        <f t="shared" si="176"/>
        <v>1089.5320280527289</v>
      </c>
      <c r="P651" s="21">
        <f t="shared" si="176"/>
        <v>1089.5320280527289</v>
      </c>
      <c r="Q651" s="21">
        <f t="shared" si="176"/>
        <v>1089.5320280527289</v>
      </c>
      <c r="R651" s="21">
        <f t="shared" si="176"/>
        <v>1089.5320280527289</v>
      </c>
      <c r="S651" s="21">
        <f t="shared" si="176"/>
        <v>1089.5320280527289</v>
      </c>
      <c r="T651" s="21">
        <f t="shared" si="176"/>
        <v>1089.5320280527289</v>
      </c>
      <c r="U651" s="21">
        <f t="shared" si="176"/>
        <v>1042.8877149759751</v>
      </c>
      <c r="V651" s="21">
        <f t="shared" si="176"/>
        <v>698.03647742945805</v>
      </c>
      <c r="W651" s="21">
        <f t="shared" si="176"/>
        <v>338.51440085262902</v>
      </c>
      <c r="X651" s="21">
        <f t="shared" si="176"/>
        <v>338.51440085262902</v>
      </c>
      <c r="Y651" s="21">
        <f t="shared" si="176"/>
        <v>338.51440085262902</v>
      </c>
      <c r="Z651" s="21">
        <f t="shared" si="176"/>
        <v>0</v>
      </c>
      <c r="AA651" s="21">
        <f t="shared" si="176"/>
        <v>0</v>
      </c>
      <c r="AB651" s="21">
        <f t="shared" si="176"/>
        <v>0</v>
      </c>
      <c r="AC651" s="21">
        <f t="shared" si="176"/>
        <v>0</v>
      </c>
      <c r="AD651" s="21">
        <f t="shared" si="176"/>
        <v>0</v>
      </c>
      <c r="AE651" s="21">
        <f t="shared" si="176"/>
        <v>0</v>
      </c>
      <c r="AF651" s="21">
        <f t="shared" si="176"/>
        <v>0</v>
      </c>
      <c r="AG651" s="21">
        <f t="shared" si="176"/>
        <v>0</v>
      </c>
      <c r="AH651" s="21">
        <f t="shared" si="176"/>
        <v>0</v>
      </c>
      <c r="AI651" s="21">
        <f t="shared" si="176"/>
        <v>0</v>
      </c>
      <c r="AJ651" s="21">
        <f t="shared" si="176"/>
        <v>0</v>
      </c>
      <c r="AK651" s="21">
        <f t="shared" si="176"/>
        <v>0</v>
      </c>
      <c r="AL651" s="21">
        <f t="shared" si="176"/>
        <v>0</v>
      </c>
      <c r="AM651" s="21">
        <f t="shared" si="176"/>
        <v>0</v>
      </c>
      <c r="AN651" s="21">
        <f t="shared" si="176"/>
        <v>0</v>
      </c>
      <c r="AO651" s="21">
        <f t="shared" si="176"/>
        <v>0</v>
      </c>
      <c r="AP651" s="21">
        <f t="shared" si="176"/>
        <v>0</v>
      </c>
      <c r="AQ651" s="21">
        <f t="shared" si="176"/>
        <v>0</v>
      </c>
    </row>
    <row r="652" spans="1:47" x14ac:dyDescent="0.25">
      <c r="H652" s="17" t="str">
        <f t="shared" si="175"/>
        <v>DIC5</v>
      </c>
      <c r="J652" s="61" t="s">
        <v>151</v>
      </c>
      <c r="K652" s="19" t="s">
        <v>324</v>
      </c>
      <c r="L652" s="21">
        <f t="shared" si="176"/>
        <v>0</v>
      </c>
      <c r="M652" s="21">
        <f t="shared" si="176"/>
        <v>0</v>
      </c>
      <c r="N652" s="21">
        <f t="shared" si="176"/>
        <v>0</v>
      </c>
      <c r="O652" s="21">
        <f t="shared" si="176"/>
        <v>0</v>
      </c>
      <c r="P652" s="21">
        <f t="shared" si="176"/>
        <v>0</v>
      </c>
      <c r="Q652" s="21">
        <f t="shared" si="176"/>
        <v>0</v>
      </c>
      <c r="R652" s="21">
        <f t="shared" si="176"/>
        <v>0</v>
      </c>
      <c r="S652" s="21">
        <f t="shared" si="176"/>
        <v>0</v>
      </c>
      <c r="T652" s="21">
        <f t="shared" si="176"/>
        <v>0</v>
      </c>
      <c r="U652" s="21">
        <f t="shared" si="176"/>
        <v>0</v>
      </c>
      <c r="V652" s="21">
        <f t="shared" si="176"/>
        <v>0</v>
      </c>
      <c r="W652" s="21">
        <f t="shared" si="176"/>
        <v>0</v>
      </c>
      <c r="X652" s="21">
        <f t="shared" si="176"/>
        <v>0</v>
      </c>
      <c r="Y652" s="21">
        <f t="shared" si="176"/>
        <v>0</v>
      </c>
      <c r="Z652" s="21">
        <f t="shared" si="176"/>
        <v>0</v>
      </c>
      <c r="AA652" s="21">
        <f t="shared" si="176"/>
        <v>0</v>
      </c>
      <c r="AB652" s="21">
        <f t="shared" si="176"/>
        <v>0</v>
      </c>
      <c r="AC652" s="21">
        <f t="shared" si="176"/>
        <v>0</v>
      </c>
      <c r="AD652" s="21">
        <f t="shared" si="176"/>
        <v>0</v>
      </c>
      <c r="AE652" s="21">
        <f t="shared" si="176"/>
        <v>0</v>
      </c>
      <c r="AF652" s="21">
        <f t="shared" si="176"/>
        <v>0</v>
      </c>
      <c r="AG652" s="21">
        <f t="shared" si="176"/>
        <v>0</v>
      </c>
      <c r="AH652" s="21">
        <f t="shared" si="176"/>
        <v>0</v>
      </c>
      <c r="AI652" s="21">
        <f t="shared" si="176"/>
        <v>0</v>
      </c>
      <c r="AJ652" s="21">
        <f t="shared" si="176"/>
        <v>0</v>
      </c>
      <c r="AK652" s="21">
        <f t="shared" si="176"/>
        <v>0</v>
      </c>
      <c r="AL652" s="21">
        <f t="shared" si="176"/>
        <v>0</v>
      </c>
      <c r="AM652" s="21">
        <f t="shared" si="176"/>
        <v>0</v>
      </c>
      <c r="AN652" s="21">
        <f t="shared" si="176"/>
        <v>0</v>
      </c>
      <c r="AO652" s="21">
        <f t="shared" si="176"/>
        <v>0</v>
      </c>
      <c r="AP652" s="21">
        <f t="shared" si="176"/>
        <v>0</v>
      </c>
      <c r="AQ652" s="21">
        <f t="shared" si="176"/>
        <v>0</v>
      </c>
    </row>
    <row r="653" spans="1:47" x14ac:dyDescent="0.25">
      <c r="H653" s="17" t="str">
        <f t="shared" si="175"/>
        <v>DIC5</v>
      </c>
      <c r="J653" s="61" t="s">
        <v>152</v>
      </c>
      <c r="K653" s="19" t="s">
        <v>326</v>
      </c>
      <c r="L653" s="21">
        <f t="shared" si="176"/>
        <v>17.1444368481772</v>
      </c>
      <c r="M653" s="21">
        <f t="shared" si="176"/>
        <v>16.200869711153899</v>
      </c>
      <c r="N653" s="21">
        <f t="shared" si="176"/>
        <v>15.488743570004299</v>
      </c>
      <c r="O653" s="21">
        <f t="shared" si="176"/>
        <v>14.776617428854699</v>
      </c>
      <c r="P653" s="21">
        <f t="shared" si="176"/>
        <v>14.064491287705099</v>
      </c>
      <c r="Q653" s="21">
        <f t="shared" si="176"/>
        <v>13.3523651465554</v>
      </c>
      <c r="R653" s="21">
        <f t="shared" si="176"/>
        <v>12.6402390054058</v>
      </c>
      <c r="S653" s="21">
        <f t="shared" si="176"/>
        <v>1.4400694351076599</v>
      </c>
      <c r="T653" s="21">
        <f t="shared" si="176"/>
        <v>0</v>
      </c>
      <c r="U653" s="21">
        <f t="shared" si="176"/>
        <v>0</v>
      </c>
      <c r="V653" s="21">
        <f t="shared" si="176"/>
        <v>0</v>
      </c>
      <c r="W653" s="21">
        <f t="shared" si="176"/>
        <v>0</v>
      </c>
      <c r="X653" s="21">
        <f t="shared" si="176"/>
        <v>0</v>
      </c>
      <c r="Y653" s="21">
        <f t="shared" si="176"/>
        <v>0</v>
      </c>
      <c r="Z653" s="21">
        <f t="shared" si="176"/>
        <v>0</v>
      </c>
      <c r="AA653" s="21">
        <f t="shared" si="176"/>
        <v>0</v>
      </c>
      <c r="AB653" s="21">
        <f t="shared" si="176"/>
        <v>0</v>
      </c>
      <c r="AC653" s="21">
        <f t="shared" si="176"/>
        <v>0</v>
      </c>
      <c r="AD653" s="21">
        <f t="shared" si="176"/>
        <v>0</v>
      </c>
      <c r="AE653" s="21">
        <f t="shared" si="176"/>
        <v>0</v>
      </c>
      <c r="AF653" s="21">
        <f t="shared" si="176"/>
        <v>0</v>
      </c>
      <c r="AG653" s="21">
        <f t="shared" si="176"/>
        <v>0</v>
      </c>
      <c r="AH653" s="21">
        <f t="shared" si="176"/>
        <v>0</v>
      </c>
      <c r="AI653" s="21">
        <f t="shared" si="176"/>
        <v>0</v>
      </c>
      <c r="AJ653" s="21">
        <f t="shared" si="176"/>
        <v>0</v>
      </c>
      <c r="AK653" s="21">
        <f t="shared" si="176"/>
        <v>0</v>
      </c>
      <c r="AL653" s="21">
        <f t="shared" si="176"/>
        <v>0</v>
      </c>
      <c r="AM653" s="21">
        <f t="shared" si="176"/>
        <v>0</v>
      </c>
      <c r="AN653" s="21">
        <f t="shared" si="176"/>
        <v>0</v>
      </c>
      <c r="AO653" s="21">
        <f t="shared" si="176"/>
        <v>0</v>
      </c>
      <c r="AP653" s="21">
        <f t="shared" si="176"/>
        <v>0</v>
      </c>
      <c r="AQ653" s="21">
        <f t="shared" si="176"/>
        <v>0</v>
      </c>
    </row>
    <row r="654" spans="1:47" x14ac:dyDescent="0.25">
      <c r="H654" s="17" t="str">
        <f t="shared" si="175"/>
        <v>DIC5</v>
      </c>
      <c r="J654" s="61" t="s">
        <v>153</v>
      </c>
      <c r="K654" s="19" t="s">
        <v>328</v>
      </c>
      <c r="L654" s="21">
        <f t="shared" si="176"/>
        <v>352.11626682855848</v>
      </c>
      <c r="M654" s="21">
        <f t="shared" si="176"/>
        <v>324.79757578453052</v>
      </c>
      <c r="N654" s="21">
        <f t="shared" si="176"/>
        <v>295.99338118386351</v>
      </c>
      <c r="O654" s="21">
        <f t="shared" si="176"/>
        <v>267.18918658319751</v>
      </c>
      <c r="P654" s="21">
        <f t="shared" si="176"/>
        <v>238.38499198253049</v>
      </c>
      <c r="Q654" s="21">
        <f t="shared" si="176"/>
        <v>207.5112340477925</v>
      </c>
      <c r="R654" s="21">
        <f t="shared" si="176"/>
        <v>176.63747611305428</v>
      </c>
      <c r="S654" s="21">
        <f t="shared" si="176"/>
        <v>155.3131433651769</v>
      </c>
      <c r="T654" s="21">
        <f t="shared" si="176"/>
        <v>123.83751583010481</v>
      </c>
      <c r="U654" s="21">
        <f t="shared" si="176"/>
        <v>0</v>
      </c>
      <c r="V654" s="21">
        <f t="shared" si="176"/>
        <v>0</v>
      </c>
      <c r="W654" s="21">
        <f t="shared" si="176"/>
        <v>0</v>
      </c>
      <c r="X654" s="21">
        <f t="shared" si="176"/>
        <v>0</v>
      </c>
      <c r="Y654" s="21">
        <f t="shared" si="176"/>
        <v>0</v>
      </c>
      <c r="Z654" s="21">
        <f t="shared" si="176"/>
        <v>0</v>
      </c>
      <c r="AA654" s="21">
        <f t="shared" si="176"/>
        <v>0</v>
      </c>
      <c r="AB654" s="21">
        <f t="shared" si="176"/>
        <v>0</v>
      </c>
      <c r="AC654" s="21">
        <f t="shared" si="176"/>
        <v>0</v>
      </c>
      <c r="AD654" s="21">
        <f t="shared" si="176"/>
        <v>0</v>
      </c>
      <c r="AE654" s="21">
        <f t="shared" si="176"/>
        <v>0</v>
      </c>
      <c r="AF654" s="21">
        <f t="shared" si="176"/>
        <v>0</v>
      </c>
      <c r="AG654" s="21">
        <f t="shared" si="176"/>
        <v>0</v>
      </c>
      <c r="AH654" s="21">
        <f t="shared" si="176"/>
        <v>0</v>
      </c>
      <c r="AI654" s="21">
        <f t="shared" si="176"/>
        <v>0</v>
      </c>
      <c r="AJ654" s="21">
        <f t="shared" si="176"/>
        <v>0</v>
      </c>
      <c r="AK654" s="21">
        <f t="shared" si="176"/>
        <v>0</v>
      </c>
      <c r="AL654" s="21">
        <f t="shared" si="176"/>
        <v>0</v>
      </c>
      <c r="AM654" s="21">
        <f t="shared" si="176"/>
        <v>0</v>
      </c>
      <c r="AN654" s="21">
        <f t="shared" si="176"/>
        <v>0</v>
      </c>
      <c r="AO654" s="21">
        <f t="shared" si="176"/>
        <v>0</v>
      </c>
      <c r="AP654" s="21">
        <f t="shared" si="176"/>
        <v>0</v>
      </c>
      <c r="AQ654" s="21">
        <f t="shared" si="176"/>
        <v>0</v>
      </c>
    </row>
    <row r="655" spans="1:47" x14ac:dyDescent="0.25">
      <c r="H655" s="17" t="str">
        <f t="shared" si="175"/>
        <v>DIC5</v>
      </c>
      <c r="J655" s="61" t="s">
        <v>154</v>
      </c>
      <c r="K655" s="19" t="s">
        <v>330</v>
      </c>
      <c r="L655" s="21">
        <f t="shared" si="176"/>
        <v>66.266969840046102</v>
      </c>
      <c r="M655" s="21">
        <f t="shared" si="176"/>
        <v>61.454996287433602</v>
      </c>
      <c r="N655" s="21">
        <f t="shared" si="176"/>
        <v>58.416812927327797</v>
      </c>
      <c r="O655" s="21">
        <f t="shared" si="176"/>
        <v>55.378629567221992</v>
      </c>
      <c r="P655" s="21">
        <f t="shared" si="176"/>
        <v>52.340446207116202</v>
      </c>
      <c r="Q655" s="21">
        <f t="shared" si="176"/>
        <v>47.928502450025093</v>
      </c>
      <c r="R655" s="21">
        <f t="shared" si="176"/>
        <v>43.516558692933899</v>
      </c>
      <c r="S655" s="21">
        <f t="shared" si="176"/>
        <v>39.842507486783504</v>
      </c>
      <c r="T655" s="21">
        <f t="shared" si="176"/>
        <v>36.168456280632995</v>
      </c>
      <c r="U655" s="21">
        <f t="shared" si="176"/>
        <v>32.664664274241204</v>
      </c>
      <c r="V655" s="21">
        <f t="shared" si="176"/>
        <v>29.160872267849399</v>
      </c>
      <c r="W655" s="21">
        <f t="shared" si="176"/>
        <v>25.657080261457601</v>
      </c>
      <c r="X655" s="21">
        <f t="shared" si="176"/>
        <v>23.8437580959556</v>
      </c>
      <c r="Y655" s="21">
        <f t="shared" si="176"/>
        <v>22.030435930453599</v>
      </c>
      <c r="Z655" s="21">
        <f t="shared" si="176"/>
        <v>5.6394388439222203</v>
      </c>
      <c r="AA655" s="21">
        <f t="shared" si="176"/>
        <v>0</v>
      </c>
      <c r="AB655" s="21">
        <f t="shared" si="176"/>
        <v>0</v>
      </c>
      <c r="AC655" s="21">
        <f t="shared" si="176"/>
        <v>0</v>
      </c>
      <c r="AD655" s="21">
        <f t="shared" si="176"/>
        <v>0</v>
      </c>
      <c r="AE655" s="21">
        <f t="shared" si="176"/>
        <v>0</v>
      </c>
      <c r="AF655" s="21">
        <f t="shared" si="176"/>
        <v>0</v>
      </c>
      <c r="AG655" s="21">
        <f t="shared" si="176"/>
        <v>0</v>
      </c>
      <c r="AH655" s="21">
        <f t="shared" si="176"/>
        <v>0</v>
      </c>
      <c r="AI655" s="21">
        <f t="shared" si="176"/>
        <v>0</v>
      </c>
      <c r="AJ655" s="21">
        <f t="shared" si="176"/>
        <v>0</v>
      </c>
      <c r="AK655" s="21">
        <f t="shared" si="176"/>
        <v>0</v>
      </c>
      <c r="AL655" s="21">
        <f t="shared" si="176"/>
        <v>0</v>
      </c>
      <c r="AM655" s="21">
        <f t="shared" si="176"/>
        <v>0</v>
      </c>
      <c r="AN655" s="21">
        <f t="shared" si="176"/>
        <v>0</v>
      </c>
      <c r="AO655" s="21">
        <f t="shared" si="176"/>
        <v>0</v>
      </c>
      <c r="AP655" s="21">
        <f t="shared" si="176"/>
        <v>0</v>
      </c>
      <c r="AQ655" s="21">
        <f t="shared" si="176"/>
        <v>0</v>
      </c>
    </row>
    <row r="656" spans="1:47" x14ac:dyDescent="0.25">
      <c r="H656" s="17" t="str">
        <f t="shared" si="175"/>
        <v>DIC5</v>
      </c>
      <c r="J656" s="61" t="s">
        <v>155</v>
      </c>
      <c r="K656" s="19" t="s">
        <v>332</v>
      </c>
      <c r="L656" s="21">
        <f t="shared" si="176"/>
        <v>1.2722265164603199</v>
      </c>
      <c r="M656" s="21">
        <f t="shared" si="176"/>
        <v>1.2722265164603199</v>
      </c>
      <c r="N656" s="21">
        <f t="shared" si="176"/>
        <v>1.2722265164603199</v>
      </c>
      <c r="O656" s="21">
        <f t="shared" si="176"/>
        <v>1.2722265164603199</v>
      </c>
      <c r="P656" s="21">
        <f t="shared" si="176"/>
        <v>1.2722265164603199</v>
      </c>
      <c r="Q656" s="21">
        <f t="shared" si="176"/>
        <v>1.2722265164603199</v>
      </c>
      <c r="R656" s="21">
        <f t="shared" si="176"/>
        <v>1.2722265164603199</v>
      </c>
      <c r="S656" s="21">
        <f t="shared" si="176"/>
        <v>1.2722265164603199</v>
      </c>
      <c r="T656" s="21">
        <f t="shared" si="176"/>
        <v>1.2722265164603199</v>
      </c>
      <c r="U656" s="21">
        <f t="shared" si="176"/>
        <v>1.2722265164603199</v>
      </c>
      <c r="V656" s="21">
        <f t="shared" si="176"/>
        <v>1.2722265164603199</v>
      </c>
      <c r="W656" s="21">
        <f t="shared" si="176"/>
        <v>1.2722265164603199</v>
      </c>
      <c r="X656" s="21">
        <f t="shared" si="176"/>
        <v>1.2722265164603199</v>
      </c>
      <c r="Y656" s="21">
        <f t="shared" si="176"/>
        <v>1.2722265164603199</v>
      </c>
      <c r="Z656" s="21">
        <f t="shared" si="176"/>
        <v>1.2722265164603199</v>
      </c>
      <c r="AA656" s="21">
        <f t="shared" si="176"/>
        <v>0</v>
      </c>
      <c r="AB656" s="21">
        <f t="shared" si="176"/>
        <v>0</v>
      </c>
      <c r="AC656" s="21">
        <f t="shared" si="176"/>
        <v>0</v>
      </c>
      <c r="AD656" s="21">
        <f t="shared" si="176"/>
        <v>0</v>
      </c>
      <c r="AE656" s="21">
        <f t="shared" si="176"/>
        <v>0</v>
      </c>
      <c r="AF656" s="21">
        <f t="shared" si="176"/>
        <v>0</v>
      </c>
      <c r="AG656" s="21">
        <f t="shared" si="176"/>
        <v>0</v>
      </c>
      <c r="AH656" s="21">
        <f t="shared" si="176"/>
        <v>0</v>
      </c>
      <c r="AI656" s="21">
        <f t="shared" si="176"/>
        <v>0</v>
      </c>
      <c r="AJ656" s="21">
        <f t="shared" si="176"/>
        <v>0</v>
      </c>
      <c r="AK656" s="21">
        <f t="shared" si="176"/>
        <v>0</v>
      </c>
      <c r="AL656" s="21">
        <f t="shared" si="176"/>
        <v>0</v>
      </c>
      <c r="AM656" s="21">
        <f t="shared" si="176"/>
        <v>0</v>
      </c>
      <c r="AN656" s="21">
        <f t="shared" si="176"/>
        <v>0</v>
      </c>
      <c r="AO656" s="21">
        <f t="shared" si="176"/>
        <v>0</v>
      </c>
      <c r="AP656" s="21">
        <f t="shared" si="176"/>
        <v>0</v>
      </c>
      <c r="AQ656" s="21">
        <f t="shared" si="176"/>
        <v>0</v>
      </c>
    </row>
    <row r="657" spans="1:47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69">
        <f>+SUM(L650:L656)</f>
        <v>1641.6561976330581</v>
      </c>
      <c r="M657" s="69">
        <f t="shared" ref="M657" si="177">+SUM(M650:M656)</f>
        <v>1586.4491600263957</v>
      </c>
      <c r="N657" s="69">
        <f t="shared" ref="N657:AQ657" si="178">+SUM(N650:N656)</f>
        <v>1533.6670105663645</v>
      </c>
      <c r="O657" s="69">
        <f t="shared" si="178"/>
        <v>1513.3567510167181</v>
      </c>
      <c r="P657" s="69">
        <f t="shared" si="178"/>
        <v>1476.8105465118786</v>
      </c>
      <c r="Q657" s="69">
        <f t="shared" si="178"/>
        <v>1359.5963562135621</v>
      </c>
      <c r="R657" s="69">
        <f t="shared" si="178"/>
        <v>1323.598528380583</v>
      </c>
      <c r="S657" s="69">
        <f t="shared" si="178"/>
        <v>1287.3999748562574</v>
      </c>
      <c r="T657" s="69">
        <f t="shared" si="178"/>
        <v>1250.8102266799269</v>
      </c>
      <c r="U657" s="69">
        <f t="shared" si="178"/>
        <v>1076.8246057666765</v>
      </c>
      <c r="V657" s="69">
        <f t="shared" si="178"/>
        <v>728.46957621376782</v>
      </c>
      <c r="W657" s="69">
        <f t="shared" si="178"/>
        <v>365.44370763054695</v>
      </c>
      <c r="X657" s="69">
        <f t="shared" si="178"/>
        <v>363.63038546504492</v>
      </c>
      <c r="Y657" s="69">
        <f t="shared" si="178"/>
        <v>361.81706329954295</v>
      </c>
      <c r="Z657" s="69">
        <f t="shared" si="178"/>
        <v>6.91166536038254</v>
      </c>
      <c r="AA657" s="69">
        <f t="shared" si="178"/>
        <v>0</v>
      </c>
      <c r="AB657" s="69">
        <f t="shared" si="178"/>
        <v>0</v>
      </c>
      <c r="AC657" s="69">
        <f t="shared" si="178"/>
        <v>0</v>
      </c>
      <c r="AD657" s="69">
        <f t="shared" si="178"/>
        <v>0</v>
      </c>
      <c r="AE657" s="69">
        <f t="shared" si="178"/>
        <v>0</v>
      </c>
      <c r="AF657" s="69">
        <f t="shared" si="178"/>
        <v>0</v>
      </c>
      <c r="AG657" s="69">
        <f t="shared" si="178"/>
        <v>0</v>
      </c>
      <c r="AH657" s="69">
        <f t="shared" si="178"/>
        <v>0</v>
      </c>
      <c r="AI657" s="69">
        <f t="shared" si="178"/>
        <v>0</v>
      </c>
      <c r="AJ657" s="69">
        <f t="shared" si="178"/>
        <v>0</v>
      </c>
      <c r="AK657" s="69">
        <f t="shared" si="178"/>
        <v>0</v>
      </c>
      <c r="AL657" s="69">
        <f t="shared" si="178"/>
        <v>0</v>
      </c>
      <c r="AM657" s="69">
        <f t="shared" si="178"/>
        <v>0</v>
      </c>
      <c r="AN657" s="69">
        <f t="shared" si="178"/>
        <v>0</v>
      </c>
      <c r="AO657" s="69">
        <f t="shared" si="178"/>
        <v>0</v>
      </c>
      <c r="AP657" s="69">
        <f t="shared" si="178"/>
        <v>0</v>
      </c>
      <c r="AQ657" s="69">
        <f t="shared" si="178"/>
        <v>0</v>
      </c>
    </row>
    <row r="658" spans="1:47" s="68" customFormat="1" x14ac:dyDescent="0.25">
      <c r="A658" s="133"/>
      <c r="B658" s="133"/>
      <c r="C658" s="133"/>
      <c r="D658" s="133"/>
      <c r="E658" s="133"/>
      <c r="F658" s="134"/>
      <c r="H658" s="71"/>
      <c r="I658" s="71"/>
    </row>
    <row r="659" spans="1:47" ht="18.75" x14ac:dyDescent="0.3">
      <c r="I659" s="17" t="str">
        <f>+IF(OR(J660="OIL",J660="OIL-eq"),$R$5,IF(J660="GAS",$R$4,IF(J660="GSL",$R$8,IF(J660="DSL",$R$9,IF(J660="KER",$R$10,IF(J660="LPG",$R$11,IF(J660="HFO",$R$12,IF(J660="AVG",$R$13,IF(J660="RFG",$R$14,IF(J660="ELC",$R$15,$R$16))))))))))</f>
        <v>Kt CO2e/año</v>
      </c>
      <c r="K659" s="34" t="s">
        <v>493</v>
      </c>
    </row>
    <row r="660" spans="1:47" x14ac:dyDescent="0.25">
      <c r="I660" s="115">
        <f>+IF(OR(J660="OIL",J660="OIL-eq"),$Q$5,IF(J660="GAS",$Q$4,IF(J660="GSL",$Q$8,IF(J660="DSL",$Q$9,IF(J660="KER",$Q$10,IF(J660="LPG",$Q$11,IF(J660="HFO",$Q$12,IF(J660="AVG",$Q$13,IF(J660="RFG",$Q$14,IF(J660="ELC",$Q$15,$Q$16))))))))))</f>
        <v>1</v>
      </c>
      <c r="J660" s="106" t="s">
        <v>488</v>
      </c>
      <c r="K660" s="108" t="s">
        <v>389</v>
      </c>
    </row>
    <row r="661" spans="1:47" x14ac:dyDescent="0.25">
      <c r="H661" s="12"/>
      <c r="I661" s="12"/>
      <c r="J661" s="15"/>
      <c r="K661" s="23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</row>
    <row r="662" spans="1:47" x14ac:dyDescent="0.25">
      <c r="L662" s="47">
        <v>2019</v>
      </c>
      <c r="M662" s="47">
        <v>2020</v>
      </c>
      <c r="N662" s="47">
        <v>2021</v>
      </c>
      <c r="O662" s="47">
        <v>2022</v>
      </c>
      <c r="P662" s="47">
        <v>2023</v>
      </c>
      <c r="Q662" s="47">
        <v>2024</v>
      </c>
      <c r="R662" s="47">
        <v>2025</v>
      </c>
      <c r="S662" s="47">
        <v>2026</v>
      </c>
      <c r="T662" s="47">
        <v>2027</v>
      </c>
      <c r="U662" s="47">
        <v>2028</v>
      </c>
      <c r="V662" s="47">
        <v>2029</v>
      </c>
      <c r="W662" s="47">
        <v>2030</v>
      </c>
      <c r="X662" s="47">
        <v>2031</v>
      </c>
      <c r="Y662" s="47">
        <v>2032</v>
      </c>
      <c r="Z662" s="47">
        <v>2033</v>
      </c>
      <c r="AA662" s="47">
        <v>2034</v>
      </c>
      <c r="AB662" s="47">
        <v>2035</v>
      </c>
      <c r="AC662" s="47">
        <v>2036</v>
      </c>
      <c r="AD662" s="47">
        <v>2037</v>
      </c>
      <c r="AE662" s="47">
        <v>2038</v>
      </c>
      <c r="AF662" s="47">
        <v>2039</v>
      </c>
      <c r="AG662" s="47">
        <v>2040</v>
      </c>
      <c r="AH662" s="47">
        <v>2041</v>
      </c>
      <c r="AI662" s="47">
        <v>2042</v>
      </c>
      <c r="AJ662" s="47">
        <v>2043</v>
      </c>
      <c r="AK662" s="47">
        <v>2044</v>
      </c>
      <c r="AL662" s="47">
        <v>2045</v>
      </c>
      <c r="AM662" s="47">
        <v>2046</v>
      </c>
      <c r="AN662" s="47">
        <v>2047</v>
      </c>
      <c r="AO662" s="47">
        <v>2048</v>
      </c>
      <c r="AP662" s="47">
        <v>2049</v>
      </c>
      <c r="AQ662" s="47">
        <v>2050</v>
      </c>
    </row>
    <row r="663" spans="1:47" x14ac:dyDescent="0.25">
      <c r="D663" s="131"/>
      <c r="E663" s="131"/>
      <c r="G663" s="15"/>
      <c r="H663" s="17" t="str">
        <f>+$H$1</f>
        <v>DIC5</v>
      </c>
      <c r="I663" s="24"/>
      <c r="J663" s="24" t="s">
        <v>148</v>
      </c>
      <c r="K663" s="108" t="s">
        <v>210</v>
      </c>
      <c r="L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M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N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O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P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Q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R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7" x14ac:dyDescent="0.25">
      <c r="D664" s="131"/>
      <c r="E664" s="131"/>
      <c r="G664" s="15"/>
      <c r="H664" s="17" t="str">
        <f t="shared" ref="H664:H669" si="179">+$H$1</f>
        <v>DIC5</v>
      </c>
      <c r="I664" s="24" t="s">
        <v>151</v>
      </c>
      <c r="J664" s="24" t="s">
        <v>149</v>
      </c>
      <c r="K664" s="108" t="s">
        <v>211</v>
      </c>
      <c r="L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M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V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W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X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7" x14ac:dyDescent="0.25">
      <c r="D665" s="131"/>
      <c r="E665" s="131"/>
      <c r="G665" s="15"/>
      <c r="H665" s="17" t="str">
        <f t="shared" si="179"/>
        <v>DIC5</v>
      </c>
      <c r="I665" s="24"/>
      <c r="J665" s="109"/>
      <c r="K665" s="108"/>
      <c r="L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M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7" x14ac:dyDescent="0.25">
      <c r="D666" s="131"/>
      <c r="E666" s="131"/>
      <c r="G666" s="15"/>
      <c r="H666" s="17" t="str">
        <f t="shared" si="179"/>
        <v>DIC5</v>
      </c>
      <c r="I666" s="24"/>
      <c r="J666" s="24" t="s">
        <v>152</v>
      </c>
      <c r="K666" s="108" t="s">
        <v>463</v>
      </c>
      <c r="L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M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7" x14ac:dyDescent="0.25">
      <c r="D667" s="131"/>
      <c r="E667" s="131"/>
      <c r="G667" s="15"/>
      <c r="H667" s="17" t="str">
        <f t="shared" si="179"/>
        <v>DIC5</v>
      </c>
      <c r="I667" s="24"/>
      <c r="J667" s="24" t="s">
        <v>153</v>
      </c>
      <c r="K667" s="108" t="s">
        <v>212</v>
      </c>
      <c r="L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M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U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V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7" x14ac:dyDescent="0.25">
      <c r="D668" s="131"/>
      <c r="E668" s="131"/>
      <c r="G668" s="15"/>
      <c r="H668" s="17" t="str">
        <f t="shared" si="179"/>
        <v>DIC5</v>
      </c>
      <c r="I668" s="24"/>
      <c r="J668" s="24" t="s">
        <v>154</v>
      </c>
      <c r="K668" s="108" t="s">
        <v>213</v>
      </c>
      <c r="L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M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A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B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7" x14ac:dyDescent="0.25">
      <c r="G669" s="15"/>
      <c r="H669" s="17" t="str">
        <f t="shared" si="179"/>
        <v>DIC5</v>
      </c>
      <c r="I669" s="24"/>
      <c r="J669" s="24" t="s">
        <v>155</v>
      </c>
      <c r="K669" s="108" t="s">
        <v>214</v>
      </c>
      <c r="L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M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B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7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69">
        <f>+SUM(L663:L669)</f>
        <v>976.35276462249067</v>
      </c>
      <c r="M670" s="69">
        <f t="shared" ref="M670" si="180">+SUM(M663:M669)</f>
        <v>954.21995874949187</v>
      </c>
      <c r="N670" s="69">
        <f t="shared" ref="N670:AQ670" si="181">+SUM(N663:N669)</f>
        <v>933.99231339138339</v>
      </c>
      <c r="O670" s="69">
        <f t="shared" si="181"/>
        <v>946.23655794365811</v>
      </c>
      <c r="P670" s="69">
        <f t="shared" si="181"/>
        <v>942.24485754074124</v>
      </c>
      <c r="Q670" s="69">
        <f t="shared" si="181"/>
        <v>861.02849507540361</v>
      </c>
      <c r="R670" s="69">
        <f t="shared" si="181"/>
        <v>861.02849507540361</v>
      </c>
      <c r="S670" s="69">
        <f t="shared" si="181"/>
        <v>861.02849507540361</v>
      </c>
      <c r="T670" s="69">
        <f t="shared" si="181"/>
        <v>856.23590067606369</v>
      </c>
      <c r="U670" s="69">
        <f t="shared" si="181"/>
        <v>717.07315131939106</v>
      </c>
      <c r="V670" s="69">
        <f t="shared" si="181"/>
        <v>372.22191377287402</v>
      </c>
      <c r="W670" s="69">
        <f t="shared" si="181"/>
        <v>12.699837196045019</v>
      </c>
      <c r="X670" s="69">
        <f t="shared" si="181"/>
        <v>12.699837196045019</v>
      </c>
      <c r="Y670" s="69">
        <f t="shared" si="181"/>
        <v>12.699837196045019</v>
      </c>
      <c r="Z670" s="69">
        <f t="shared" si="181"/>
        <v>6.91166536038254</v>
      </c>
      <c r="AA670" s="69">
        <f t="shared" si="181"/>
        <v>0</v>
      </c>
      <c r="AB670" s="69">
        <f t="shared" si="181"/>
        <v>0</v>
      </c>
      <c r="AC670" s="69">
        <f t="shared" si="181"/>
        <v>0</v>
      </c>
      <c r="AD670" s="69">
        <f t="shared" si="181"/>
        <v>0</v>
      </c>
      <c r="AE670" s="69">
        <f t="shared" si="181"/>
        <v>0</v>
      </c>
      <c r="AF670" s="69">
        <f t="shared" si="181"/>
        <v>0</v>
      </c>
      <c r="AG670" s="69">
        <f t="shared" si="181"/>
        <v>0</v>
      </c>
      <c r="AH670" s="69">
        <f t="shared" si="181"/>
        <v>0</v>
      </c>
      <c r="AI670" s="69">
        <f t="shared" si="181"/>
        <v>0</v>
      </c>
      <c r="AJ670" s="69">
        <f t="shared" si="181"/>
        <v>0</v>
      </c>
      <c r="AK670" s="69">
        <f t="shared" si="181"/>
        <v>0</v>
      </c>
      <c r="AL670" s="69">
        <f t="shared" si="181"/>
        <v>0</v>
      </c>
      <c r="AM670" s="69">
        <f t="shared" si="181"/>
        <v>0</v>
      </c>
      <c r="AN670" s="69">
        <f t="shared" si="181"/>
        <v>0</v>
      </c>
      <c r="AO670" s="69">
        <f t="shared" si="181"/>
        <v>0</v>
      </c>
      <c r="AP670" s="69">
        <f t="shared" si="181"/>
        <v>0</v>
      </c>
      <c r="AQ670" s="69">
        <f t="shared" si="181"/>
        <v>0</v>
      </c>
    </row>
    <row r="672" spans="1:47" ht="18.75" x14ac:dyDescent="0.3">
      <c r="I672" s="17" t="str">
        <f>+IF(OR(J673="OIL",J673="OIL-eq"),$R$5,IF(J673="GAS",$R$4,IF(J673="GSL",$R$8,IF(J673="DSL",$R$9,IF(J673="KER",$R$10,IF(J673="LPG",$R$11,IF(J673="HFO",$R$12,IF(J673="AVG",$R$13,IF(J673="RFG",$R$14,IF(J673="ELC",$R$15,$R$16))))))))))</f>
        <v>Kt CO2e/año</v>
      </c>
      <c r="K672" s="34" t="s">
        <v>494</v>
      </c>
    </row>
    <row r="673" spans="1:47" x14ac:dyDescent="0.25">
      <c r="I673" s="115">
        <f>+IF(OR(J673="OIL",J673="OIL-eq"),$Q$5,IF(J673="GAS",$Q$4,IF(J673="GSL",$Q$8,IF(J673="DSL",$Q$9,IF(J673="KER",$Q$10,IF(J673="LPG",$Q$11,IF(J673="HFO",$Q$12,IF(J673="AVG",$Q$13,IF(J673="RFG",$Q$14,IF(J673="ELC",$Q$15,$Q$16))))))))))</f>
        <v>1</v>
      </c>
      <c r="J673" s="106" t="s">
        <v>488</v>
      </c>
      <c r="K673" s="108" t="s">
        <v>389</v>
      </c>
    </row>
    <row r="674" spans="1:47" x14ac:dyDescent="0.25">
      <c r="H674" s="12"/>
      <c r="I674" s="12"/>
      <c r="J674" s="15"/>
      <c r="K674" s="23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</row>
    <row r="675" spans="1:47" x14ac:dyDescent="0.25">
      <c r="L675" s="47">
        <v>2019</v>
      </c>
      <c r="M675" s="47">
        <v>2020</v>
      </c>
      <c r="N675" s="47">
        <v>2021</v>
      </c>
      <c r="O675" s="47">
        <v>2022</v>
      </c>
      <c r="P675" s="47">
        <v>2023</v>
      </c>
      <c r="Q675" s="47">
        <v>2024</v>
      </c>
      <c r="R675" s="47">
        <v>2025</v>
      </c>
      <c r="S675" s="47">
        <v>2026</v>
      </c>
      <c r="T675" s="47">
        <v>2027</v>
      </c>
      <c r="U675" s="47">
        <v>2028</v>
      </c>
      <c r="V675" s="47">
        <v>2029</v>
      </c>
      <c r="W675" s="47">
        <v>2030</v>
      </c>
      <c r="X675" s="47">
        <v>2031</v>
      </c>
      <c r="Y675" s="47">
        <v>2032</v>
      </c>
      <c r="Z675" s="47">
        <v>2033</v>
      </c>
      <c r="AA675" s="47">
        <v>2034</v>
      </c>
      <c r="AB675" s="47">
        <v>2035</v>
      </c>
      <c r="AC675" s="47">
        <v>2036</v>
      </c>
      <c r="AD675" s="47">
        <v>2037</v>
      </c>
      <c r="AE675" s="47">
        <v>2038</v>
      </c>
      <c r="AF675" s="47">
        <v>2039</v>
      </c>
      <c r="AG675" s="47">
        <v>2040</v>
      </c>
      <c r="AH675" s="47">
        <v>2041</v>
      </c>
      <c r="AI675" s="47">
        <v>2042</v>
      </c>
      <c r="AJ675" s="47">
        <v>2043</v>
      </c>
      <c r="AK675" s="47">
        <v>2044</v>
      </c>
      <c r="AL675" s="47">
        <v>2045</v>
      </c>
      <c r="AM675" s="47">
        <v>2046</v>
      </c>
      <c r="AN675" s="47">
        <v>2047</v>
      </c>
      <c r="AO675" s="47">
        <v>2048</v>
      </c>
      <c r="AP675" s="47">
        <v>2049</v>
      </c>
      <c r="AQ675" s="47">
        <v>2050</v>
      </c>
    </row>
    <row r="676" spans="1:47" x14ac:dyDescent="0.25">
      <c r="D676" s="131"/>
      <c r="E676" s="131"/>
      <c r="G676" s="15"/>
      <c r="H676" s="17" t="str">
        <f>+$H$1</f>
        <v>DIC5</v>
      </c>
      <c r="I676" s="24"/>
      <c r="J676" s="24" t="s">
        <v>148</v>
      </c>
      <c r="K676" s="108" t="s">
        <v>466</v>
      </c>
      <c r="L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M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N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7" x14ac:dyDescent="0.25">
      <c r="D677" s="131"/>
      <c r="E677" s="131"/>
      <c r="G677" s="15"/>
      <c r="H677" s="17" t="str">
        <f t="shared" ref="H677:H682" si="182">+$H$1</f>
        <v>DIC5</v>
      </c>
      <c r="I677" s="24" t="s">
        <v>151</v>
      </c>
      <c r="J677" s="24" t="s">
        <v>149</v>
      </c>
      <c r="K677" s="108" t="s">
        <v>215</v>
      </c>
      <c r="L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M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N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A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7" x14ac:dyDescent="0.25">
      <c r="D678" s="131"/>
      <c r="E678" s="131"/>
      <c r="G678" s="15"/>
      <c r="H678" s="17" t="str">
        <f t="shared" si="182"/>
        <v>DIC5</v>
      </c>
      <c r="I678" s="24"/>
      <c r="J678" s="109"/>
      <c r="K678" s="108"/>
      <c r="L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M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7" x14ac:dyDescent="0.25">
      <c r="D679" s="131"/>
      <c r="E679" s="131"/>
      <c r="G679" s="15"/>
      <c r="H679" s="17" t="str">
        <f t="shared" si="182"/>
        <v>DIC5</v>
      </c>
      <c r="I679" s="24"/>
      <c r="J679" s="24" t="s">
        <v>152</v>
      </c>
      <c r="K679" s="108" t="s">
        <v>216</v>
      </c>
      <c r="L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M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N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O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P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Q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R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S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T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U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7" x14ac:dyDescent="0.25">
      <c r="D680" s="131"/>
      <c r="E680" s="131"/>
      <c r="G680" s="15"/>
      <c r="H680" s="17" t="str">
        <f t="shared" si="182"/>
        <v>DIC5</v>
      </c>
      <c r="I680" s="24"/>
      <c r="J680" s="24" t="s">
        <v>153</v>
      </c>
      <c r="K680" s="108" t="s">
        <v>217</v>
      </c>
      <c r="L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M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N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O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P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Q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R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S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T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U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V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7" x14ac:dyDescent="0.25">
      <c r="D681" s="131"/>
      <c r="E681" s="131"/>
      <c r="G681" s="15"/>
      <c r="H681" s="17" t="str">
        <f t="shared" si="182"/>
        <v>DIC5</v>
      </c>
      <c r="I681" s="24"/>
      <c r="J681" s="24" t="s">
        <v>154</v>
      </c>
      <c r="K681" s="108" t="s">
        <v>218</v>
      </c>
      <c r="L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M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N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O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P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Q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R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S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T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U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V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W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X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Y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Z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A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7" x14ac:dyDescent="0.25">
      <c r="G682" s="15"/>
      <c r="H682" s="17" t="str">
        <f t="shared" si="182"/>
        <v>DIC5</v>
      </c>
      <c r="I682" s="24"/>
      <c r="J682" s="24" t="s">
        <v>155</v>
      </c>
      <c r="K682" s="108" t="s">
        <v>467</v>
      </c>
      <c r="L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M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N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7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69">
        <f>+SUM(L676:L682)</f>
        <v>665.30343301056757</v>
      </c>
      <c r="M683" s="69">
        <f t="shared" ref="M683" si="183">+SUM(M676:M682)</f>
        <v>632.22920127690384</v>
      </c>
      <c r="N683" s="69">
        <f t="shared" ref="N683:AQ683" si="184">+SUM(N676:N682)</f>
        <v>599.67469717498147</v>
      </c>
      <c r="O683" s="69">
        <f t="shared" si="184"/>
        <v>567.12019307305991</v>
      </c>
      <c r="P683" s="69">
        <f t="shared" si="184"/>
        <v>534.56568897113755</v>
      </c>
      <c r="Q683" s="69">
        <f t="shared" si="184"/>
        <v>498.56786113815878</v>
      </c>
      <c r="R683" s="69">
        <f t="shared" si="184"/>
        <v>462.57003330517983</v>
      </c>
      <c r="S683" s="69">
        <f t="shared" si="184"/>
        <v>426.37147978085386</v>
      </c>
      <c r="T683" s="69">
        <f t="shared" si="184"/>
        <v>394.57432600386363</v>
      </c>
      <c r="U683" s="69">
        <f t="shared" si="184"/>
        <v>359.75145444728554</v>
      </c>
      <c r="V683" s="69">
        <f t="shared" si="184"/>
        <v>356.24766244089375</v>
      </c>
      <c r="W683" s="69">
        <f t="shared" si="184"/>
        <v>352.7438704345019</v>
      </c>
      <c r="X683" s="69">
        <f t="shared" si="184"/>
        <v>350.93054826899993</v>
      </c>
      <c r="Y683" s="69">
        <f t="shared" si="184"/>
        <v>349.1172261034979</v>
      </c>
      <c r="Z683" s="69">
        <f t="shared" si="184"/>
        <v>0</v>
      </c>
      <c r="AA683" s="69">
        <f t="shared" si="184"/>
        <v>0</v>
      </c>
      <c r="AB683" s="69">
        <f t="shared" si="184"/>
        <v>0</v>
      </c>
      <c r="AC683" s="69">
        <f t="shared" si="184"/>
        <v>0</v>
      </c>
      <c r="AD683" s="69">
        <f t="shared" si="184"/>
        <v>0</v>
      </c>
      <c r="AE683" s="69">
        <f t="shared" si="184"/>
        <v>0</v>
      </c>
      <c r="AF683" s="69">
        <f t="shared" si="184"/>
        <v>0</v>
      </c>
      <c r="AG683" s="69">
        <f t="shared" si="184"/>
        <v>0</v>
      </c>
      <c r="AH683" s="69">
        <f t="shared" si="184"/>
        <v>0</v>
      </c>
      <c r="AI683" s="69">
        <f t="shared" si="184"/>
        <v>0</v>
      </c>
      <c r="AJ683" s="69">
        <f t="shared" si="184"/>
        <v>0</v>
      </c>
      <c r="AK683" s="69">
        <f t="shared" si="184"/>
        <v>0</v>
      </c>
      <c r="AL683" s="69">
        <f t="shared" si="184"/>
        <v>0</v>
      </c>
      <c r="AM683" s="69">
        <f t="shared" si="184"/>
        <v>0</v>
      </c>
      <c r="AN683" s="69">
        <f t="shared" si="184"/>
        <v>0</v>
      </c>
      <c r="AO683" s="69">
        <f t="shared" si="184"/>
        <v>0</v>
      </c>
      <c r="AP683" s="69">
        <f t="shared" si="184"/>
        <v>0</v>
      </c>
      <c r="AQ683" s="69">
        <f t="shared" si="184"/>
        <v>0</v>
      </c>
    </row>
    <row r="685" spans="1:47" ht="18.75" x14ac:dyDescent="0.3">
      <c r="I685" s="17" t="str">
        <f>+IF(OR(J686="OIL",J686="OIL-eq"),$R$5,IF(J686="GAS",$R$4,IF(J686="GSL",$R$8,IF(J686="DSL",$R$9,IF(J686="KER",$R$10,IF(J686="LPG",$R$11,IF(J686="HFO",$R$12,IF(J686="AVG",$R$13,IF(J686="RFG",$R$14,IF(J686="ELC",$R$15,$R$16))))))))))</f>
        <v>Kt CO2e/año</v>
      </c>
      <c r="K685" s="34" t="s">
        <v>495</v>
      </c>
    </row>
    <row r="686" spans="1:47" x14ac:dyDescent="0.25">
      <c r="I686" s="115">
        <f>+IF(OR(J686="OIL",J686="OIL-eq"),$Q$5,IF(J686="GAS",$Q$4,IF(J686="GSL",$Q$8,IF(J686="DSL",$Q$9,IF(J686="KER",$Q$10,IF(J686="LPG",$Q$11,IF(J686="HFO",$Q$12,IF(J686="AVG",$Q$13,IF(J686="RFG",$Q$14,IF(J686="ELC",$Q$15,$Q$16))))))))))</f>
        <v>1</v>
      </c>
      <c r="J686" s="106" t="s">
        <v>488</v>
      </c>
      <c r="K686" s="108" t="s">
        <v>389</v>
      </c>
    </row>
    <row r="687" spans="1:47" x14ac:dyDescent="0.25">
      <c r="H687" s="12"/>
      <c r="I687" s="12"/>
      <c r="J687" s="15"/>
      <c r="K687" s="23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</row>
    <row r="688" spans="1:47" x14ac:dyDescent="0.25">
      <c r="L688" s="47">
        <v>2019</v>
      </c>
      <c r="M688" s="47">
        <v>2020</v>
      </c>
      <c r="N688" s="47">
        <v>2021</v>
      </c>
      <c r="O688" s="47">
        <v>2022</v>
      </c>
      <c r="P688" s="47">
        <v>2023</v>
      </c>
      <c r="Q688" s="47">
        <v>2024</v>
      </c>
      <c r="R688" s="47">
        <v>2025</v>
      </c>
      <c r="S688" s="47">
        <v>2026</v>
      </c>
      <c r="T688" s="47">
        <v>2027</v>
      </c>
      <c r="U688" s="47">
        <v>2028</v>
      </c>
      <c r="V688" s="47">
        <v>2029</v>
      </c>
      <c r="W688" s="47">
        <v>2030</v>
      </c>
      <c r="X688" s="47">
        <v>2031</v>
      </c>
      <c r="Y688" s="47">
        <v>2032</v>
      </c>
      <c r="Z688" s="47">
        <v>2033</v>
      </c>
      <c r="AA688" s="47">
        <v>2034</v>
      </c>
      <c r="AB688" s="47">
        <v>2035</v>
      </c>
      <c r="AC688" s="47">
        <v>2036</v>
      </c>
      <c r="AD688" s="47">
        <v>2037</v>
      </c>
      <c r="AE688" s="47">
        <v>2038</v>
      </c>
      <c r="AF688" s="47">
        <v>2039</v>
      </c>
      <c r="AG688" s="47">
        <v>2040</v>
      </c>
      <c r="AH688" s="47">
        <v>2041</v>
      </c>
      <c r="AI688" s="47">
        <v>2042</v>
      </c>
      <c r="AJ688" s="47">
        <v>2043</v>
      </c>
      <c r="AK688" s="47">
        <v>2044</v>
      </c>
      <c r="AL688" s="47">
        <v>2045</v>
      </c>
      <c r="AM688" s="47">
        <v>2046</v>
      </c>
      <c r="AN688" s="47">
        <v>2047</v>
      </c>
      <c r="AO688" s="47">
        <v>2048</v>
      </c>
      <c r="AP688" s="47">
        <v>2049</v>
      </c>
      <c r="AQ688" s="47">
        <v>2050</v>
      </c>
    </row>
    <row r="689" spans="1:47" x14ac:dyDescent="0.25">
      <c r="D689" s="131"/>
      <c r="E689" s="131"/>
      <c r="G689" s="15"/>
      <c r="H689" s="17" t="str">
        <f>+$H$1</f>
        <v>DIC5</v>
      </c>
      <c r="I689" s="24"/>
      <c r="J689" s="24" t="s">
        <v>148</v>
      </c>
      <c r="K689" s="108" t="s">
        <v>468</v>
      </c>
      <c r="L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M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7" x14ac:dyDescent="0.25">
      <c r="D690" s="131"/>
      <c r="E690" s="131"/>
      <c r="G690" s="15"/>
      <c r="H690" s="17" t="str">
        <f t="shared" ref="H690:H695" si="185">+$H$1</f>
        <v>DIC5</v>
      </c>
      <c r="I690" s="24" t="s">
        <v>151</v>
      </c>
      <c r="J690" s="24" t="s">
        <v>149</v>
      </c>
      <c r="K690" s="108" t="s">
        <v>469</v>
      </c>
      <c r="L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M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7" x14ac:dyDescent="0.25">
      <c r="D691" s="131"/>
      <c r="E691" s="131"/>
      <c r="G691" s="15"/>
      <c r="H691" s="17" t="str">
        <f t="shared" si="185"/>
        <v>DIC5</v>
      </c>
      <c r="I691" s="24"/>
      <c r="J691" s="109"/>
      <c r="K691" s="108"/>
      <c r="L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M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7" x14ac:dyDescent="0.25">
      <c r="D692" s="131"/>
      <c r="E692" s="131"/>
      <c r="G692" s="15"/>
      <c r="H692" s="17" t="str">
        <f t="shared" si="185"/>
        <v>DIC5</v>
      </c>
      <c r="I692" s="24"/>
      <c r="J692" s="24" t="s">
        <v>152</v>
      </c>
      <c r="K692" s="108" t="s">
        <v>470</v>
      </c>
      <c r="L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M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7" x14ac:dyDescent="0.25">
      <c r="D693" s="131"/>
      <c r="E693" s="131"/>
      <c r="G693" s="15"/>
      <c r="H693" s="17" t="str">
        <f t="shared" si="185"/>
        <v>DIC5</v>
      </c>
      <c r="I693" s="24"/>
      <c r="J693" s="24" t="s">
        <v>153</v>
      </c>
      <c r="K693" s="108" t="s">
        <v>285</v>
      </c>
      <c r="L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M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7" x14ac:dyDescent="0.25">
      <c r="D694" s="131"/>
      <c r="E694" s="131"/>
      <c r="G694" s="15"/>
      <c r="H694" s="17" t="str">
        <f t="shared" si="185"/>
        <v>DIC5</v>
      </c>
      <c r="I694" s="24"/>
      <c r="J694" s="24" t="s">
        <v>154</v>
      </c>
      <c r="K694" s="108" t="s">
        <v>380</v>
      </c>
      <c r="L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M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7" x14ac:dyDescent="0.25">
      <c r="G695" s="15"/>
      <c r="H695" s="17" t="str">
        <f t="shared" si="185"/>
        <v>DIC5</v>
      </c>
      <c r="I695" s="24"/>
      <c r="J695" s="24" t="s">
        <v>155</v>
      </c>
      <c r="K695" s="108" t="s">
        <v>482</v>
      </c>
      <c r="L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M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7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69">
        <f>+SUM(L689:L695)</f>
        <v>0</v>
      </c>
      <c r="M696" s="69">
        <f t="shared" ref="M696" si="186">+SUM(M689:M695)</f>
        <v>0</v>
      </c>
      <c r="N696" s="69">
        <f t="shared" ref="N696:AQ696" si="187">+SUM(N689:N695)</f>
        <v>0</v>
      </c>
      <c r="O696" s="69">
        <f t="shared" si="187"/>
        <v>0</v>
      </c>
      <c r="P696" s="69">
        <f t="shared" si="187"/>
        <v>0</v>
      </c>
      <c r="Q696" s="69">
        <f t="shared" si="187"/>
        <v>0</v>
      </c>
      <c r="R696" s="69">
        <f t="shared" si="187"/>
        <v>0</v>
      </c>
      <c r="S696" s="69">
        <f t="shared" si="187"/>
        <v>0</v>
      </c>
      <c r="T696" s="69">
        <f t="shared" si="187"/>
        <v>0</v>
      </c>
      <c r="U696" s="69">
        <f t="shared" si="187"/>
        <v>0</v>
      </c>
      <c r="V696" s="69">
        <f t="shared" si="187"/>
        <v>0</v>
      </c>
      <c r="W696" s="69">
        <f t="shared" si="187"/>
        <v>0</v>
      </c>
      <c r="X696" s="69">
        <f t="shared" si="187"/>
        <v>0</v>
      </c>
      <c r="Y696" s="69">
        <f t="shared" si="187"/>
        <v>0</v>
      </c>
      <c r="Z696" s="69">
        <f t="shared" si="187"/>
        <v>0</v>
      </c>
      <c r="AA696" s="69">
        <f t="shared" si="187"/>
        <v>0</v>
      </c>
      <c r="AB696" s="69">
        <f t="shared" si="187"/>
        <v>0</v>
      </c>
      <c r="AC696" s="69">
        <f t="shared" si="187"/>
        <v>0</v>
      </c>
      <c r="AD696" s="69">
        <f t="shared" si="187"/>
        <v>0</v>
      </c>
      <c r="AE696" s="69">
        <f t="shared" si="187"/>
        <v>0</v>
      </c>
      <c r="AF696" s="69">
        <f t="shared" si="187"/>
        <v>0</v>
      </c>
      <c r="AG696" s="69">
        <f t="shared" si="187"/>
        <v>0</v>
      </c>
      <c r="AH696" s="69">
        <f t="shared" si="187"/>
        <v>0</v>
      </c>
      <c r="AI696" s="69">
        <f t="shared" si="187"/>
        <v>0</v>
      </c>
      <c r="AJ696" s="69">
        <f t="shared" si="187"/>
        <v>0</v>
      </c>
      <c r="AK696" s="69">
        <f t="shared" si="187"/>
        <v>0</v>
      </c>
      <c r="AL696" s="69">
        <f t="shared" si="187"/>
        <v>0</v>
      </c>
      <c r="AM696" s="69">
        <f t="shared" si="187"/>
        <v>0</v>
      </c>
      <c r="AN696" s="69">
        <f t="shared" si="187"/>
        <v>0</v>
      </c>
      <c r="AO696" s="69">
        <f t="shared" si="187"/>
        <v>0</v>
      </c>
      <c r="AP696" s="69">
        <f t="shared" si="187"/>
        <v>0</v>
      </c>
      <c r="AQ696" s="69">
        <f t="shared" si="187"/>
        <v>0</v>
      </c>
    </row>
    <row r="698" spans="1:47" ht="18.75" x14ac:dyDescent="0.3">
      <c r="I698" s="17" t="str">
        <f>+IF(OR(J699="OIL",J699="OIL-eq"),$R$5,IF(J699="GAS",$R$4,IF(J699="GSL",$R$8,IF(J699="DSL",$R$9,IF(J699="KER",$R$10,IF(J699="LPG",$R$11,IF(J699="HFO",$R$12,IF(J699="AVG",$R$13,IF(J699="RFG",$R$14,IF(J699="ELC",$R$15,$R$16))))))))))</f>
        <v>Kt CO2e/año</v>
      </c>
      <c r="K698" s="34" t="s">
        <v>496</v>
      </c>
    </row>
    <row r="699" spans="1:47" x14ac:dyDescent="0.25">
      <c r="I699" s="115">
        <f>+IF(OR(J699="OIL",J699="OIL-eq"),$Q$5,IF(J699="GAS",$Q$4,IF(J699="GSL",$Q$8,IF(J699="DSL",$Q$9,IF(J699="KER",$Q$10,IF(J699="LPG",$Q$11,IF(J699="HFO",$Q$12,IF(J699="AVG",$Q$13,IF(J699="RFG",$Q$14,IF(J699="ELC",$Q$15,$Q$16))))))))))</f>
        <v>1</v>
      </c>
      <c r="J699" s="106" t="s">
        <v>488</v>
      </c>
      <c r="K699" s="108" t="s">
        <v>389</v>
      </c>
    </row>
    <row r="700" spans="1:47" x14ac:dyDescent="0.25">
      <c r="H700" s="12"/>
      <c r="I700" s="12"/>
      <c r="J700" s="15"/>
      <c r="K700" s="23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</row>
    <row r="701" spans="1:47" x14ac:dyDescent="0.25">
      <c r="L701" s="47">
        <v>2019</v>
      </c>
      <c r="M701" s="47">
        <v>2020</v>
      </c>
      <c r="N701" s="47">
        <v>2021</v>
      </c>
      <c r="O701" s="47">
        <v>2022</v>
      </c>
      <c r="P701" s="47">
        <v>2023</v>
      </c>
      <c r="Q701" s="47">
        <v>2024</v>
      </c>
      <c r="R701" s="47">
        <v>2025</v>
      </c>
      <c r="S701" s="47">
        <v>2026</v>
      </c>
      <c r="T701" s="47">
        <v>2027</v>
      </c>
      <c r="U701" s="47">
        <v>2028</v>
      </c>
      <c r="V701" s="47">
        <v>2029</v>
      </c>
      <c r="W701" s="47">
        <v>2030</v>
      </c>
      <c r="X701" s="47">
        <v>2031</v>
      </c>
      <c r="Y701" s="47">
        <v>2032</v>
      </c>
      <c r="Z701" s="47">
        <v>2033</v>
      </c>
      <c r="AA701" s="47">
        <v>2034</v>
      </c>
      <c r="AB701" s="47">
        <v>2035</v>
      </c>
      <c r="AC701" s="47">
        <v>2036</v>
      </c>
      <c r="AD701" s="47">
        <v>2037</v>
      </c>
      <c r="AE701" s="47">
        <v>2038</v>
      </c>
      <c r="AF701" s="47">
        <v>2039</v>
      </c>
      <c r="AG701" s="47">
        <v>2040</v>
      </c>
      <c r="AH701" s="47">
        <v>2041</v>
      </c>
      <c r="AI701" s="47">
        <v>2042</v>
      </c>
      <c r="AJ701" s="47">
        <v>2043</v>
      </c>
      <c r="AK701" s="47">
        <v>2044</v>
      </c>
      <c r="AL701" s="47">
        <v>2045</v>
      </c>
      <c r="AM701" s="47">
        <v>2046</v>
      </c>
      <c r="AN701" s="47">
        <v>2047</v>
      </c>
      <c r="AO701" s="47">
        <v>2048</v>
      </c>
      <c r="AP701" s="47">
        <v>2049</v>
      </c>
      <c r="AQ701" s="47">
        <v>2050</v>
      </c>
    </row>
    <row r="702" spans="1:47" x14ac:dyDescent="0.25">
      <c r="D702" s="131"/>
      <c r="E702" s="131"/>
      <c r="G702" s="15"/>
      <c r="H702" s="17" t="str">
        <f>+$H$1</f>
        <v>DIC5</v>
      </c>
      <c r="I702" s="24"/>
      <c r="J702" s="24" t="s">
        <v>148</v>
      </c>
      <c r="K702" s="108" t="s">
        <v>471</v>
      </c>
      <c r="L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M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7" x14ac:dyDescent="0.25">
      <c r="D703" s="131"/>
      <c r="E703" s="131"/>
      <c r="G703" s="15"/>
      <c r="H703" s="17" t="str">
        <f t="shared" ref="H703:H708" si="188">+$H$1</f>
        <v>DIC5</v>
      </c>
      <c r="I703" s="24" t="s">
        <v>151</v>
      </c>
      <c r="J703" s="24" t="s">
        <v>149</v>
      </c>
      <c r="K703" s="108" t="s">
        <v>472</v>
      </c>
      <c r="L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M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7" x14ac:dyDescent="0.25">
      <c r="D704" s="131"/>
      <c r="E704" s="131"/>
      <c r="G704" s="15"/>
      <c r="H704" s="17" t="str">
        <f t="shared" si="188"/>
        <v>DIC5</v>
      </c>
      <c r="I704" s="24"/>
      <c r="J704" s="109"/>
      <c r="K704" s="108"/>
      <c r="L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M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7" x14ac:dyDescent="0.25">
      <c r="D705" s="131"/>
      <c r="E705" s="131"/>
      <c r="G705" s="15"/>
      <c r="H705" s="17" t="str">
        <f t="shared" si="188"/>
        <v>DIC5</v>
      </c>
      <c r="I705" s="24"/>
      <c r="J705" s="24" t="s">
        <v>152</v>
      </c>
      <c r="K705" s="108" t="s">
        <v>473</v>
      </c>
      <c r="L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M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7" x14ac:dyDescent="0.25">
      <c r="D706" s="131"/>
      <c r="E706" s="131"/>
      <c r="G706" s="15"/>
      <c r="H706" s="17" t="str">
        <f t="shared" si="188"/>
        <v>DIC5</v>
      </c>
      <c r="I706" s="24"/>
      <c r="J706" s="24" t="s">
        <v>153</v>
      </c>
      <c r="K706" s="108" t="s">
        <v>474</v>
      </c>
      <c r="L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M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7" x14ac:dyDescent="0.25">
      <c r="D707" s="131"/>
      <c r="E707" s="131"/>
      <c r="G707" s="15"/>
      <c r="H707" s="17" t="str">
        <f t="shared" si="188"/>
        <v>DIC5</v>
      </c>
      <c r="I707" s="24"/>
      <c r="J707" s="24" t="s">
        <v>154</v>
      </c>
      <c r="K707" s="108" t="s">
        <v>475</v>
      </c>
      <c r="L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M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7" x14ac:dyDescent="0.25">
      <c r="G708" s="15"/>
      <c r="H708" s="17" t="str">
        <f t="shared" si="188"/>
        <v>DIC5</v>
      </c>
      <c r="I708" s="24"/>
      <c r="J708" s="24" t="s">
        <v>155</v>
      </c>
      <c r="K708" s="108" t="s">
        <v>476</v>
      </c>
      <c r="L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M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7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69">
        <f>+SUM(L702:L708)</f>
        <v>0</v>
      </c>
      <c r="M709" s="69">
        <f t="shared" ref="M709" si="189">+SUM(M702:M708)</f>
        <v>0</v>
      </c>
      <c r="N709" s="69">
        <f t="shared" ref="N709:AQ709" si="190">+SUM(N702:N708)</f>
        <v>0</v>
      </c>
      <c r="O709" s="69">
        <f t="shared" si="190"/>
        <v>0</v>
      </c>
      <c r="P709" s="69">
        <f t="shared" si="190"/>
        <v>0</v>
      </c>
      <c r="Q709" s="69">
        <f t="shared" si="190"/>
        <v>0</v>
      </c>
      <c r="R709" s="69">
        <f t="shared" si="190"/>
        <v>0</v>
      </c>
      <c r="S709" s="69">
        <f t="shared" si="190"/>
        <v>0</v>
      </c>
      <c r="T709" s="69">
        <f t="shared" si="190"/>
        <v>0</v>
      </c>
      <c r="U709" s="69">
        <f t="shared" si="190"/>
        <v>0</v>
      </c>
      <c r="V709" s="69">
        <f t="shared" si="190"/>
        <v>0</v>
      </c>
      <c r="W709" s="69">
        <f t="shared" si="190"/>
        <v>0</v>
      </c>
      <c r="X709" s="69">
        <f t="shared" si="190"/>
        <v>0</v>
      </c>
      <c r="Y709" s="69">
        <f t="shared" si="190"/>
        <v>0</v>
      </c>
      <c r="Z709" s="69">
        <f t="shared" si="190"/>
        <v>0</v>
      </c>
      <c r="AA709" s="69">
        <f t="shared" si="190"/>
        <v>0</v>
      </c>
      <c r="AB709" s="69">
        <f t="shared" si="190"/>
        <v>0</v>
      </c>
      <c r="AC709" s="69">
        <f t="shared" si="190"/>
        <v>0</v>
      </c>
      <c r="AD709" s="69">
        <f t="shared" si="190"/>
        <v>0</v>
      </c>
      <c r="AE709" s="69">
        <f t="shared" si="190"/>
        <v>0</v>
      </c>
      <c r="AF709" s="69">
        <f t="shared" si="190"/>
        <v>0</v>
      </c>
      <c r="AG709" s="69">
        <f t="shared" si="190"/>
        <v>0</v>
      </c>
      <c r="AH709" s="69">
        <f t="shared" si="190"/>
        <v>0</v>
      </c>
      <c r="AI709" s="69">
        <f t="shared" si="190"/>
        <v>0</v>
      </c>
      <c r="AJ709" s="69">
        <f t="shared" si="190"/>
        <v>0</v>
      </c>
      <c r="AK709" s="69">
        <f t="shared" si="190"/>
        <v>0</v>
      </c>
      <c r="AL709" s="69">
        <f t="shared" si="190"/>
        <v>0</v>
      </c>
      <c r="AM709" s="69">
        <f t="shared" si="190"/>
        <v>0</v>
      </c>
      <c r="AN709" s="69">
        <f t="shared" si="190"/>
        <v>0</v>
      </c>
      <c r="AO709" s="69">
        <f t="shared" si="190"/>
        <v>0</v>
      </c>
      <c r="AP709" s="69">
        <f t="shared" si="190"/>
        <v>0</v>
      </c>
      <c r="AQ709" s="69">
        <f t="shared" si="190"/>
        <v>0</v>
      </c>
    </row>
    <row r="711" spans="1:47" s="90" customFormat="1" ht="18.75" x14ac:dyDescent="0.3">
      <c r="A711" s="137"/>
      <c r="B711" s="137"/>
      <c r="C711" s="137"/>
      <c r="D711" s="137"/>
      <c r="E711" s="137"/>
      <c r="F711" s="137"/>
      <c r="H711" s="91"/>
      <c r="I711" s="17" t="str">
        <f>+IF(OR(J712="OIL",J712="OIL-eq"),$R$5,IF(J712="GAS",$R$4,IF(J712="GSL",$R$8,IF(J712="DSL",$R$9,IF(J712="KER",$R$10,IF(J712="LPG",$R$11,IF(J712="HFO",$R$12,IF(J712="AVG",$R$13,IF(J712="RFG",$R$14,IF(J712="ELC",$R$15,$R$16))))))))))</f>
        <v>Kt CO2e/año</v>
      </c>
      <c r="K711" s="92" t="s">
        <v>497</v>
      </c>
    </row>
    <row r="712" spans="1:47" x14ac:dyDescent="0.25">
      <c r="I712" s="115">
        <f>+IF(OR(J712="OIL",J712="OIL-eq"),$Q$5,IF(J712="GAS",$Q$4,IF(J712="GSL",$Q$8,IF(J712="DSL",$Q$9,IF(J712="KER",$Q$10,IF(J712="LPG",$Q$11,IF(J712="HFO",$Q$12,IF(J712="AVG",$Q$13,IF(J712="RFG",$Q$14,IF(J712="ELC",$Q$15,$Q$16))))))))))</f>
        <v>1</v>
      </c>
      <c r="J712" s="106" t="s">
        <v>488</v>
      </c>
      <c r="K712" s="108" t="s">
        <v>389</v>
      </c>
    </row>
    <row r="713" spans="1:47" x14ac:dyDescent="0.25">
      <c r="H713" s="12"/>
      <c r="I713" s="12"/>
      <c r="J713" s="15"/>
      <c r="K713" s="23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</row>
    <row r="714" spans="1:47" x14ac:dyDescent="0.25">
      <c r="L714" s="47">
        <v>2019</v>
      </c>
      <c r="M714" s="47">
        <v>2020</v>
      </c>
      <c r="N714" s="47">
        <v>2021</v>
      </c>
      <c r="O714" s="47">
        <v>2022</v>
      </c>
      <c r="P714" s="47">
        <v>2023</v>
      </c>
      <c r="Q714" s="47">
        <v>2024</v>
      </c>
      <c r="R714" s="47">
        <v>2025</v>
      </c>
      <c r="S714" s="47">
        <v>2026</v>
      </c>
      <c r="T714" s="47">
        <v>2027</v>
      </c>
      <c r="U714" s="47">
        <v>2028</v>
      </c>
      <c r="V714" s="47">
        <v>2029</v>
      </c>
      <c r="W714" s="47">
        <v>2030</v>
      </c>
      <c r="X714" s="47">
        <v>2031</v>
      </c>
      <c r="Y714" s="47">
        <v>2032</v>
      </c>
      <c r="Z714" s="47">
        <v>2033</v>
      </c>
      <c r="AA714" s="47">
        <v>2034</v>
      </c>
      <c r="AB714" s="47">
        <v>2035</v>
      </c>
      <c r="AC714" s="47">
        <v>2036</v>
      </c>
      <c r="AD714" s="47">
        <v>2037</v>
      </c>
      <c r="AE714" s="47">
        <v>2038</v>
      </c>
      <c r="AF714" s="47">
        <v>2039</v>
      </c>
      <c r="AG714" s="47">
        <v>2040</v>
      </c>
      <c r="AH714" s="47">
        <v>2041</v>
      </c>
      <c r="AI714" s="47">
        <v>2042</v>
      </c>
      <c r="AJ714" s="47">
        <v>2043</v>
      </c>
      <c r="AK714" s="47">
        <v>2044</v>
      </c>
      <c r="AL714" s="47">
        <v>2045</v>
      </c>
      <c r="AM714" s="47">
        <v>2046</v>
      </c>
      <c r="AN714" s="47">
        <v>2047</v>
      </c>
      <c r="AO714" s="47">
        <v>2048</v>
      </c>
      <c r="AP714" s="47">
        <v>2049</v>
      </c>
      <c r="AQ714" s="47">
        <v>2050</v>
      </c>
    </row>
    <row r="715" spans="1:47" x14ac:dyDescent="0.25">
      <c r="D715" s="131"/>
      <c r="E715" s="131"/>
      <c r="G715" s="15"/>
      <c r="H715" s="17" t="str">
        <f>+$H$1</f>
        <v>DIC5</v>
      </c>
      <c r="I715" s="24"/>
      <c r="J715" s="24" t="s">
        <v>148</v>
      </c>
      <c r="K715" s="108" t="s">
        <v>286</v>
      </c>
      <c r="L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M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7" x14ac:dyDescent="0.25">
      <c r="D716" s="131"/>
      <c r="E716" s="131"/>
      <c r="G716" s="15"/>
      <c r="H716" s="17" t="str">
        <f t="shared" ref="H716:H721" si="191">+$H$1</f>
        <v>DIC5</v>
      </c>
      <c r="I716" s="24"/>
      <c r="J716" s="24" t="s">
        <v>150</v>
      </c>
      <c r="K716" s="108" t="s">
        <v>230</v>
      </c>
      <c r="L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M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N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O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P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Q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R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S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T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U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V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X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Z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A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7" x14ac:dyDescent="0.25">
      <c r="D717" s="131"/>
      <c r="E717" s="131"/>
      <c r="G717" s="15"/>
      <c r="H717" s="17" t="str">
        <f t="shared" si="191"/>
        <v>DIC5</v>
      </c>
      <c r="I717" s="24"/>
      <c r="J717" s="109"/>
      <c r="K717" s="108"/>
      <c r="L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M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7" x14ac:dyDescent="0.25">
      <c r="D718" s="131"/>
      <c r="E718" s="131"/>
      <c r="G718" s="15"/>
      <c r="H718" s="17" t="str">
        <f t="shared" si="191"/>
        <v>DIC5</v>
      </c>
      <c r="I718" s="24"/>
      <c r="J718" s="24" t="s">
        <v>152</v>
      </c>
      <c r="K718" s="108" t="s">
        <v>287</v>
      </c>
      <c r="L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M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7" x14ac:dyDescent="0.25">
      <c r="D719" s="131"/>
      <c r="E719" s="131"/>
      <c r="G719" s="15"/>
      <c r="H719" s="17" t="str">
        <f t="shared" si="191"/>
        <v>DIC5</v>
      </c>
      <c r="I719" s="24"/>
      <c r="J719" s="24" t="s">
        <v>153</v>
      </c>
      <c r="K719" s="108" t="s">
        <v>288</v>
      </c>
      <c r="L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M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7" x14ac:dyDescent="0.25">
      <c r="D720" s="131"/>
      <c r="E720" s="131"/>
      <c r="G720" s="15"/>
      <c r="H720" s="17" t="str">
        <f t="shared" si="191"/>
        <v>DIC5</v>
      </c>
      <c r="I720" s="24"/>
      <c r="J720" s="24" t="s">
        <v>154</v>
      </c>
      <c r="K720" s="108" t="s">
        <v>289</v>
      </c>
      <c r="L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M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7" x14ac:dyDescent="0.25">
      <c r="G721" s="15"/>
      <c r="H721" s="17" t="str">
        <f t="shared" si="191"/>
        <v>DIC5</v>
      </c>
      <c r="I721" s="24"/>
      <c r="J721" s="24" t="s">
        <v>155</v>
      </c>
      <c r="K721" s="108" t="s">
        <v>231</v>
      </c>
      <c r="L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M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N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O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P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Q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R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S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T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U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V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W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X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Y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Z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A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B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7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69">
        <f>+SUM(L715:L721)</f>
        <v>400.59907882564767</v>
      </c>
      <c r="M722" s="69">
        <f t="shared" ref="M722" si="192">+SUM(M715:M721)</f>
        <v>367.60377551771529</v>
      </c>
      <c r="N722" s="69">
        <f t="shared" ref="N722:AQ722" si="193">+SUM(N715:N721)</f>
        <v>327.02800848461061</v>
      </c>
      <c r="O722" s="69">
        <f t="shared" si="193"/>
        <v>302.52978029327096</v>
      </c>
      <c r="P722" s="69">
        <f t="shared" si="193"/>
        <v>209.95529957180327</v>
      </c>
      <c r="Q722" s="69">
        <f t="shared" si="193"/>
        <v>177.1805235388</v>
      </c>
      <c r="R722" s="69">
        <f t="shared" si="193"/>
        <v>144.40574750579773</v>
      </c>
      <c r="S722" s="69">
        <f t="shared" si="193"/>
        <v>118.4003049303661</v>
      </c>
      <c r="T722" s="69">
        <f t="shared" si="193"/>
        <v>34.0132180246435</v>
      </c>
      <c r="U722" s="69">
        <f t="shared" si="193"/>
        <v>4.1536612506932</v>
      </c>
      <c r="V722" s="69">
        <f t="shared" si="193"/>
        <v>3.8035353568019001</v>
      </c>
      <c r="W722" s="69">
        <f t="shared" si="193"/>
        <v>103.38162057006269</v>
      </c>
      <c r="X722" s="69">
        <f t="shared" si="193"/>
        <v>103.13599881409603</v>
      </c>
      <c r="Y722" s="69">
        <f t="shared" si="193"/>
        <v>53.237260494483856</v>
      </c>
      <c r="Z722" s="69">
        <f t="shared" si="193"/>
        <v>1.2456096610085701</v>
      </c>
      <c r="AA722" s="69">
        <f t="shared" si="193"/>
        <v>0</v>
      </c>
      <c r="AB722" s="69">
        <f t="shared" si="193"/>
        <v>0</v>
      </c>
      <c r="AC722" s="69">
        <f t="shared" si="193"/>
        <v>0</v>
      </c>
      <c r="AD722" s="69">
        <f t="shared" si="193"/>
        <v>0</v>
      </c>
      <c r="AE722" s="69">
        <f t="shared" si="193"/>
        <v>0</v>
      </c>
      <c r="AF722" s="69">
        <f t="shared" si="193"/>
        <v>0</v>
      </c>
      <c r="AG722" s="69">
        <f t="shared" si="193"/>
        <v>0</v>
      </c>
      <c r="AH722" s="69">
        <f t="shared" si="193"/>
        <v>0</v>
      </c>
      <c r="AI722" s="69">
        <f t="shared" si="193"/>
        <v>0</v>
      </c>
      <c r="AJ722" s="69">
        <f t="shared" si="193"/>
        <v>0</v>
      </c>
      <c r="AK722" s="69">
        <f t="shared" si="193"/>
        <v>0</v>
      </c>
      <c r="AL722" s="69">
        <f t="shared" si="193"/>
        <v>0</v>
      </c>
      <c r="AM722" s="69">
        <f t="shared" si="193"/>
        <v>0</v>
      </c>
      <c r="AN722" s="69">
        <f t="shared" si="193"/>
        <v>0</v>
      </c>
      <c r="AO722" s="69">
        <f t="shared" si="193"/>
        <v>0</v>
      </c>
      <c r="AP722" s="69">
        <f t="shared" si="193"/>
        <v>0</v>
      </c>
      <c r="AQ722" s="69">
        <f t="shared" si="193"/>
        <v>0</v>
      </c>
    </row>
    <row r="724" spans="1:47" s="101" customFormat="1" ht="18.75" x14ac:dyDescent="0.3">
      <c r="A724" s="140"/>
      <c r="B724" s="140"/>
      <c r="C724" s="140"/>
      <c r="D724" s="140"/>
      <c r="E724" s="140"/>
      <c r="F724" s="141"/>
      <c r="H724" s="103"/>
      <c r="I724" s="17" t="str">
        <f>+IF(OR(J725="OIL",J725="OIL-eq"),$R$5,IF(J725="GAS",$R$4,IF(J725="GSL",$R$8,IF(J725="DSL",$R$9,IF(J725="KER",$R$10,IF(J725="LPG",$R$11,IF(J725="HFO",$R$12,IF(J725="AVG",$R$13,IF(J725="RFG",$R$14,IF(J725="ELC",$R$15,$R$16))))))))))</f>
        <v>Kt CO2e/año</v>
      </c>
      <c r="K724" s="104" t="s">
        <v>533</v>
      </c>
    </row>
    <row r="725" spans="1:47" x14ac:dyDescent="0.25">
      <c r="I725" s="115">
        <f>+IF(OR(J725="OIL",J725="OIL-eq"),$Q$5,IF(J725="GAS",$Q$4,IF(J725="GSL",$Q$8,IF(J725="DSL",$Q$9,IF(J725="KER",$Q$10,IF(J725="LPG",$Q$11,IF(J725="HFO",$Q$12,IF(J725="AVG",$Q$13,IF(J725="RFG",$Q$14,IF(J725="ELC",$Q$15,$Q$16))))))))))</f>
        <v>1</v>
      </c>
      <c r="J725" s="106" t="s">
        <v>488</v>
      </c>
      <c r="K725" s="41" t="s">
        <v>26</v>
      </c>
    </row>
    <row r="726" spans="1:47" x14ac:dyDescent="0.25">
      <c r="H726" s="12"/>
      <c r="I726" s="12"/>
      <c r="J726" s="15"/>
      <c r="K726" s="23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</row>
    <row r="727" spans="1:47" x14ac:dyDescent="0.25">
      <c r="L727" s="40">
        <v>2019</v>
      </c>
      <c r="M727" s="40">
        <v>2020</v>
      </c>
      <c r="N727" s="40">
        <v>2021</v>
      </c>
      <c r="O727" s="40">
        <v>2022</v>
      </c>
      <c r="P727" s="40">
        <v>2023</v>
      </c>
      <c r="Q727" s="40">
        <v>2024</v>
      </c>
      <c r="R727" s="40">
        <v>2025</v>
      </c>
      <c r="S727" s="40">
        <v>2026</v>
      </c>
      <c r="T727" s="40">
        <v>2027</v>
      </c>
      <c r="U727" s="40">
        <v>2028</v>
      </c>
      <c r="V727" s="40">
        <v>2029</v>
      </c>
      <c r="W727" s="40">
        <v>2030</v>
      </c>
      <c r="X727" s="40">
        <v>2031</v>
      </c>
      <c r="Y727" s="40">
        <v>2032</v>
      </c>
      <c r="Z727" s="40">
        <v>2033</v>
      </c>
      <c r="AA727" s="40">
        <v>2034</v>
      </c>
      <c r="AB727" s="40">
        <v>2035</v>
      </c>
      <c r="AC727" s="40">
        <v>2036</v>
      </c>
      <c r="AD727" s="40">
        <v>2037</v>
      </c>
      <c r="AE727" s="40">
        <v>2038</v>
      </c>
      <c r="AF727" s="40">
        <v>2039</v>
      </c>
      <c r="AG727" s="40">
        <v>2040</v>
      </c>
      <c r="AH727" s="40">
        <v>2041</v>
      </c>
      <c r="AI727" s="40">
        <v>2042</v>
      </c>
      <c r="AJ727" s="40">
        <v>2043</v>
      </c>
      <c r="AK727" s="40">
        <v>2044</v>
      </c>
      <c r="AL727" s="40">
        <v>2045</v>
      </c>
      <c r="AM727" s="40">
        <v>2046</v>
      </c>
      <c r="AN727" s="40">
        <v>2047</v>
      </c>
      <c r="AO727" s="40">
        <v>2048</v>
      </c>
      <c r="AP727" s="40">
        <v>2049</v>
      </c>
      <c r="AQ727" s="40">
        <v>2050</v>
      </c>
    </row>
    <row r="728" spans="1:47" x14ac:dyDescent="0.25">
      <c r="H728" s="17" t="str">
        <f>+$H$1</f>
        <v>DIC5</v>
      </c>
      <c r="J728" s="61" t="s">
        <v>72</v>
      </c>
      <c r="K728" s="19" t="s">
        <v>320</v>
      </c>
      <c r="L728" s="21">
        <f>+L740+L792</f>
        <v>116.48713502654699</v>
      </c>
      <c r="M728" s="21">
        <f>+M740+M792</f>
        <v>94.131154309134203</v>
      </c>
      <c r="N728" s="21">
        <f>+N740+N792</f>
        <v>73.699544680451396</v>
      </c>
      <c r="O728" s="21">
        <f>+O740+O792</f>
        <v>86.067253351491502</v>
      </c>
      <c r="P728" s="21">
        <f>+P740+P792</f>
        <v>82.035302872670201</v>
      </c>
      <c r="Q728" s="21">
        <f>+Q740+Q792</f>
        <v>0</v>
      </c>
      <c r="R728" s="21">
        <f>+R740+R792</f>
        <v>0</v>
      </c>
      <c r="S728" s="21">
        <f>+S740+S792</f>
        <v>0</v>
      </c>
      <c r="T728" s="21">
        <f>+T740+T792</f>
        <v>0</v>
      </c>
      <c r="U728" s="21">
        <f>+U740+U792</f>
        <v>0</v>
      </c>
      <c r="V728" s="21">
        <f>+V740+V792</f>
        <v>0</v>
      </c>
      <c r="W728" s="21">
        <f>+W740+W792</f>
        <v>0</v>
      </c>
      <c r="X728" s="21">
        <f>+X740+X792</f>
        <v>0</v>
      </c>
      <c r="Y728" s="21">
        <f>+Y740+Y792</f>
        <v>0</v>
      </c>
      <c r="Z728" s="21">
        <f>+Z740+Z792</f>
        <v>0</v>
      </c>
      <c r="AA728" s="21">
        <f>+AA740+AA792</f>
        <v>0</v>
      </c>
      <c r="AB728" s="21">
        <f>+AB740+AB792</f>
        <v>0</v>
      </c>
      <c r="AC728" s="21">
        <f>+AC740+AC792</f>
        <v>0</v>
      </c>
      <c r="AD728" s="21">
        <f>+AD740+AD792</f>
        <v>0</v>
      </c>
      <c r="AE728" s="21">
        <f>+AE740+AE792</f>
        <v>0</v>
      </c>
      <c r="AF728" s="21">
        <f>+AF740+AF792</f>
        <v>0</v>
      </c>
      <c r="AG728" s="21">
        <f>+AG740+AG792</f>
        <v>0</v>
      </c>
      <c r="AH728" s="21">
        <f>+AH740+AH792</f>
        <v>0</v>
      </c>
      <c r="AI728" s="21">
        <f>+AI740+AI792</f>
        <v>0</v>
      </c>
      <c r="AJ728" s="21">
        <f>+AJ740+AJ792</f>
        <v>0</v>
      </c>
      <c r="AK728" s="21">
        <f>+AK740+AK792</f>
        <v>0</v>
      </c>
      <c r="AL728" s="21">
        <f>+AL740+AL792</f>
        <v>0</v>
      </c>
      <c r="AM728" s="21">
        <f>+AM740+AM792</f>
        <v>0</v>
      </c>
      <c r="AN728" s="21">
        <f>+AN740+AN792</f>
        <v>0</v>
      </c>
      <c r="AO728" s="21">
        <f>+AO740+AO792</f>
        <v>0</v>
      </c>
      <c r="AP728" s="21">
        <f>+AP740+AP792</f>
        <v>0</v>
      </c>
      <c r="AQ728" s="21">
        <f>+AQ740+AQ792</f>
        <v>0</v>
      </c>
    </row>
    <row r="729" spans="1:47" x14ac:dyDescent="0.25">
      <c r="H729" s="17" t="str">
        <f t="shared" ref="H729:H734" si="194">+$H$1</f>
        <v>DIC5</v>
      </c>
      <c r="J729" s="61" t="s">
        <v>73</v>
      </c>
      <c r="K729" s="19" t="s">
        <v>322</v>
      </c>
      <c r="L729" s="21">
        <f>+L741+L793</f>
        <v>266.1991153310783</v>
      </c>
      <c r="M729" s="21">
        <f>+M741+M793</f>
        <v>257.59804865183622</v>
      </c>
      <c r="N729" s="21">
        <f>+N741+N793</f>
        <v>240.27200040617208</v>
      </c>
      <c r="O729" s="21">
        <f>+O741+O793</f>
        <v>235.93118337928411</v>
      </c>
      <c r="P729" s="21">
        <f>+P741+P793</f>
        <v>176.6077046209158</v>
      </c>
      <c r="Q729" s="21">
        <f>+Q741+Q793</f>
        <v>172.06771846101242</v>
      </c>
      <c r="R729" s="21">
        <f>+R741+R793</f>
        <v>167.52773230110921</v>
      </c>
      <c r="S729" s="21">
        <f>+S741+S793</f>
        <v>163.9275646152027</v>
      </c>
      <c r="T729" s="21">
        <f>+T741+T793</f>
        <v>124.02199530923031</v>
      </c>
      <c r="U729" s="21">
        <f>+U741+U793</f>
        <v>111.35095469792151</v>
      </c>
      <c r="V729" s="21">
        <f>+V741+V793</f>
        <v>87.200162388690899</v>
      </c>
      <c r="W729" s="21">
        <f>+W741+W793</f>
        <v>86.932083008111803</v>
      </c>
      <c r="X729" s="21">
        <f>+X741+X793</f>
        <v>86.932083008111803</v>
      </c>
      <c r="Y729" s="21">
        <f>+Y741+Y793</f>
        <v>79.949009715622921</v>
      </c>
      <c r="Z729" s="21">
        <f>+Z741+Z793</f>
        <v>0</v>
      </c>
      <c r="AA729" s="21">
        <f>+AA741+AA793</f>
        <v>0</v>
      </c>
      <c r="AB729" s="21">
        <f>+AB741+AB793</f>
        <v>0</v>
      </c>
      <c r="AC729" s="21">
        <f>+AC741+AC793</f>
        <v>0</v>
      </c>
      <c r="AD729" s="21">
        <f>+AD741+AD793</f>
        <v>0</v>
      </c>
      <c r="AE729" s="21">
        <f>+AE741+AE793</f>
        <v>0</v>
      </c>
      <c r="AF729" s="21">
        <f>+AF741+AF793</f>
        <v>0</v>
      </c>
      <c r="AG729" s="21">
        <f>+AG741+AG793</f>
        <v>0</v>
      </c>
      <c r="AH729" s="21">
        <f>+AH741+AH793</f>
        <v>0</v>
      </c>
      <c r="AI729" s="21">
        <f>+AI741+AI793</f>
        <v>0</v>
      </c>
      <c r="AJ729" s="21">
        <f>+AJ741+AJ793</f>
        <v>0</v>
      </c>
      <c r="AK729" s="21">
        <f>+AK741+AK793</f>
        <v>0</v>
      </c>
      <c r="AL729" s="21">
        <f>+AL741+AL793</f>
        <v>0</v>
      </c>
      <c r="AM729" s="21">
        <f>+AM741+AM793</f>
        <v>0</v>
      </c>
      <c r="AN729" s="21">
        <f>+AN741+AN793</f>
        <v>0</v>
      </c>
      <c r="AO729" s="21">
        <f>+AO741+AO793</f>
        <v>0</v>
      </c>
      <c r="AP729" s="21">
        <f>+AP741+AP793</f>
        <v>0</v>
      </c>
      <c r="AQ729" s="21">
        <f>+AQ741+AQ793</f>
        <v>0</v>
      </c>
    </row>
    <row r="730" spans="1:47" x14ac:dyDescent="0.25">
      <c r="H730" s="17" t="str">
        <f t="shared" si="194"/>
        <v>DIC5</v>
      </c>
      <c r="J730" s="61" t="s">
        <v>73</v>
      </c>
      <c r="K730" s="19" t="s">
        <v>324</v>
      </c>
      <c r="L730" s="21">
        <f>+L742+L794</f>
        <v>0</v>
      </c>
      <c r="M730" s="21">
        <f>+M742+M794</f>
        <v>0</v>
      </c>
      <c r="N730" s="21">
        <f>+N742+N794</f>
        <v>0</v>
      </c>
      <c r="O730" s="21">
        <f>+O742+O794</f>
        <v>0</v>
      </c>
      <c r="P730" s="21">
        <f>+P742+P794</f>
        <v>0</v>
      </c>
      <c r="Q730" s="21">
        <f>+Q742+Q794</f>
        <v>0</v>
      </c>
      <c r="R730" s="21">
        <f>+R742+R794</f>
        <v>0</v>
      </c>
      <c r="S730" s="21">
        <f>+S742+S794</f>
        <v>0</v>
      </c>
      <c r="T730" s="21">
        <f>+T742+T794</f>
        <v>0</v>
      </c>
      <c r="U730" s="21">
        <f>+U742+U794</f>
        <v>0</v>
      </c>
      <c r="V730" s="21">
        <f>+V742+V794</f>
        <v>0</v>
      </c>
      <c r="W730" s="21">
        <f>+W742+W794</f>
        <v>0</v>
      </c>
      <c r="X730" s="21">
        <f>+X742+X794</f>
        <v>0</v>
      </c>
      <c r="Y730" s="21">
        <f>+Y742+Y794</f>
        <v>0</v>
      </c>
      <c r="Z730" s="21">
        <f>+Z742+Z794</f>
        <v>0</v>
      </c>
      <c r="AA730" s="21">
        <f>+AA742+AA794</f>
        <v>0</v>
      </c>
      <c r="AB730" s="21">
        <f>+AB742+AB794</f>
        <v>0</v>
      </c>
      <c r="AC730" s="21">
        <f>+AC742+AC794</f>
        <v>0</v>
      </c>
      <c r="AD730" s="21">
        <f>+AD742+AD794</f>
        <v>0</v>
      </c>
      <c r="AE730" s="21">
        <f>+AE742+AE794</f>
        <v>0</v>
      </c>
      <c r="AF730" s="21">
        <f>+AF742+AF794</f>
        <v>0</v>
      </c>
      <c r="AG730" s="21">
        <f>+AG742+AG794</f>
        <v>0</v>
      </c>
      <c r="AH730" s="21">
        <f>+AH742+AH794</f>
        <v>0</v>
      </c>
      <c r="AI730" s="21">
        <f>+AI742+AI794</f>
        <v>0</v>
      </c>
      <c r="AJ730" s="21">
        <f>+AJ742+AJ794</f>
        <v>0</v>
      </c>
      <c r="AK730" s="21">
        <f>+AK742+AK794</f>
        <v>0</v>
      </c>
      <c r="AL730" s="21">
        <f>+AL742+AL794</f>
        <v>0</v>
      </c>
      <c r="AM730" s="21">
        <f>+AM742+AM794</f>
        <v>0</v>
      </c>
      <c r="AN730" s="21">
        <f>+AN742+AN794</f>
        <v>0</v>
      </c>
      <c r="AO730" s="21">
        <f>+AO742+AO794</f>
        <v>0</v>
      </c>
      <c r="AP730" s="21">
        <f>+AP742+AP794</f>
        <v>0</v>
      </c>
      <c r="AQ730" s="21">
        <f>+AQ742+AQ794</f>
        <v>0</v>
      </c>
    </row>
    <row r="731" spans="1:47" x14ac:dyDescent="0.25">
      <c r="H731" s="17" t="str">
        <f t="shared" si="194"/>
        <v>DIC5</v>
      </c>
      <c r="J731" s="61" t="s">
        <v>74</v>
      </c>
      <c r="K731" s="19" t="s">
        <v>326</v>
      </c>
      <c r="L731" s="21">
        <f>+L743+L795</f>
        <v>3.15563716233153</v>
      </c>
      <c r="M731" s="21">
        <f>+M743+M795</f>
        <v>2.9819624275407</v>
      </c>
      <c r="N731" s="21">
        <f>+N743+N795</f>
        <v>2.8508871560004501</v>
      </c>
      <c r="O731" s="21">
        <f>+O743+O795</f>
        <v>2.7198118844602002</v>
      </c>
      <c r="P731" s="21">
        <f>+P743+P795</f>
        <v>2.5887366129199498</v>
      </c>
      <c r="Q731" s="21">
        <f>+Q743+Q795</f>
        <v>0.41032216848578801</v>
      </c>
      <c r="R731" s="21">
        <f>+R743+R795</f>
        <v>0.38843831949988</v>
      </c>
      <c r="S731" s="21">
        <f>+S743+S795</f>
        <v>4.4253763801233102E-2</v>
      </c>
      <c r="T731" s="21">
        <f>+T743+T795</f>
        <v>0</v>
      </c>
      <c r="U731" s="21">
        <f>+U743+U795</f>
        <v>0</v>
      </c>
      <c r="V731" s="21">
        <f>+V743+V795</f>
        <v>0</v>
      </c>
      <c r="W731" s="21">
        <f>+W743+W795</f>
        <v>0</v>
      </c>
      <c r="X731" s="21">
        <f>+X743+X795</f>
        <v>0</v>
      </c>
      <c r="Y731" s="21">
        <f>+Y743+Y795</f>
        <v>0</v>
      </c>
      <c r="Z731" s="21">
        <f>+Z743+Z795</f>
        <v>0</v>
      </c>
      <c r="AA731" s="21">
        <f>+AA743+AA795</f>
        <v>0</v>
      </c>
      <c r="AB731" s="21">
        <f>+AB743+AB795</f>
        <v>0</v>
      </c>
      <c r="AC731" s="21">
        <f>+AC743+AC795</f>
        <v>0</v>
      </c>
      <c r="AD731" s="21">
        <f>+AD743+AD795</f>
        <v>0</v>
      </c>
      <c r="AE731" s="21">
        <f>+AE743+AE795</f>
        <v>0</v>
      </c>
      <c r="AF731" s="21">
        <f>+AF743+AF795</f>
        <v>0</v>
      </c>
      <c r="AG731" s="21">
        <f>+AG743+AG795</f>
        <v>0</v>
      </c>
      <c r="AH731" s="21">
        <f>+AH743+AH795</f>
        <v>0</v>
      </c>
      <c r="AI731" s="21">
        <f>+AI743+AI795</f>
        <v>0</v>
      </c>
      <c r="AJ731" s="21">
        <f>+AJ743+AJ795</f>
        <v>0</v>
      </c>
      <c r="AK731" s="21">
        <f>+AK743+AK795</f>
        <v>0</v>
      </c>
      <c r="AL731" s="21">
        <f>+AL743+AL795</f>
        <v>0</v>
      </c>
      <c r="AM731" s="21">
        <f>+AM743+AM795</f>
        <v>0</v>
      </c>
      <c r="AN731" s="21">
        <f>+AN743+AN795</f>
        <v>0</v>
      </c>
      <c r="AO731" s="21">
        <f>+AO743+AO795</f>
        <v>0</v>
      </c>
      <c r="AP731" s="21">
        <f>+AP743+AP795</f>
        <v>0</v>
      </c>
      <c r="AQ731" s="21">
        <f>+AQ743+AQ795</f>
        <v>0</v>
      </c>
    </row>
    <row r="732" spans="1:47" x14ac:dyDescent="0.25">
      <c r="H732" s="17" t="str">
        <f t="shared" si="194"/>
        <v>DIC5</v>
      </c>
      <c r="J732" s="61" t="s">
        <v>75</v>
      </c>
      <c r="K732" s="19" t="s">
        <v>328</v>
      </c>
      <c r="L732" s="21">
        <f>+L744+L796</f>
        <v>29.90856289056066</v>
      </c>
      <c r="M732" s="21">
        <f>+M744+M796</f>
        <v>29.90856289056066</v>
      </c>
      <c r="N732" s="21">
        <f>+N744+N796</f>
        <v>29.90856289056066</v>
      </c>
      <c r="O732" s="21">
        <f>+O744+O796</f>
        <v>29.90856289056066</v>
      </c>
      <c r="P732" s="21">
        <f>+P744+P796</f>
        <v>29.90856289056066</v>
      </c>
      <c r="Q732" s="21">
        <f>+Q744+Q796</f>
        <v>29.90856289056066</v>
      </c>
      <c r="R732" s="21">
        <f>+R744+R796</f>
        <v>29.90856289056066</v>
      </c>
      <c r="S732" s="21">
        <f>+S744+S796</f>
        <v>4.5273015178464604</v>
      </c>
      <c r="T732" s="21">
        <f>+T744+T796</f>
        <v>0</v>
      </c>
      <c r="U732" s="21">
        <f>+U744+U796</f>
        <v>0</v>
      </c>
      <c r="V732" s="21">
        <f>+V744+V796</f>
        <v>0</v>
      </c>
      <c r="W732" s="21">
        <f>+W744+W796</f>
        <v>0</v>
      </c>
      <c r="X732" s="21">
        <f>+X744+X796</f>
        <v>0</v>
      </c>
      <c r="Y732" s="21">
        <f>+Y744+Y796</f>
        <v>0</v>
      </c>
      <c r="Z732" s="21">
        <f>+Z744+Z796</f>
        <v>0</v>
      </c>
      <c r="AA732" s="21">
        <f>+AA744+AA796</f>
        <v>0</v>
      </c>
      <c r="AB732" s="21">
        <f>+AB744+AB796</f>
        <v>0</v>
      </c>
      <c r="AC732" s="21">
        <f>+AC744+AC796</f>
        <v>0</v>
      </c>
      <c r="AD732" s="21">
        <f>+AD744+AD796</f>
        <v>0</v>
      </c>
      <c r="AE732" s="21">
        <f>+AE744+AE796</f>
        <v>0</v>
      </c>
      <c r="AF732" s="21">
        <f>+AF744+AF796</f>
        <v>0</v>
      </c>
      <c r="AG732" s="21">
        <f>+AG744+AG796</f>
        <v>0</v>
      </c>
      <c r="AH732" s="21">
        <f>+AH744+AH796</f>
        <v>0</v>
      </c>
      <c r="AI732" s="21">
        <f>+AI744+AI796</f>
        <v>0</v>
      </c>
      <c r="AJ732" s="21">
        <f>+AJ744+AJ796</f>
        <v>0</v>
      </c>
      <c r="AK732" s="21">
        <f>+AK744+AK796</f>
        <v>0</v>
      </c>
      <c r="AL732" s="21">
        <f>+AL744+AL796</f>
        <v>0</v>
      </c>
      <c r="AM732" s="21">
        <f>+AM744+AM796</f>
        <v>0</v>
      </c>
      <c r="AN732" s="21">
        <f>+AN744+AN796</f>
        <v>0</v>
      </c>
      <c r="AO732" s="21">
        <f>+AO744+AO796</f>
        <v>0</v>
      </c>
      <c r="AP732" s="21">
        <f>+AP744+AP796</f>
        <v>0</v>
      </c>
      <c r="AQ732" s="21">
        <f>+AQ744+AQ796</f>
        <v>0</v>
      </c>
    </row>
    <row r="733" spans="1:47" x14ac:dyDescent="0.25">
      <c r="H733" s="17" t="str">
        <f t="shared" si="194"/>
        <v>DIC5</v>
      </c>
      <c r="J733" s="61" t="s">
        <v>76</v>
      </c>
      <c r="K733" s="19" t="s">
        <v>330</v>
      </c>
      <c r="L733" s="21">
        <f>+L745+L797</f>
        <v>22.656627924730678</v>
      </c>
      <c r="M733" s="21">
        <f>+M745+M797</f>
        <v>21.475435211458418</v>
      </c>
      <c r="N733" s="21">
        <f>+N745+N797</f>
        <v>20.230012994151188</v>
      </c>
      <c r="O733" s="21">
        <f>+O745+O797</f>
        <v>18.984590776843959</v>
      </c>
      <c r="P733" s="21">
        <f>+P745+P797</f>
        <v>17.739168559536729</v>
      </c>
      <c r="Q733" s="21">
        <f>+Q745+Q797</f>
        <v>16.211896756881249</v>
      </c>
      <c r="R733" s="21">
        <f>+R745+R797</f>
        <v>13.83527816708906</v>
      </c>
      <c r="S733" s="21">
        <f>+S745+S797</f>
        <v>8.5144192818595492</v>
      </c>
      <c r="T733" s="21">
        <f>+T745+T797</f>
        <v>8.1838240281131398</v>
      </c>
      <c r="U733" s="21">
        <f>+U745+U797</f>
        <v>1.76061725694029</v>
      </c>
      <c r="V733" s="21">
        <f>+V745+V797</f>
        <v>1.76061725694029</v>
      </c>
      <c r="W733" s="21">
        <f>+W745+W797</f>
        <v>1.76061725694029</v>
      </c>
      <c r="X733" s="21">
        <f>+X745+X797</f>
        <v>1.76061725694029</v>
      </c>
      <c r="Y733" s="21">
        <f>+Y745+Y797</f>
        <v>1.76061725694029</v>
      </c>
      <c r="Z733" s="21">
        <f>+Z745+Z797</f>
        <v>1.33774429873287</v>
      </c>
      <c r="AA733" s="21">
        <f>+AA745+AA797</f>
        <v>0</v>
      </c>
      <c r="AB733" s="21">
        <f>+AB745+AB797</f>
        <v>0</v>
      </c>
      <c r="AC733" s="21">
        <f>+AC745+AC797</f>
        <v>0</v>
      </c>
      <c r="AD733" s="21">
        <f>+AD745+AD797</f>
        <v>0</v>
      </c>
      <c r="AE733" s="21">
        <f>+AE745+AE797</f>
        <v>0</v>
      </c>
      <c r="AF733" s="21">
        <f>+AF745+AF797</f>
        <v>0</v>
      </c>
      <c r="AG733" s="21">
        <f>+AG745+AG797</f>
        <v>0</v>
      </c>
      <c r="AH733" s="21">
        <f>+AH745+AH797</f>
        <v>0</v>
      </c>
      <c r="AI733" s="21">
        <f>+AI745+AI797</f>
        <v>0</v>
      </c>
      <c r="AJ733" s="21">
        <f>+AJ745+AJ797</f>
        <v>0</v>
      </c>
      <c r="AK733" s="21">
        <f>+AK745+AK797</f>
        <v>0</v>
      </c>
      <c r="AL733" s="21">
        <f>+AL745+AL797</f>
        <v>0</v>
      </c>
      <c r="AM733" s="21">
        <f>+AM745+AM797</f>
        <v>0</v>
      </c>
      <c r="AN733" s="21">
        <f>+AN745+AN797</f>
        <v>0</v>
      </c>
      <c r="AO733" s="21">
        <f>+AO745+AO797</f>
        <v>0</v>
      </c>
      <c r="AP733" s="21">
        <f>+AP745+AP797</f>
        <v>0</v>
      </c>
      <c r="AQ733" s="21">
        <f>+AQ745+AQ797</f>
        <v>0</v>
      </c>
    </row>
    <row r="734" spans="1:47" x14ac:dyDescent="0.25">
      <c r="H734" s="17" t="str">
        <f t="shared" si="194"/>
        <v>DIC5</v>
      </c>
      <c r="J734" s="61" t="s">
        <v>77</v>
      </c>
      <c r="K734" s="19" t="s">
        <v>332</v>
      </c>
      <c r="L734" s="21">
        <f>+L746+L798</f>
        <v>10.59090118789546</v>
      </c>
      <c r="M734" s="21">
        <f>+M746+M798</f>
        <v>10.24139205643424</v>
      </c>
      <c r="N734" s="21">
        <f>+N746+N798</f>
        <v>10.107905633977699</v>
      </c>
      <c r="O734" s="21">
        <f>+O746+O798</f>
        <v>9.974419211521159</v>
      </c>
      <c r="P734" s="21">
        <f>+P746+P798</f>
        <v>9.8409327890646168</v>
      </c>
      <c r="Q734" s="21">
        <f>+Q746+Q798</f>
        <v>9.13265524136267</v>
      </c>
      <c r="R734" s="21">
        <f>+R746+R798</f>
        <v>8.5925180618958592</v>
      </c>
      <c r="S734" s="21">
        <f>+S746+S798</f>
        <v>9.4501265643499099</v>
      </c>
      <c r="T734" s="21">
        <f>+T746+T798</f>
        <v>8.8658315398300704</v>
      </c>
      <c r="U734" s="21">
        <f>+U746+U798</f>
        <v>8.3640682265459798</v>
      </c>
      <c r="V734" s="21">
        <f>+V746+V798</f>
        <v>7.8623049132618839</v>
      </c>
      <c r="W734" s="21">
        <f>+W746+W798</f>
        <v>7.3605415999777941</v>
      </c>
      <c r="X734" s="21">
        <f>+X746+X798</f>
        <v>7.033077293278728</v>
      </c>
      <c r="Y734" s="21">
        <f>+Y746+Y798</f>
        <v>6.7056129865796628</v>
      </c>
      <c r="Z734" s="21">
        <f>+Z746+Z798</f>
        <v>3.1482511230341799</v>
      </c>
      <c r="AA734" s="21">
        <f>+AA746+AA798</f>
        <v>0</v>
      </c>
      <c r="AB734" s="21">
        <f>+AB746+AB798</f>
        <v>0</v>
      </c>
      <c r="AC734" s="21">
        <f>+AC746+AC798</f>
        <v>0</v>
      </c>
      <c r="AD734" s="21">
        <f>+AD746+AD798</f>
        <v>0</v>
      </c>
      <c r="AE734" s="21">
        <f>+AE746+AE798</f>
        <v>0</v>
      </c>
      <c r="AF734" s="21">
        <f>+AF746+AF798</f>
        <v>0</v>
      </c>
      <c r="AG734" s="21">
        <f>+AG746+AG798</f>
        <v>0</v>
      </c>
      <c r="AH734" s="21">
        <f>+AH746+AH798</f>
        <v>0</v>
      </c>
      <c r="AI734" s="21">
        <f>+AI746+AI798</f>
        <v>0</v>
      </c>
      <c r="AJ734" s="21">
        <f>+AJ746+AJ798</f>
        <v>0</v>
      </c>
      <c r="AK734" s="21">
        <f>+AK746+AK798</f>
        <v>0</v>
      </c>
      <c r="AL734" s="21">
        <f>+AL746+AL798</f>
        <v>0</v>
      </c>
      <c r="AM734" s="21">
        <f>+AM746+AM798</f>
        <v>0</v>
      </c>
      <c r="AN734" s="21">
        <f>+AN746+AN798</f>
        <v>0</v>
      </c>
      <c r="AO734" s="21">
        <f>+AO746+AO798</f>
        <v>0</v>
      </c>
      <c r="AP734" s="21">
        <f>+AP746+AP798</f>
        <v>0</v>
      </c>
      <c r="AQ734" s="21">
        <f>+AQ746+AQ798</f>
        <v>0</v>
      </c>
    </row>
    <row r="735" spans="1:47" s="68" customFormat="1" x14ac:dyDescent="0.25">
      <c r="A735" s="133"/>
      <c r="B735" s="133"/>
      <c r="C735" s="133"/>
      <c r="D735" s="133"/>
      <c r="E735" s="133"/>
      <c r="F735" s="134"/>
      <c r="H735" s="71"/>
      <c r="I735" s="71"/>
      <c r="L735" s="69">
        <f>+SUM(L728:L734)</f>
        <v>448.99797952314361</v>
      </c>
      <c r="M735" s="69">
        <f t="shared" ref="M735" si="195">+SUM(M728:M734)</f>
        <v>416.33655554696441</v>
      </c>
      <c r="N735" s="69">
        <f t="shared" ref="N735:AQ735" si="196">+SUM(N728:N734)</f>
        <v>377.06891376131347</v>
      </c>
      <c r="O735" s="69">
        <f t="shared" si="196"/>
        <v>383.58582149416156</v>
      </c>
      <c r="P735" s="69">
        <f t="shared" si="196"/>
        <v>318.72040834566786</v>
      </c>
      <c r="Q735" s="69">
        <f t="shared" si="196"/>
        <v>227.73115551830278</v>
      </c>
      <c r="R735" s="69">
        <f t="shared" si="196"/>
        <v>220.25252974015467</v>
      </c>
      <c r="S735" s="69">
        <f t="shared" si="196"/>
        <v>186.46366574305986</v>
      </c>
      <c r="T735" s="69">
        <f t="shared" si="196"/>
        <v>141.07165087717354</v>
      </c>
      <c r="U735" s="69">
        <f t="shared" si="196"/>
        <v>121.47564018140778</v>
      </c>
      <c r="V735" s="69">
        <f t="shared" si="196"/>
        <v>96.823084558893072</v>
      </c>
      <c r="W735" s="69">
        <f t="shared" si="196"/>
        <v>96.053241865029889</v>
      </c>
      <c r="X735" s="69">
        <f t="shared" si="196"/>
        <v>95.725777558330819</v>
      </c>
      <c r="Y735" s="69">
        <f t="shared" si="196"/>
        <v>88.41523995914288</v>
      </c>
      <c r="Z735" s="69">
        <f t="shared" si="196"/>
        <v>4.4859954217670497</v>
      </c>
      <c r="AA735" s="69">
        <f t="shared" si="196"/>
        <v>0</v>
      </c>
      <c r="AB735" s="69">
        <f t="shared" si="196"/>
        <v>0</v>
      </c>
      <c r="AC735" s="69">
        <f t="shared" si="196"/>
        <v>0</v>
      </c>
      <c r="AD735" s="69">
        <f t="shared" si="196"/>
        <v>0</v>
      </c>
      <c r="AE735" s="69">
        <f t="shared" si="196"/>
        <v>0</v>
      </c>
      <c r="AF735" s="69">
        <f t="shared" si="196"/>
        <v>0</v>
      </c>
      <c r="AG735" s="69">
        <f t="shared" si="196"/>
        <v>0</v>
      </c>
      <c r="AH735" s="69">
        <f t="shared" si="196"/>
        <v>0</v>
      </c>
      <c r="AI735" s="69">
        <f t="shared" si="196"/>
        <v>0</v>
      </c>
      <c r="AJ735" s="69">
        <f t="shared" si="196"/>
        <v>0</v>
      </c>
      <c r="AK735" s="69">
        <f t="shared" si="196"/>
        <v>0</v>
      </c>
      <c r="AL735" s="69">
        <f t="shared" si="196"/>
        <v>0</v>
      </c>
      <c r="AM735" s="69">
        <f t="shared" si="196"/>
        <v>0</v>
      </c>
      <c r="AN735" s="69">
        <f t="shared" si="196"/>
        <v>0</v>
      </c>
      <c r="AO735" s="69">
        <f t="shared" si="196"/>
        <v>0</v>
      </c>
      <c r="AP735" s="69">
        <f t="shared" si="196"/>
        <v>0</v>
      </c>
      <c r="AQ735" s="69">
        <f t="shared" si="196"/>
        <v>0</v>
      </c>
    </row>
    <row r="736" spans="1:47" s="101" customFormat="1" ht="18.75" x14ac:dyDescent="0.3">
      <c r="A736" s="140"/>
      <c r="B736" s="140"/>
      <c r="C736" s="140"/>
      <c r="D736" s="140"/>
      <c r="E736" s="140"/>
      <c r="F736" s="141"/>
      <c r="H736" s="103"/>
      <c r="I736" s="17" t="str">
        <f>+IF(OR(J737="OIL",J737="OIL-eq"),$R$5,IF(J737="GAS",$R$4,IF(J737="GSL",$R$8,IF(J737="DSL",$R$9,IF(J737="KER",$R$10,IF(J737="LPG",$R$11,IF(J737="HFO",$R$12,IF(J737="AVG",$R$13,IF(J737="RFG",$R$14,IF(J737="ELC",$R$15,$R$16))))))))))</f>
        <v>Kt CO2e/año</v>
      </c>
      <c r="K736" s="104" t="s">
        <v>534</v>
      </c>
    </row>
    <row r="737" spans="1:47" x14ac:dyDescent="0.25">
      <c r="I737" s="115">
        <f>+IF(OR(J737="OIL",J737="OIL-eq"),$Q$5,IF(J737="GAS",$Q$4,IF(J737="GSL",$Q$8,IF(J737="DSL",$Q$9,IF(J737="KER",$Q$10,IF(J737="LPG",$Q$11,IF(J737="HFO",$Q$12,IF(J737="AVG",$Q$13,IF(J737="RFG",$Q$14,IF(J737="ELC",$Q$15,$Q$16))))))))))</f>
        <v>1</v>
      </c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97">+M753+M766+M779</f>
        <v>94.131154309134203</v>
      </c>
      <c r="N740" s="21">
        <f t="shared" si="197"/>
        <v>73.699544680451396</v>
      </c>
      <c r="O740" s="21">
        <f t="shared" si="197"/>
        <v>86.067253351491502</v>
      </c>
      <c r="P740" s="21">
        <f t="shared" si="197"/>
        <v>82.035302872670201</v>
      </c>
      <c r="Q740" s="21">
        <f t="shared" si="197"/>
        <v>0</v>
      </c>
      <c r="R740" s="21">
        <f t="shared" si="197"/>
        <v>0</v>
      </c>
      <c r="S740" s="21">
        <f t="shared" si="197"/>
        <v>0</v>
      </c>
      <c r="T740" s="21">
        <f t="shared" si="197"/>
        <v>0</v>
      </c>
      <c r="U740" s="21">
        <f t="shared" si="197"/>
        <v>0</v>
      </c>
      <c r="V740" s="21">
        <f t="shared" si="197"/>
        <v>0</v>
      </c>
      <c r="W740" s="21">
        <f t="shared" si="197"/>
        <v>0</v>
      </c>
      <c r="X740" s="21">
        <f t="shared" si="197"/>
        <v>0</v>
      </c>
      <c r="Y740" s="21">
        <f t="shared" si="197"/>
        <v>0</v>
      </c>
      <c r="Z740" s="21">
        <f t="shared" si="197"/>
        <v>0</v>
      </c>
      <c r="AA740" s="21">
        <f t="shared" si="197"/>
        <v>0</v>
      </c>
      <c r="AB740" s="21">
        <f t="shared" si="197"/>
        <v>0</v>
      </c>
      <c r="AC740" s="21">
        <f t="shared" si="197"/>
        <v>0</v>
      </c>
      <c r="AD740" s="21">
        <f t="shared" si="197"/>
        <v>0</v>
      </c>
      <c r="AE740" s="21">
        <f t="shared" si="197"/>
        <v>0</v>
      </c>
      <c r="AF740" s="21">
        <f t="shared" si="197"/>
        <v>0</v>
      </c>
      <c r="AG740" s="21">
        <f t="shared" si="197"/>
        <v>0</v>
      </c>
      <c r="AH740" s="21">
        <f t="shared" si="197"/>
        <v>0</v>
      </c>
      <c r="AI740" s="21">
        <f t="shared" si="197"/>
        <v>0</v>
      </c>
      <c r="AJ740" s="21">
        <f t="shared" si="197"/>
        <v>0</v>
      </c>
      <c r="AK740" s="21">
        <f t="shared" si="197"/>
        <v>0</v>
      </c>
      <c r="AL740" s="21">
        <f t="shared" si="197"/>
        <v>0</v>
      </c>
      <c r="AM740" s="21">
        <f t="shared" si="197"/>
        <v>0</v>
      </c>
      <c r="AN740" s="21">
        <f t="shared" si="197"/>
        <v>0</v>
      </c>
      <c r="AO740" s="21">
        <f t="shared" si="197"/>
        <v>0</v>
      </c>
      <c r="AP740" s="21">
        <f t="shared" si="197"/>
        <v>0</v>
      </c>
      <c r="AQ740" s="21">
        <f t="shared" si="197"/>
        <v>0</v>
      </c>
    </row>
    <row r="741" spans="1:47" x14ac:dyDescent="0.25">
      <c r="H741" s="17" t="str">
        <f t="shared" ref="H741:H746" si="198">+$H$1</f>
        <v>DIC5</v>
      </c>
      <c r="J741" s="61" t="s">
        <v>149</v>
      </c>
      <c r="K741" s="19" t="s">
        <v>322</v>
      </c>
      <c r="L741" s="21">
        <f t="shared" ref="L741:AQ746" si="199">+L754+L767+L780</f>
        <v>89.725688671681908</v>
      </c>
      <c r="M741" s="21">
        <f t="shared" si="199"/>
        <v>89.725688671681908</v>
      </c>
      <c r="N741" s="21">
        <f t="shared" si="199"/>
        <v>89.725688671681908</v>
      </c>
      <c r="O741" s="21">
        <f t="shared" si="199"/>
        <v>89.725688671681908</v>
      </c>
      <c r="P741" s="21">
        <f t="shared" si="199"/>
        <v>89.725688671681908</v>
      </c>
      <c r="Q741" s="21">
        <f t="shared" si="199"/>
        <v>89.725688671681908</v>
      </c>
      <c r="R741" s="21">
        <f t="shared" si="199"/>
        <v>89.725688671681908</v>
      </c>
      <c r="S741" s="21">
        <f t="shared" si="199"/>
        <v>89.725688671681908</v>
      </c>
      <c r="T741" s="21">
        <f t="shared" si="199"/>
        <v>89.725688671681908</v>
      </c>
      <c r="U741" s="21">
        <f t="shared" si="199"/>
        <v>89.725688671681908</v>
      </c>
      <c r="V741" s="21">
        <f t="shared" si="199"/>
        <v>76.143784118142506</v>
      </c>
      <c r="W741" s="21">
        <f t="shared" si="199"/>
        <v>76.143784118142506</v>
      </c>
      <c r="X741" s="21">
        <f t="shared" si="199"/>
        <v>76.143784118142506</v>
      </c>
      <c r="Y741" s="21">
        <f t="shared" si="199"/>
        <v>76.143784118142506</v>
      </c>
      <c r="Z741" s="21">
        <f t="shared" si="199"/>
        <v>0</v>
      </c>
      <c r="AA741" s="21">
        <f t="shared" si="199"/>
        <v>0</v>
      </c>
      <c r="AB741" s="21">
        <f t="shared" si="199"/>
        <v>0</v>
      </c>
      <c r="AC741" s="21">
        <f t="shared" si="199"/>
        <v>0</v>
      </c>
      <c r="AD741" s="21">
        <f t="shared" si="199"/>
        <v>0</v>
      </c>
      <c r="AE741" s="21">
        <f t="shared" si="199"/>
        <v>0</v>
      </c>
      <c r="AF741" s="21">
        <f t="shared" si="199"/>
        <v>0</v>
      </c>
      <c r="AG741" s="21">
        <f t="shared" si="199"/>
        <v>0</v>
      </c>
      <c r="AH741" s="21">
        <f t="shared" si="199"/>
        <v>0</v>
      </c>
      <c r="AI741" s="21">
        <f t="shared" si="199"/>
        <v>0</v>
      </c>
      <c r="AJ741" s="21">
        <f t="shared" si="199"/>
        <v>0</v>
      </c>
      <c r="AK741" s="21">
        <f t="shared" si="199"/>
        <v>0</v>
      </c>
      <c r="AL741" s="21">
        <f t="shared" si="199"/>
        <v>0</v>
      </c>
      <c r="AM741" s="21">
        <f t="shared" si="199"/>
        <v>0</v>
      </c>
      <c r="AN741" s="21">
        <f t="shared" si="199"/>
        <v>0</v>
      </c>
      <c r="AO741" s="21">
        <f t="shared" si="199"/>
        <v>0</v>
      </c>
      <c r="AP741" s="21">
        <f t="shared" si="199"/>
        <v>0</v>
      </c>
      <c r="AQ741" s="21">
        <f t="shared" si="199"/>
        <v>0</v>
      </c>
    </row>
    <row r="742" spans="1:47" x14ac:dyDescent="0.25">
      <c r="H742" s="17" t="str">
        <f t="shared" si="198"/>
        <v>DIC5</v>
      </c>
      <c r="J742" s="61" t="s">
        <v>151</v>
      </c>
      <c r="K742" s="19" t="s">
        <v>324</v>
      </c>
      <c r="L742" s="21">
        <f t="shared" si="199"/>
        <v>0</v>
      </c>
      <c r="M742" s="21">
        <f t="shared" si="199"/>
        <v>0</v>
      </c>
      <c r="N742" s="21">
        <f t="shared" si="199"/>
        <v>0</v>
      </c>
      <c r="O742" s="21">
        <f t="shared" si="199"/>
        <v>0</v>
      </c>
      <c r="P742" s="21">
        <f t="shared" si="199"/>
        <v>0</v>
      </c>
      <c r="Q742" s="21">
        <f t="shared" si="199"/>
        <v>0</v>
      </c>
      <c r="R742" s="21">
        <f t="shared" si="199"/>
        <v>0</v>
      </c>
      <c r="S742" s="21">
        <f t="shared" si="199"/>
        <v>0</v>
      </c>
      <c r="T742" s="21">
        <f t="shared" si="199"/>
        <v>0</v>
      </c>
      <c r="U742" s="21">
        <f t="shared" si="199"/>
        <v>0</v>
      </c>
      <c r="V742" s="21">
        <f t="shared" si="199"/>
        <v>0</v>
      </c>
      <c r="W742" s="21">
        <f t="shared" si="199"/>
        <v>0</v>
      </c>
      <c r="X742" s="21">
        <f t="shared" si="199"/>
        <v>0</v>
      </c>
      <c r="Y742" s="21">
        <f t="shared" si="199"/>
        <v>0</v>
      </c>
      <c r="Z742" s="21">
        <f t="shared" si="199"/>
        <v>0</v>
      </c>
      <c r="AA742" s="21">
        <f t="shared" si="199"/>
        <v>0</v>
      </c>
      <c r="AB742" s="21">
        <f t="shared" si="199"/>
        <v>0</v>
      </c>
      <c r="AC742" s="21">
        <f t="shared" si="199"/>
        <v>0</v>
      </c>
      <c r="AD742" s="21">
        <f t="shared" si="199"/>
        <v>0</v>
      </c>
      <c r="AE742" s="21">
        <f t="shared" si="199"/>
        <v>0</v>
      </c>
      <c r="AF742" s="21">
        <f t="shared" si="199"/>
        <v>0</v>
      </c>
      <c r="AG742" s="21">
        <f t="shared" si="199"/>
        <v>0</v>
      </c>
      <c r="AH742" s="21">
        <f t="shared" si="199"/>
        <v>0</v>
      </c>
      <c r="AI742" s="21">
        <f t="shared" si="199"/>
        <v>0</v>
      </c>
      <c r="AJ742" s="21">
        <f t="shared" si="199"/>
        <v>0</v>
      </c>
      <c r="AK742" s="21">
        <f t="shared" si="199"/>
        <v>0</v>
      </c>
      <c r="AL742" s="21">
        <f t="shared" si="199"/>
        <v>0</v>
      </c>
      <c r="AM742" s="21">
        <f t="shared" si="199"/>
        <v>0</v>
      </c>
      <c r="AN742" s="21">
        <f t="shared" si="199"/>
        <v>0</v>
      </c>
      <c r="AO742" s="21">
        <f t="shared" si="199"/>
        <v>0</v>
      </c>
      <c r="AP742" s="21">
        <f t="shared" si="199"/>
        <v>0</v>
      </c>
      <c r="AQ742" s="21">
        <f t="shared" si="199"/>
        <v>0</v>
      </c>
    </row>
    <row r="743" spans="1:47" x14ac:dyDescent="0.25">
      <c r="H743" s="17" t="str">
        <f t="shared" si="198"/>
        <v>DIC5</v>
      </c>
      <c r="J743" s="61" t="s">
        <v>152</v>
      </c>
      <c r="K743" s="19" t="s">
        <v>326</v>
      </c>
      <c r="L743" s="21">
        <f t="shared" si="199"/>
        <v>3.15563716233153</v>
      </c>
      <c r="M743" s="21">
        <f t="shared" si="199"/>
        <v>2.9819624275407</v>
      </c>
      <c r="N743" s="21">
        <f t="shared" si="199"/>
        <v>2.8508871560004501</v>
      </c>
      <c r="O743" s="21">
        <f t="shared" si="199"/>
        <v>2.7198118844602002</v>
      </c>
      <c r="P743" s="21">
        <f t="shared" si="199"/>
        <v>2.5887366129199498</v>
      </c>
      <c r="Q743" s="21">
        <f t="shared" si="199"/>
        <v>0</v>
      </c>
      <c r="R743" s="21">
        <f t="shared" si="199"/>
        <v>0</v>
      </c>
      <c r="S743" s="21">
        <f t="shared" si="199"/>
        <v>0</v>
      </c>
      <c r="T743" s="21">
        <f t="shared" si="199"/>
        <v>0</v>
      </c>
      <c r="U743" s="21">
        <f t="shared" si="199"/>
        <v>0</v>
      </c>
      <c r="V743" s="21">
        <f t="shared" si="199"/>
        <v>0</v>
      </c>
      <c r="W743" s="21">
        <f t="shared" si="199"/>
        <v>0</v>
      </c>
      <c r="X743" s="21">
        <f t="shared" si="199"/>
        <v>0</v>
      </c>
      <c r="Y743" s="21">
        <f t="shared" si="199"/>
        <v>0</v>
      </c>
      <c r="Z743" s="21">
        <f t="shared" si="199"/>
        <v>0</v>
      </c>
      <c r="AA743" s="21">
        <f t="shared" si="199"/>
        <v>0</v>
      </c>
      <c r="AB743" s="21">
        <f t="shared" si="199"/>
        <v>0</v>
      </c>
      <c r="AC743" s="21">
        <f t="shared" si="199"/>
        <v>0</v>
      </c>
      <c r="AD743" s="21">
        <f t="shared" si="199"/>
        <v>0</v>
      </c>
      <c r="AE743" s="21">
        <f t="shared" si="199"/>
        <v>0</v>
      </c>
      <c r="AF743" s="21">
        <f t="shared" si="199"/>
        <v>0</v>
      </c>
      <c r="AG743" s="21">
        <f t="shared" si="199"/>
        <v>0</v>
      </c>
      <c r="AH743" s="21">
        <f t="shared" si="199"/>
        <v>0</v>
      </c>
      <c r="AI743" s="21">
        <f t="shared" si="199"/>
        <v>0</v>
      </c>
      <c r="AJ743" s="21">
        <f t="shared" si="199"/>
        <v>0</v>
      </c>
      <c r="AK743" s="21">
        <f t="shared" si="199"/>
        <v>0</v>
      </c>
      <c r="AL743" s="21">
        <f t="shared" si="199"/>
        <v>0</v>
      </c>
      <c r="AM743" s="21">
        <f t="shared" si="199"/>
        <v>0</v>
      </c>
      <c r="AN743" s="21">
        <f t="shared" si="199"/>
        <v>0</v>
      </c>
      <c r="AO743" s="21">
        <f t="shared" si="199"/>
        <v>0</v>
      </c>
      <c r="AP743" s="21">
        <f t="shared" si="199"/>
        <v>0</v>
      </c>
      <c r="AQ743" s="21">
        <f t="shared" si="199"/>
        <v>0</v>
      </c>
    </row>
    <row r="744" spans="1:47" x14ac:dyDescent="0.25">
      <c r="H744" s="17" t="str">
        <f t="shared" si="198"/>
        <v>DIC5</v>
      </c>
      <c r="J744" s="61" t="s">
        <v>153</v>
      </c>
      <c r="K744" s="19" t="s">
        <v>328</v>
      </c>
      <c r="L744" s="21">
        <f t="shared" si="199"/>
        <v>29.90856289056066</v>
      </c>
      <c r="M744" s="21">
        <f t="shared" si="199"/>
        <v>29.90856289056066</v>
      </c>
      <c r="N744" s="21">
        <f t="shared" si="199"/>
        <v>29.90856289056066</v>
      </c>
      <c r="O744" s="21">
        <f t="shared" si="199"/>
        <v>29.90856289056066</v>
      </c>
      <c r="P744" s="21">
        <f t="shared" si="199"/>
        <v>29.90856289056066</v>
      </c>
      <c r="Q744" s="21">
        <f t="shared" si="199"/>
        <v>29.90856289056066</v>
      </c>
      <c r="R744" s="21">
        <f t="shared" si="199"/>
        <v>29.90856289056066</v>
      </c>
      <c r="S744" s="21">
        <f t="shared" si="199"/>
        <v>4.5273015178464604</v>
      </c>
      <c r="T744" s="21">
        <f t="shared" si="199"/>
        <v>0</v>
      </c>
      <c r="U744" s="21">
        <f t="shared" si="199"/>
        <v>0</v>
      </c>
      <c r="V744" s="21">
        <f t="shared" si="199"/>
        <v>0</v>
      </c>
      <c r="W744" s="21">
        <f t="shared" si="199"/>
        <v>0</v>
      </c>
      <c r="X744" s="21">
        <f t="shared" si="199"/>
        <v>0</v>
      </c>
      <c r="Y744" s="21">
        <f t="shared" si="199"/>
        <v>0</v>
      </c>
      <c r="Z744" s="21">
        <f t="shared" si="199"/>
        <v>0</v>
      </c>
      <c r="AA744" s="21">
        <f t="shared" si="199"/>
        <v>0</v>
      </c>
      <c r="AB744" s="21">
        <f t="shared" si="199"/>
        <v>0</v>
      </c>
      <c r="AC744" s="21">
        <f t="shared" si="199"/>
        <v>0</v>
      </c>
      <c r="AD744" s="21">
        <f t="shared" si="199"/>
        <v>0</v>
      </c>
      <c r="AE744" s="21">
        <f t="shared" si="199"/>
        <v>0</v>
      </c>
      <c r="AF744" s="21">
        <f t="shared" si="199"/>
        <v>0</v>
      </c>
      <c r="AG744" s="21">
        <f t="shared" si="199"/>
        <v>0</v>
      </c>
      <c r="AH744" s="21">
        <f t="shared" si="199"/>
        <v>0</v>
      </c>
      <c r="AI744" s="21">
        <f t="shared" si="199"/>
        <v>0</v>
      </c>
      <c r="AJ744" s="21">
        <f t="shared" si="199"/>
        <v>0</v>
      </c>
      <c r="AK744" s="21">
        <f t="shared" si="199"/>
        <v>0</v>
      </c>
      <c r="AL744" s="21">
        <f t="shared" si="199"/>
        <v>0</v>
      </c>
      <c r="AM744" s="21">
        <f t="shared" si="199"/>
        <v>0</v>
      </c>
      <c r="AN744" s="21">
        <f t="shared" si="199"/>
        <v>0</v>
      </c>
      <c r="AO744" s="21">
        <f t="shared" si="199"/>
        <v>0</v>
      </c>
      <c r="AP744" s="21">
        <f t="shared" si="199"/>
        <v>0</v>
      </c>
      <c r="AQ744" s="21">
        <f t="shared" si="199"/>
        <v>0</v>
      </c>
    </row>
    <row r="745" spans="1:47" x14ac:dyDescent="0.25">
      <c r="H745" s="17" t="str">
        <f t="shared" si="198"/>
        <v>DIC5</v>
      </c>
      <c r="J745" s="61" t="s">
        <v>154</v>
      </c>
      <c r="K745" s="19" t="s">
        <v>330</v>
      </c>
      <c r="L745" s="21">
        <f t="shared" si="199"/>
        <v>11.63110779077358</v>
      </c>
      <c r="M745" s="21">
        <f t="shared" si="199"/>
        <v>11.63110779077358</v>
      </c>
      <c r="N745" s="21">
        <f t="shared" si="199"/>
        <v>11.63110779077358</v>
      </c>
      <c r="O745" s="21">
        <f t="shared" si="199"/>
        <v>11.63110779077358</v>
      </c>
      <c r="P745" s="21">
        <f t="shared" si="199"/>
        <v>11.63110779077358</v>
      </c>
      <c r="Q745" s="21">
        <f t="shared" si="199"/>
        <v>11.438741011388499</v>
      </c>
      <c r="R745" s="21">
        <f t="shared" si="199"/>
        <v>10.39702744486671</v>
      </c>
      <c r="S745" s="21">
        <f t="shared" si="199"/>
        <v>1.76061725694029</v>
      </c>
      <c r="T745" s="21">
        <f t="shared" si="199"/>
        <v>1.76061725694029</v>
      </c>
      <c r="U745" s="21">
        <f t="shared" si="199"/>
        <v>1.76061725694029</v>
      </c>
      <c r="V745" s="21">
        <f t="shared" si="199"/>
        <v>1.76061725694029</v>
      </c>
      <c r="W745" s="21">
        <f t="shared" si="199"/>
        <v>1.76061725694029</v>
      </c>
      <c r="X745" s="21">
        <f t="shared" si="199"/>
        <v>1.76061725694029</v>
      </c>
      <c r="Y745" s="21">
        <f t="shared" si="199"/>
        <v>1.76061725694029</v>
      </c>
      <c r="Z745" s="21">
        <f t="shared" si="199"/>
        <v>1.33774429873287</v>
      </c>
      <c r="AA745" s="21">
        <f t="shared" si="199"/>
        <v>0</v>
      </c>
      <c r="AB745" s="21">
        <f t="shared" si="199"/>
        <v>0</v>
      </c>
      <c r="AC745" s="21">
        <f t="shared" si="199"/>
        <v>0</v>
      </c>
      <c r="AD745" s="21">
        <f t="shared" si="199"/>
        <v>0</v>
      </c>
      <c r="AE745" s="21">
        <f t="shared" si="199"/>
        <v>0</v>
      </c>
      <c r="AF745" s="21">
        <f t="shared" si="199"/>
        <v>0</v>
      </c>
      <c r="AG745" s="21">
        <f t="shared" si="199"/>
        <v>0</v>
      </c>
      <c r="AH745" s="21">
        <f t="shared" si="199"/>
        <v>0</v>
      </c>
      <c r="AI745" s="21">
        <f t="shared" si="199"/>
        <v>0</v>
      </c>
      <c r="AJ745" s="21">
        <f t="shared" si="199"/>
        <v>0</v>
      </c>
      <c r="AK745" s="21">
        <f t="shared" si="199"/>
        <v>0</v>
      </c>
      <c r="AL745" s="21">
        <f t="shared" si="199"/>
        <v>0</v>
      </c>
      <c r="AM745" s="21">
        <f t="shared" si="199"/>
        <v>0</v>
      </c>
      <c r="AN745" s="21">
        <f t="shared" si="199"/>
        <v>0</v>
      </c>
      <c r="AO745" s="21">
        <f t="shared" si="199"/>
        <v>0</v>
      </c>
      <c r="AP745" s="21">
        <f t="shared" si="199"/>
        <v>0</v>
      </c>
      <c r="AQ745" s="21">
        <f t="shared" si="199"/>
        <v>0</v>
      </c>
    </row>
    <row r="746" spans="1:47" x14ac:dyDescent="0.25">
      <c r="H746" s="17" t="str">
        <f t="shared" si="198"/>
        <v>DIC5</v>
      </c>
      <c r="J746" s="61" t="s">
        <v>155</v>
      </c>
      <c r="K746" s="19" t="s">
        <v>332</v>
      </c>
      <c r="L746" s="21">
        <f t="shared" si="199"/>
        <v>3.3231736545067401</v>
      </c>
      <c r="M746" s="21">
        <f t="shared" si="199"/>
        <v>3.3231736545067401</v>
      </c>
      <c r="N746" s="21">
        <f t="shared" si="199"/>
        <v>3.3231736545067401</v>
      </c>
      <c r="O746" s="21">
        <f t="shared" si="199"/>
        <v>3.3231736545067401</v>
      </c>
      <c r="P746" s="21">
        <f t="shared" si="199"/>
        <v>3.3231736545067401</v>
      </c>
      <c r="Q746" s="21">
        <f t="shared" si="199"/>
        <v>3.3231736545067401</v>
      </c>
      <c r="R746" s="21">
        <f t="shared" si="199"/>
        <v>3.3231736545067401</v>
      </c>
      <c r="S746" s="21">
        <f t="shared" si="199"/>
        <v>3.3231736545067401</v>
      </c>
      <c r="T746" s="21">
        <f t="shared" si="199"/>
        <v>3.3231736545067401</v>
      </c>
      <c r="U746" s="21">
        <f t="shared" si="199"/>
        <v>3.3231736545067401</v>
      </c>
      <c r="V746" s="21">
        <f t="shared" si="199"/>
        <v>3.3231736545067401</v>
      </c>
      <c r="W746" s="21">
        <f t="shared" si="199"/>
        <v>3.3231736545067401</v>
      </c>
      <c r="X746" s="21">
        <f t="shared" si="199"/>
        <v>3.3231736545067401</v>
      </c>
      <c r="Y746" s="21">
        <f t="shared" si="199"/>
        <v>3.3231736545067401</v>
      </c>
      <c r="Z746" s="21">
        <f t="shared" si="199"/>
        <v>1.9014745454131599</v>
      </c>
      <c r="AA746" s="21">
        <f t="shared" si="199"/>
        <v>0</v>
      </c>
      <c r="AB746" s="21">
        <f t="shared" si="199"/>
        <v>0</v>
      </c>
      <c r="AC746" s="21">
        <f t="shared" si="199"/>
        <v>0</v>
      </c>
      <c r="AD746" s="21">
        <f t="shared" si="199"/>
        <v>0</v>
      </c>
      <c r="AE746" s="21">
        <f t="shared" si="199"/>
        <v>0</v>
      </c>
      <c r="AF746" s="21">
        <f t="shared" si="199"/>
        <v>0</v>
      </c>
      <c r="AG746" s="21">
        <f t="shared" si="199"/>
        <v>0</v>
      </c>
      <c r="AH746" s="21">
        <f t="shared" si="199"/>
        <v>0</v>
      </c>
      <c r="AI746" s="21">
        <f t="shared" si="199"/>
        <v>0</v>
      </c>
      <c r="AJ746" s="21">
        <f t="shared" si="199"/>
        <v>0</v>
      </c>
      <c r="AK746" s="21">
        <f t="shared" si="199"/>
        <v>0</v>
      </c>
      <c r="AL746" s="21">
        <f t="shared" si="199"/>
        <v>0</v>
      </c>
      <c r="AM746" s="21">
        <f t="shared" si="199"/>
        <v>0</v>
      </c>
      <c r="AN746" s="21">
        <f t="shared" si="199"/>
        <v>0</v>
      </c>
      <c r="AO746" s="21">
        <f t="shared" si="199"/>
        <v>0</v>
      </c>
      <c r="AP746" s="21">
        <f t="shared" si="199"/>
        <v>0</v>
      </c>
      <c r="AQ746" s="21">
        <f t="shared" si="199"/>
        <v>0</v>
      </c>
    </row>
    <row r="747" spans="1:47" s="68" customFormat="1" x14ac:dyDescent="0.25">
      <c r="A747" s="133"/>
      <c r="B747" s="133"/>
      <c r="C747" s="133"/>
      <c r="D747" s="133"/>
      <c r="E747" s="133"/>
      <c r="F747" s="134"/>
      <c r="H747" s="71"/>
      <c r="I747" s="71"/>
      <c r="L747" s="69">
        <f>+SUM(L740:L746)</f>
        <v>254.23130519640142</v>
      </c>
      <c r="M747" s="69">
        <f t="shared" ref="M747" si="200">+SUM(M740:M746)</f>
        <v>231.70164974419779</v>
      </c>
      <c r="N747" s="69">
        <f t="shared" ref="N747:AQ747" si="201">+SUM(N740:N746)</f>
        <v>211.13896484397475</v>
      </c>
      <c r="O747" s="69">
        <f t="shared" si="201"/>
        <v>223.37559824347457</v>
      </c>
      <c r="P747" s="69">
        <f t="shared" si="201"/>
        <v>219.21257249311304</v>
      </c>
      <c r="Q747" s="69">
        <f t="shared" si="201"/>
        <v>134.39616622813782</v>
      </c>
      <c r="R747" s="69">
        <f t="shared" si="201"/>
        <v>133.35445266161602</v>
      </c>
      <c r="S747" s="69">
        <f t="shared" si="201"/>
        <v>99.336781100975401</v>
      </c>
      <c r="T747" s="69">
        <f t="shared" si="201"/>
        <v>94.809479583128947</v>
      </c>
      <c r="U747" s="69">
        <f t="shared" si="201"/>
        <v>94.809479583128947</v>
      </c>
      <c r="V747" s="69">
        <f t="shared" si="201"/>
        <v>81.227575029589545</v>
      </c>
      <c r="W747" s="69">
        <f t="shared" si="201"/>
        <v>81.227575029589545</v>
      </c>
      <c r="X747" s="69">
        <f t="shared" si="201"/>
        <v>81.227575029589545</v>
      </c>
      <c r="Y747" s="69">
        <f t="shared" si="201"/>
        <v>81.227575029589545</v>
      </c>
      <c r="Z747" s="69">
        <f t="shared" si="201"/>
        <v>3.2392188441460297</v>
      </c>
      <c r="AA747" s="69">
        <f t="shared" si="201"/>
        <v>0</v>
      </c>
      <c r="AB747" s="69">
        <f t="shared" si="201"/>
        <v>0</v>
      </c>
      <c r="AC747" s="69">
        <f t="shared" si="201"/>
        <v>0</v>
      </c>
      <c r="AD747" s="69">
        <f t="shared" si="201"/>
        <v>0</v>
      </c>
      <c r="AE747" s="69">
        <f t="shared" si="201"/>
        <v>0</v>
      </c>
      <c r="AF747" s="69">
        <f t="shared" si="201"/>
        <v>0</v>
      </c>
      <c r="AG747" s="69">
        <f t="shared" si="201"/>
        <v>0</v>
      </c>
      <c r="AH747" s="69">
        <f t="shared" si="201"/>
        <v>0</v>
      </c>
      <c r="AI747" s="69">
        <f t="shared" si="201"/>
        <v>0</v>
      </c>
      <c r="AJ747" s="69">
        <f t="shared" si="201"/>
        <v>0</v>
      </c>
      <c r="AK747" s="69">
        <f t="shared" si="201"/>
        <v>0</v>
      </c>
      <c r="AL747" s="69">
        <f t="shared" si="201"/>
        <v>0</v>
      </c>
      <c r="AM747" s="69">
        <f t="shared" si="201"/>
        <v>0</v>
      </c>
      <c r="AN747" s="69">
        <f t="shared" si="201"/>
        <v>0</v>
      </c>
      <c r="AO747" s="69">
        <f t="shared" si="201"/>
        <v>0</v>
      </c>
      <c r="AP747" s="69">
        <f t="shared" si="201"/>
        <v>0</v>
      </c>
      <c r="AQ747" s="69">
        <f t="shared" si="201"/>
        <v>0</v>
      </c>
    </row>
    <row r="748" spans="1:47" x14ac:dyDescent="0.25">
      <c r="F748" s="15"/>
    </row>
    <row r="749" spans="1:47" ht="18.75" x14ac:dyDescent="0.3">
      <c r="F749" s="15"/>
      <c r="I749" s="17" t="str">
        <f>+IF(OR(J750="OIL",J750="OIL-eq"),$R$5,IF(J750="GAS",$R$4,IF(J750="GSL",$R$8,IF(J750="DSL",$R$9,IF(J750="KER",$R$10,IF(J750="LPG",$R$11,IF(J750="HFO",$R$12,IF(J750="AVG",$R$13,IF(J750="RFG",$R$14,IF(J750="ELC",$R$15,$R$16))))))))))</f>
        <v>Kt CO2e/año</v>
      </c>
      <c r="K749" s="34" t="s">
        <v>535</v>
      </c>
    </row>
    <row r="750" spans="1:47" x14ac:dyDescent="0.25">
      <c r="I750" s="115">
        <f>+IF(OR(J750="OIL",J750="OIL-eq"),$Q$5,IF(J750="GAS",$Q$4,IF(J750="GSL",$Q$8,IF(J750="DSL",$Q$9,IF(J750="KER",$Q$10,IF(J750="LPG",$Q$11,IF(J750="HFO",$Q$12,IF(J750="AVG",$Q$13,IF(J750="RFG",$Q$14,IF(J750="ELC",$Q$15,$Q$16))))))))))</f>
        <v>1</v>
      </c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131"/>
      <c r="E753" s="131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M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N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O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P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Q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R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7" x14ac:dyDescent="0.25">
      <c r="D754" s="131"/>
      <c r="E754" s="131"/>
      <c r="G754" s="15"/>
      <c r="H754" s="17" t="str">
        <f t="shared" ref="H754:H759" si="202">+$H$1</f>
        <v>DIC5</v>
      </c>
      <c r="I754" s="24" t="s">
        <v>151</v>
      </c>
      <c r="J754" s="24" t="s">
        <v>149</v>
      </c>
      <c r="K754" s="108" t="s">
        <v>202</v>
      </c>
      <c r="L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M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W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7" x14ac:dyDescent="0.25">
      <c r="D755" s="131"/>
      <c r="E755" s="131"/>
      <c r="G755" s="15"/>
      <c r="H755" s="17" t="str">
        <f t="shared" si="202"/>
        <v>DIC5</v>
      </c>
      <c r="I755" s="24"/>
      <c r="J755" s="109"/>
      <c r="K755" s="108"/>
      <c r="L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M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N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7" x14ac:dyDescent="0.25">
      <c r="D756" s="131"/>
      <c r="E756" s="131"/>
      <c r="G756" s="15"/>
      <c r="H756" s="17" t="str">
        <f t="shared" si="202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M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7" x14ac:dyDescent="0.25">
      <c r="D757" s="131"/>
      <c r="E757" s="131"/>
      <c r="G757" s="15"/>
      <c r="H757" s="17" t="str">
        <f t="shared" si="202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M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U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7" x14ac:dyDescent="0.25">
      <c r="D758" s="131"/>
      <c r="E758" s="131"/>
      <c r="G758" s="15"/>
      <c r="H758" s="17" t="str">
        <f t="shared" si="202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M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A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B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7" x14ac:dyDescent="0.25">
      <c r="G759" s="15"/>
      <c r="H759" s="17" t="str">
        <f t="shared" si="202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M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B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7" s="68" customFormat="1" x14ac:dyDescent="0.25">
      <c r="A760" s="133"/>
      <c r="B760" s="133"/>
      <c r="C760" s="133"/>
      <c r="D760" s="133"/>
      <c r="E760" s="133"/>
      <c r="F760" s="134"/>
      <c r="H760" s="71"/>
      <c r="I760" s="71"/>
      <c r="L760" s="69">
        <f>+SUM(L753:L759)</f>
        <v>136.85999185685608</v>
      </c>
      <c r="M760" s="69">
        <f t="shared" ref="M760" si="203">+SUM(M753:M759)</f>
        <v>114.50401113944329</v>
      </c>
      <c r="N760" s="69">
        <f t="shared" ref="N760:AQ760" si="204">+SUM(N753:N759)</f>
        <v>94.0724015107605</v>
      </c>
      <c r="O760" s="69">
        <f t="shared" si="204"/>
        <v>106.44011018180061</v>
      </c>
      <c r="P760" s="69">
        <f t="shared" si="204"/>
        <v>102.4081597029793</v>
      </c>
      <c r="Q760" s="69">
        <f t="shared" si="204"/>
        <v>20.372856830309093</v>
      </c>
      <c r="R760" s="69">
        <f t="shared" si="204"/>
        <v>20.372856830309093</v>
      </c>
      <c r="S760" s="69">
        <f t="shared" si="204"/>
        <v>20.372856830309093</v>
      </c>
      <c r="T760" s="69">
        <f t="shared" si="204"/>
        <v>15.845555312462629</v>
      </c>
      <c r="U760" s="69">
        <f t="shared" si="204"/>
        <v>15.845555312462629</v>
      </c>
      <c r="V760" s="69">
        <f t="shared" si="204"/>
        <v>2.2636507589232302</v>
      </c>
      <c r="W760" s="69">
        <f t="shared" si="204"/>
        <v>2.2636507589232302</v>
      </c>
      <c r="X760" s="69">
        <f t="shared" si="204"/>
        <v>2.2636507589232302</v>
      </c>
      <c r="Y760" s="69">
        <f t="shared" si="204"/>
        <v>2.2636507589232302</v>
      </c>
      <c r="Z760" s="69">
        <f t="shared" si="204"/>
        <v>1.84077780071581</v>
      </c>
      <c r="AA760" s="69">
        <f t="shared" si="204"/>
        <v>0</v>
      </c>
      <c r="AB760" s="69">
        <f t="shared" si="204"/>
        <v>0</v>
      </c>
      <c r="AC760" s="69">
        <f t="shared" si="204"/>
        <v>0</v>
      </c>
      <c r="AD760" s="69">
        <f t="shared" si="204"/>
        <v>0</v>
      </c>
      <c r="AE760" s="69">
        <f t="shared" si="204"/>
        <v>0</v>
      </c>
      <c r="AF760" s="69">
        <f t="shared" si="204"/>
        <v>0</v>
      </c>
      <c r="AG760" s="69">
        <f t="shared" si="204"/>
        <v>0</v>
      </c>
      <c r="AH760" s="69">
        <f t="shared" si="204"/>
        <v>0</v>
      </c>
      <c r="AI760" s="69">
        <f t="shared" si="204"/>
        <v>0</v>
      </c>
      <c r="AJ760" s="69">
        <f t="shared" si="204"/>
        <v>0</v>
      </c>
      <c r="AK760" s="69">
        <f t="shared" si="204"/>
        <v>0</v>
      </c>
      <c r="AL760" s="69">
        <f t="shared" si="204"/>
        <v>0</v>
      </c>
      <c r="AM760" s="69">
        <f t="shared" si="204"/>
        <v>0</v>
      </c>
      <c r="AN760" s="69">
        <f t="shared" si="204"/>
        <v>0</v>
      </c>
      <c r="AO760" s="69">
        <f t="shared" si="204"/>
        <v>0</v>
      </c>
      <c r="AP760" s="69">
        <f t="shared" si="204"/>
        <v>0</v>
      </c>
      <c r="AQ760" s="69">
        <f t="shared" si="204"/>
        <v>0</v>
      </c>
    </row>
    <row r="762" spans="1:47" ht="18.75" x14ac:dyDescent="0.3">
      <c r="F762" s="15"/>
      <c r="I762" s="17" t="str">
        <f>+IF(OR(J763="OIL",J763="OIL-eq"),$R$5,IF(J763="GAS",$R$4,IF(J763="GSL",$R$8,IF(J763="DSL",$R$9,IF(J763="KER",$R$10,IF(J763="LPG",$R$11,IF(J763="HFO",$R$12,IF(J763="AVG",$R$13,IF(J763="RFG",$R$14,IF(J763="ELC",$R$15,$R$16))))))))))</f>
        <v>Kt CO2e/año</v>
      </c>
      <c r="K762" s="34" t="s">
        <v>536</v>
      </c>
    </row>
    <row r="763" spans="1:47" x14ac:dyDescent="0.25">
      <c r="I763" s="115">
        <f>+IF(OR(J763="OIL",J763="OIL-eq"),$Q$5,IF(J763="GAS",$Q$4,IF(J763="GSL",$Q$8,IF(J763="DSL",$Q$9,IF(J763="KER",$Q$10,IF(J763="LPG",$Q$11,IF(J763="HFO",$Q$12,IF(J763="AVG",$Q$13,IF(J763="RFG",$Q$14,IF(J763="ELC",$Q$15,$Q$16))))))))))</f>
        <v>1</v>
      </c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131"/>
      <c r="E766" s="131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M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7" x14ac:dyDescent="0.25">
      <c r="D767" s="131"/>
      <c r="E767" s="131"/>
      <c r="G767" s="15"/>
      <c r="H767" s="17" t="str">
        <f t="shared" ref="H767:H772" si="205">+$H$1</f>
        <v>DIC5</v>
      </c>
      <c r="I767" s="24" t="s">
        <v>151</v>
      </c>
      <c r="J767" s="24" t="s">
        <v>149</v>
      </c>
      <c r="K767" s="108" t="s">
        <v>206</v>
      </c>
      <c r="L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M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A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7" x14ac:dyDescent="0.25">
      <c r="D768" s="131"/>
      <c r="E768" s="131"/>
      <c r="G768" s="15"/>
      <c r="H768" s="17" t="str">
        <f t="shared" si="205"/>
        <v>DIC5</v>
      </c>
      <c r="I768" s="24"/>
      <c r="J768" s="109"/>
      <c r="K768" s="108"/>
      <c r="L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M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7" x14ac:dyDescent="0.25">
      <c r="D769" s="131"/>
      <c r="E769" s="131"/>
      <c r="G769" s="15"/>
      <c r="H769" s="17" t="str">
        <f t="shared" si="205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M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N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O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P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Q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R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7" x14ac:dyDescent="0.25">
      <c r="D770" s="131"/>
      <c r="E770" s="131"/>
      <c r="G770" s="15"/>
      <c r="H770" s="17" t="str">
        <f t="shared" si="205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M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T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7" x14ac:dyDescent="0.25">
      <c r="D771" s="131"/>
      <c r="E771" s="131"/>
      <c r="G771" s="15"/>
      <c r="H771" s="17" t="str">
        <f t="shared" si="205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M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R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S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T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7" x14ac:dyDescent="0.25">
      <c r="G772" s="15"/>
      <c r="H772" s="17" t="str">
        <f t="shared" si="205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M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A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B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7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69">
        <f>+SUM(L766:L772)</f>
        <v>117.37131333954532</v>
      </c>
      <c r="M773" s="69">
        <f t="shared" ref="M773" si="206">+SUM(M766:M772)</f>
        <v>117.19763860475449</v>
      </c>
      <c r="N773" s="69">
        <f t="shared" ref="N773:AQ773" si="207">+SUM(N766:N772)</f>
        <v>117.06656333321426</v>
      </c>
      <c r="O773" s="69">
        <f t="shared" si="207"/>
        <v>116.93548806167401</v>
      </c>
      <c r="P773" s="69">
        <f t="shared" si="207"/>
        <v>116.80441279013375</v>
      </c>
      <c r="Q773" s="69">
        <f t="shared" si="207"/>
        <v>114.02330939782873</v>
      </c>
      <c r="R773" s="69">
        <f t="shared" si="207"/>
        <v>112.98159583130693</v>
      </c>
      <c r="S773" s="69">
        <f t="shared" si="207"/>
        <v>78.963924270666311</v>
      </c>
      <c r="T773" s="69">
        <f t="shared" si="207"/>
        <v>78.963924270666311</v>
      </c>
      <c r="U773" s="69">
        <f t="shared" si="207"/>
        <v>78.963924270666311</v>
      </c>
      <c r="V773" s="69">
        <f t="shared" si="207"/>
        <v>78.963924270666311</v>
      </c>
      <c r="W773" s="69">
        <f t="shared" si="207"/>
        <v>78.963924270666311</v>
      </c>
      <c r="X773" s="69">
        <f t="shared" si="207"/>
        <v>78.963924270666311</v>
      </c>
      <c r="Y773" s="69">
        <f t="shared" si="207"/>
        <v>78.963924270666311</v>
      </c>
      <c r="Z773" s="69">
        <f t="shared" si="207"/>
        <v>1.3984410434302199</v>
      </c>
      <c r="AA773" s="69">
        <f t="shared" si="207"/>
        <v>0</v>
      </c>
      <c r="AB773" s="69">
        <f t="shared" si="207"/>
        <v>0</v>
      </c>
      <c r="AC773" s="69">
        <f t="shared" si="207"/>
        <v>0</v>
      </c>
      <c r="AD773" s="69">
        <f t="shared" si="207"/>
        <v>0</v>
      </c>
      <c r="AE773" s="69">
        <f t="shared" si="207"/>
        <v>0</v>
      </c>
      <c r="AF773" s="69">
        <f t="shared" si="207"/>
        <v>0</v>
      </c>
      <c r="AG773" s="69">
        <f t="shared" si="207"/>
        <v>0</v>
      </c>
      <c r="AH773" s="69">
        <f t="shared" si="207"/>
        <v>0</v>
      </c>
      <c r="AI773" s="69">
        <f t="shared" si="207"/>
        <v>0</v>
      </c>
      <c r="AJ773" s="69">
        <f t="shared" si="207"/>
        <v>0</v>
      </c>
      <c r="AK773" s="69">
        <f t="shared" si="207"/>
        <v>0</v>
      </c>
      <c r="AL773" s="69">
        <f t="shared" si="207"/>
        <v>0</v>
      </c>
      <c r="AM773" s="69">
        <f t="shared" si="207"/>
        <v>0</v>
      </c>
      <c r="AN773" s="69">
        <f t="shared" si="207"/>
        <v>0</v>
      </c>
      <c r="AO773" s="69">
        <f t="shared" si="207"/>
        <v>0</v>
      </c>
      <c r="AP773" s="69">
        <f t="shared" si="207"/>
        <v>0</v>
      </c>
      <c r="AQ773" s="69">
        <f t="shared" si="207"/>
        <v>0</v>
      </c>
    </row>
    <row r="775" spans="1:47" ht="18.75" x14ac:dyDescent="0.3">
      <c r="F775" s="15"/>
      <c r="I775" s="17" t="str">
        <f>+IF(OR(J776="OIL",J776="OIL-eq"),$R$5,IF(J776="GAS",$R$4,IF(J776="GSL",$R$8,IF(J776="DSL",$R$9,IF(J776="KER",$R$10,IF(J776="LPG",$R$11,IF(J776="HFO",$R$12,IF(J776="AVG",$R$13,IF(J776="RFG",$R$14,IF(J776="ELC",$R$15,$R$16))))))))))</f>
        <v>Kt CO2e/año</v>
      </c>
      <c r="K775" s="34" t="s">
        <v>537</v>
      </c>
    </row>
    <row r="776" spans="1:47" x14ac:dyDescent="0.25">
      <c r="I776" s="115">
        <f>+IF(OR(J776="OIL",J776="OIL-eq"),$Q$5,IF(J776="GAS",$Q$4,IF(J776="GSL",$Q$8,IF(J776="DSL",$Q$9,IF(J776="KER",$Q$10,IF(J776="LPG",$Q$11,IF(J776="HFO",$Q$12,IF(J776="AVG",$Q$13,IF(J776="RFG",$Q$14,IF(J776="ELC",$Q$15,$Q$16))))))))))</f>
        <v>1</v>
      </c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131"/>
      <c r="E779" s="131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M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7" x14ac:dyDescent="0.25">
      <c r="D780" s="131"/>
      <c r="E780" s="131"/>
      <c r="G780" s="15"/>
      <c r="H780" s="17" t="str">
        <f t="shared" ref="H780:H785" si="208">+$H$1</f>
        <v>DIC5</v>
      </c>
      <c r="I780" s="24" t="s">
        <v>151</v>
      </c>
      <c r="J780" s="24" t="s">
        <v>149</v>
      </c>
      <c r="K780" s="108" t="s">
        <v>454</v>
      </c>
      <c r="L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M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7" x14ac:dyDescent="0.25">
      <c r="D781" s="131"/>
      <c r="E781" s="131"/>
      <c r="G781" s="15"/>
      <c r="H781" s="17" t="str">
        <f t="shared" si="208"/>
        <v>DIC5</v>
      </c>
      <c r="I781" s="24"/>
      <c r="J781" s="109"/>
      <c r="K781" s="108"/>
      <c r="L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M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7" x14ac:dyDescent="0.25">
      <c r="D782" s="131"/>
      <c r="E782" s="131"/>
      <c r="G782" s="15"/>
      <c r="H782" s="17" t="str">
        <f t="shared" si="208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M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7" x14ac:dyDescent="0.25">
      <c r="D783" s="131"/>
      <c r="E783" s="131"/>
      <c r="G783" s="15"/>
      <c r="H783" s="17" t="str">
        <f t="shared" si="208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M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7" x14ac:dyDescent="0.25">
      <c r="D784" s="131"/>
      <c r="E784" s="131"/>
      <c r="G784" s="15"/>
      <c r="H784" s="17" t="str">
        <f t="shared" si="208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M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7" x14ac:dyDescent="0.25">
      <c r="G785" s="15"/>
      <c r="H785" s="17" t="str">
        <f t="shared" si="208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M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7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69">
        <f>+SUM(L779:L785)</f>
        <v>0</v>
      </c>
      <c r="M786" s="69">
        <f t="shared" ref="M786" si="209">+SUM(M779:M785)</f>
        <v>0</v>
      </c>
      <c r="N786" s="69">
        <f t="shared" ref="N786:AQ786" si="210">+SUM(N779:N785)</f>
        <v>0</v>
      </c>
      <c r="O786" s="69">
        <f t="shared" si="210"/>
        <v>0</v>
      </c>
      <c r="P786" s="69">
        <f t="shared" si="210"/>
        <v>0</v>
      </c>
      <c r="Q786" s="69">
        <f t="shared" si="210"/>
        <v>0</v>
      </c>
      <c r="R786" s="69">
        <f t="shared" si="210"/>
        <v>0</v>
      </c>
      <c r="S786" s="69">
        <f t="shared" si="210"/>
        <v>0</v>
      </c>
      <c r="T786" s="69">
        <f t="shared" si="210"/>
        <v>0</v>
      </c>
      <c r="U786" s="69">
        <f t="shared" si="210"/>
        <v>0</v>
      </c>
      <c r="V786" s="69">
        <f t="shared" si="210"/>
        <v>0</v>
      </c>
      <c r="W786" s="69">
        <f t="shared" si="210"/>
        <v>0</v>
      </c>
      <c r="X786" s="69">
        <f t="shared" si="210"/>
        <v>0</v>
      </c>
      <c r="Y786" s="69">
        <f t="shared" si="210"/>
        <v>0</v>
      </c>
      <c r="Z786" s="69">
        <f t="shared" si="210"/>
        <v>0</v>
      </c>
      <c r="AA786" s="69">
        <f t="shared" si="210"/>
        <v>0</v>
      </c>
      <c r="AB786" s="69">
        <f t="shared" si="210"/>
        <v>0</v>
      </c>
      <c r="AC786" s="69">
        <f t="shared" si="210"/>
        <v>0</v>
      </c>
      <c r="AD786" s="69">
        <f t="shared" si="210"/>
        <v>0</v>
      </c>
      <c r="AE786" s="69">
        <f t="shared" si="210"/>
        <v>0</v>
      </c>
      <c r="AF786" s="69">
        <f t="shared" si="210"/>
        <v>0</v>
      </c>
      <c r="AG786" s="69">
        <f t="shared" si="210"/>
        <v>0</v>
      </c>
      <c r="AH786" s="69">
        <f t="shared" si="210"/>
        <v>0</v>
      </c>
      <c r="AI786" s="69">
        <f t="shared" si="210"/>
        <v>0</v>
      </c>
      <c r="AJ786" s="69">
        <f t="shared" si="210"/>
        <v>0</v>
      </c>
      <c r="AK786" s="69">
        <f t="shared" si="210"/>
        <v>0</v>
      </c>
      <c r="AL786" s="69">
        <f t="shared" si="210"/>
        <v>0</v>
      </c>
      <c r="AM786" s="69">
        <f t="shared" si="210"/>
        <v>0</v>
      </c>
      <c r="AN786" s="69">
        <f t="shared" si="210"/>
        <v>0</v>
      </c>
      <c r="AO786" s="69">
        <f t="shared" si="210"/>
        <v>0</v>
      </c>
      <c r="AP786" s="69">
        <f t="shared" si="210"/>
        <v>0</v>
      </c>
      <c r="AQ786" s="69">
        <f t="shared" si="210"/>
        <v>0</v>
      </c>
    </row>
    <row r="788" spans="1:47" s="90" customFormat="1" ht="18.75" x14ac:dyDescent="0.3">
      <c r="A788" s="137"/>
      <c r="B788" s="137"/>
      <c r="C788" s="137"/>
      <c r="D788" s="137"/>
      <c r="E788" s="137"/>
      <c r="F788" s="137"/>
      <c r="H788" s="91"/>
      <c r="I788" s="17" t="str">
        <f>+IF(OR(J789="OIL",J789="OIL-eq"),$R$5,IF(J789="GAS",$R$4,IF(J789="GSL",$R$8,IF(J789="DSL",$R$9,IF(J789="KER",$R$10,IF(J789="LPG",$R$11,IF(J789="HFO",$R$12,IF(J789="AVG",$R$13,IF(J789="RFG",$R$14,IF(J789="ELC",$R$15,$R$16))))))))))</f>
        <v>Kt CO2e/año</v>
      </c>
      <c r="K788" s="92" t="s">
        <v>538</v>
      </c>
    </row>
    <row r="789" spans="1:47" x14ac:dyDescent="0.25">
      <c r="I789" s="115">
        <f>+IF(OR(J789="OIL",J789="OIL-eq"),$Q$5,IF(J789="GAS",$Q$4,IF(J789="GSL",$Q$8,IF(J789="DSL",$Q$9,IF(J789="KER",$Q$10,IF(J789="LPG",$Q$11,IF(J789="HFO",$Q$12,IF(J789="AVG",$Q$13,IF(J789="RFG",$Q$14,IF(J789="ELC",$Q$15,$Q$16))))))))))</f>
        <v>1</v>
      </c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211">+M805+M818</f>
        <v>0</v>
      </c>
      <c r="N792" s="21">
        <f t="shared" si="211"/>
        <v>0</v>
      </c>
      <c r="O792" s="21">
        <f t="shared" si="211"/>
        <v>0</v>
      </c>
      <c r="P792" s="21">
        <f t="shared" si="211"/>
        <v>0</v>
      </c>
      <c r="Q792" s="21">
        <f t="shared" si="211"/>
        <v>0</v>
      </c>
      <c r="R792" s="21">
        <f t="shared" si="211"/>
        <v>0</v>
      </c>
      <c r="S792" s="21">
        <f t="shared" si="211"/>
        <v>0</v>
      </c>
      <c r="T792" s="21">
        <f t="shared" si="211"/>
        <v>0</v>
      </c>
      <c r="U792" s="21">
        <f t="shared" si="211"/>
        <v>0</v>
      </c>
      <c r="V792" s="21">
        <f t="shared" si="211"/>
        <v>0</v>
      </c>
      <c r="W792" s="21">
        <f t="shared" si="211"/>
        <v>0</v>
      </c>
      <c r="X792" s="21">
        <f t="shared" si="211"/>
        <v>0</v>
      </c>
      <c r="Y792" s="21">
        <f t="shared" si="211"/>
        <v>0</v>
      </c>
      <c r="Z792" s="21">
        <f t="shared" si="211"/>
        <v>0</v>
      </c>
      <c r="AA792" s="21">
        <f t="shared" si="211"/>
        <v>0</v>
      </c>
      <c r="AB792" s="21">
        <f t="shared" si="211"/>
        <v>0</v>
      </c>
      <c r="AC792" s="21">
        <f t="shared" si="211"/>
        <v>0</v>
      </c>
      <c r="AD792" s="21">
        <f t="shared" si="211"/>
        <v>0</v>
      </c>
      <c r="AE792" s="21">
        <f t="shared" si="211"/>
        <v>0</v>
      </c>
      <c r="AF792" s="21">
        <f t="shared" si="211"/>
        <v>0</v>
      </c>
      <c r="AG792" s="21">
        <f t="shared" si="211"/>
        <v>0</v>
      </c>
      <c r="AH792" s="21">
        <f t="shared" si="211"/>
        <v>0</v>
      </c>
      <c r="AI792" s="21">
        <f t="shared" si="211"/>
        <v>0</v>
      </c>
      <c r="AJ792" s="21">
        <f t="shared" si="211"/>
        <v>0</v>
      </c>
      <c r="AK792" s="21">
        <f t="shared" si="211"/>
        <v>0</v>
      </c>
      <c r="AL792" s="21">
        <f t="shared" si="211"/>
        <v>0</v>
      </c>
      <c r="AM792" s="21">
        <f t="shared" si="211"/>
        <v>0</v>
      </c>
      <c r="AN792" s="21">
        <f t="shared" si="211"/>
        <v>0</v>
      </c>
      <c r="AO792" s="21">
        <f t="shared" si="211"/>
        <v>0</v>
      </c>
      <c r="AP792" s="21">
        <f t="shared" si="211"/>
        <v>0</v>
      </c>
      <c r="AQ792" s="21">
        <f t="shared" si="211"/>
        <v>0</v>
      </c>
    </row>
    <row r="793" spans="1:47" x14ac:dyDescent="0.25">
      <c r="H793" s="17" t="str">
        <f t="shared" ref="H793:H798" si="212">+$H$1</f>
        <v>DIC5</v>
      </c>
      <c r="J793" s="61" t="s">
        <v>149</v>
      </c>
      <c r="K793" s="19" t="s">
        <v>322</v>
      </c>
      <c r="L793" s="21">
        <f t="shared" ref="L793:AQ798" si="213">+L806+L819</f>
        <v>176.47342665939641</v>
      </c>
      <c r="M793" s="21">
        <f t="shared" si="213"/>
        <v>167.8723599801543</v>
      </c>
      <c r="N793" s="21">
        <f t="shared" si="213"/>
        <v>150.54631173449019</v>
      </c>
      <c r="O793" s="21">
        <f t="shared" si="213"/>
        <v>146.20549470760221</v>
      </c>
      <c r="P793" s="21">
        <f t="shared" si="213"/>
        <v>86.882015949233903</v>
      </c>
      <c r="Q793" s="21">
        <f t="shared" si="213"/>
        <v>82.342029789330496</v>
      </c>
      <c r="R793" s="21">
        <f t="shared" si="213"/>
        <v>77.802043629427303</v>
      </c>
      <c r="S793" s="21">
        <f t="shared" si="213"/>
        <v>74.201875943520804</v>
      </c>
      <c r="T793" s="21">
        <f t="shared" si="213"/>
        <v>34.296306637548398</v>
      </c>
      <c r="U793" s="21">
        <f t="shared" si="213"/>
        <v>21.625266026239601</v>
      </c>
      <c r="V793" s="21">
        <f t="shared" si="213"/>
        <v>11.0563782705484</v>
      </c>
      <c r="W793" s="21">
        <f t="shared" si="213"/>
        <v>10.788298889969299</v>
      </c>
      <c r="X793" s="21">
        <f t="shared" si="213"/>
        <v>10.788298889969299</v>
      </c>
      <c r="Y793" s="21">
        <f t="shared" si="213"/>
        <v>3.8052255974804199</v>
      </c>
      <c r="Z793" s="21">
        <f t="shared" si="213"/>
        <v>0</v>
      </c>
      <c r="AA793" s="21">
        <f t="shared" si="213"/>
        <v>0</v>
      </c>
      <c r="AB793" s="21">
        <f t="shared" si="213"/>
        <v>0</v>
      </c>
      <c r="AC793" s="21">
        <f t="shared" si="213"/>
        <v>0</v>
      </c>
      <c r="AD793" s="21">
        <f t="shared" si="213"/>
        <v>0</v>
      </c>
      <c r="AE793" s="21">
        <f t="shared" si="213"/>
        <v>0</v>
      </c>
      <c r="AF793" s="21">
        <f t="shared" si="213"/>
        <v>0</v>
      </c>
      <c r="AG793" s="21">
        <f t="shared" si="213"/>
        <v>0</v>
      </c>
      <c r="AH793" s="21">
        <f t="shared" si="213"/>
        <v>0</v>
      </c>
      <c r="AI793" s="21">
        <f t="shared" si="213"/>
        <v>0</v>
      </c>
      <c r="AJ793" s="21">
        <f t="shared" si="213"/>
        <v>0</v>
      </c>
      <c r="AK793" s="21">
        <f t="shared" si="213"/>
        <v>0</v>
      </c>
      <c r="AL793" s="21">
        <f t="shared" si="213"/>
        <v>0</v>
      </c>
      <c r="AM793" s="21">
        <f t="shared" si="213"/>
        <v>0</v>
      </c>
      <c r="AN793" s="21">
        <f t="shared" si="213"/>
        <v>0</v>
      </c>
      <c r="AO793" s="21">
        <f t="shared" si="213"/>
        <v>0</v>
      </c>
      <c r="AP793" s="21">
        <f t="shared" si="213"/>
        <v>0</v>
      </c>
      <c r="AQ793" s="21">
        <f t="shared" si="213"/>
        <v>0</v>
      </c>
    </row>
    <row r="794" spans="1:47" x14ac:dyDescent="0.25">
      <c r="H794" s="17" t="str">
        <f t="shared" si="212"/>
        <v>DIC5</v>
      </c>
      <c r="J794" s="61" t="s">
        <v>151</v>
      </c>
      <c r="K794" s="19" t="s">
        <v>324</v>
      </c>
      <c r="L794" s="21">
        <f t="shared" si="213"/>
        <v>0</v>
      </c>
      <c r="M794" s="21">
        <f t="shared" si="213"/>
        <v>0</v>
      </c>
      <c r="N794" s="21">
        <f t="shared" si="213"/>
        <v>0</v>
      </c>
      <c r="O794" s="21">
        <f t="shared" si="213"/>
        <v>0</v>
      </c>
      <c r="P794" s="21">
        <f t="shared" si="213"/>
        <v>0</v>
      </c>
      <c r="Q794" s="21">
        <f t="shared" si="213"/>
        <v>0</v>
      </c>
      <c r="R794" s="21">
        <f t="shared" si="213"/>
        <v>0</v>
      </c>
      <c r="S794" s="21">
        <f t="shared" si="213"/>
        <v>0</v>
      </c>
      <c r="T794" s="21">
        <f t="shared" si="213"/>
        <v>0</v>
      </c>
      <c r="U794" s="21">
        <f t="shared" si="213"/>
        <v>0</v>
      </c>
      <c r="V794" s="21">
        <f t="shared" si="213"/>
        <v>0</v>
      </c>
      <c r="W794" s="21">
        <f t="shared" si="213"/>
        <v>0</v>
      </c>
      <c r="X794" s="21">
        <f t="shared" si="213"/>
        <v>0</v>
      </c>
      <c r="Y794" s="21">
        <f t="shared" si="213"/>
        <v>0</v>
      </c>
      <c r="Z794" s="21">
        <f t="shared" si="213"/>
        <v>0</v>
      </c>
      <c r="AA794" s="21">
        <f t="shared" si="213"/>
        <v>0</v>
      </c>
      <c r="AB794" s="21">
        <f t="shared" si="213"/>
        <v>0</v>
      </c>
      <c r="AC794" s="21">
        <f t="shared" si="213"/>
        <v>0</v>
      </c>
      <c r="AD794" s="21">
        <f t="shared" si="213"/>
        <v>0</v>
      </c>
      <c r="AE794" s="21">
        <f t="shared" si="213"/>
        <v>0</v>
      </c>
      <c r="AF794" s="21">
        <f t="shared" si="213"/>
        <v>0</v>
      </c>
      <c r="AG794" s="21">
        <f t="shared" si="213"/>
        <v>0</v>
      </c>
      <c r="AH794" s="21">
        <f t="shared" si="213"/>
        <v>0</v>
      </c>
      <c r="AI794" s="21">
        <f t="shared" si="213"/>
        <v>0</v>
      </c>
      <c r="AJ794" s="21">
        <f t="shared" si="213"/>
        <v>0</v>
      </c>
      <c r="AK794" s="21">
        <f t="shared" si="213"/>
        <v>0</v>
      </c>
      <c r="AL794" s="21">
        <f t="shared" si="213"/>
        <v>0</v>
      </c>
      <c r="AM794" s="21">
        <f t="shared" si="213"/>
        <v>0</v>
      </c>
      <c r="AN794" s="21">
        <f t="shared" si="213"/>
        <v>0</v>
      </c>
      <c r="AO794" s="21">
        <f t="shared" si="213"/>
        <v>0</v>
      </c>
      <c r="AP794" s="21">
        <f t="shared" si="213"/>
        <v>0</v>
      </c>
      <c r="AQ794" s="21">
        <f t="shared" si="213"/>
        <v>0</v>
      </c>
    </row>
    <row r="795" spans="1:47" x14ac:dyDescent="0.25">
      <c r="H795" s="17" t="str">
        <f t="shared" si="212"/>
        <v>DIC5</v>
      </c>
      <c r="J795" s="61" t="s">
        <v>152</v>
      </c>
      <c r="K795" s="19" t="s">
        <v>326</v>
      </c>
      <c r="L795" s="21">
        <f t="shared" si="213"/>
        <v>0</v>
      </c>
      <c r="M795" s="21">
        <f t="shared" si="213"/>
        <v>0</v>
      </c>
      <c r="N795" s="21">
        <f t="shared" si="213"/>
        <v>0</v>
      </c>
      <c r="O795" s="21">
        <f t="shared" si="213"/>
        <v>0</v>
      </c>
      <c r="P795" s="21">
        <f t="shared" si="213"/>
        <v>0</v>
      </c>
      <c r="Q795" s="21">
        <f t="shared" si="213"/>
        <v>0.41032216848578801</v>
      </c>
      <c r="R795" s="21">
        <f t="shared" si="213"/>
        <v>0.38843831949988</v>
      </c>
      <c r="S795" s="21">
        <f t="shared" si="213"/>
        <v>4.4253763801233102E-2</v>
      </c>
      <c r="T795" s="21">
        <f t="shared" si="213"/>
        <v>0</v>
      </c>
      <c r="U795" s="21">
        <f t="shared" si="213"/>
        <v>0</v>
      </c>
      <c r="V795" s="21">
        <f t="shared" si="213"/>
        <v>0</v>
      </c>
      <c r="W795" s="21">
        <f t="shared" si="213"/>
        <v>0</v>
      </c>
      <c r="X795" s="21">
        <f t="shared" si="213"/>
        <v>0</v>
      </c>
      <c r="Y795" s="21">
        <f t="shared" si="213"/>
        <v>0</v>
      </c>
      <c r="Z795" s="21">
        <f t="shared" si="213"/>
        <v>0</v>
      </c>
      <c r="AA795" s="21">
        <f t="shared" si="213"/>
        <v>0</v>
      </c>
      <c r="AB795" s="21">
        <f t="shared" si="213"/>
        <v>0</v>
      </c>
      <c r="AC795" s="21">
        <f t="shared" si="213"/>
        <v>0</v>
      </c>
      <c r="AD795" s="21">
        <f t="shared" si="213"/>
        <v>0</v>
      </c>
      <c r="AE795" s="21">
        <f t="shared" si="213"/>
        <v>0</v>
      </c>
      <c r="AF795" s="21">
        <f t="shared" si="213"/>
        <v>0</v>
      </c>
      <c r="AG795" s="21">
        <f t="shared" si="213"/>
        <v>0</v>
      </c>
      <c r="AH795" s="21">
        <f t="shared" si="213"/>
        <v>0</v>
      </c>
      <c r="AI795" s="21">
        <f t="shared" si="213"/>
        <v>0</v>
      </c>
      <c r="AJ795" s="21">
        <f t="shared" si="213"/>
        <v>0</v>
      </c>
      <c r="AK795" s="21">
        <f t="shared" si="213"/>
        <v>0</v>
      </c>
      <c r="AL795" s="21">
        <f t="shared" si="213"/>
        <v>0</v>
      </c>
      <c r="AM795" s="21">
        <f t="shared" si="213"/>
        <v>0</v>
      </c>
      <c r="AN795" s="21">
        <f t="shared" si="213"/>
        <v>0</v>
      </c>
      <c r="AO795" s="21">
        <f t="shared" si="213"/>
        <v>0</v>
      </c>
      <c r="AP795" s="21">
        <f t="shared" si="213"/>
        <v>0</v>
      </c>
      <c r="AQ795" s="21">
        <f t="shared" si="213"/>
        <v>0</v>
      </c>
    </row>
    <row r="796" spans="1:47" x14ac:dyDescent="0.25">
      <c r="H796" s="17" t="str">
        <f t="shared" si="212"/>
        <v>DIC5</v>
      </c>
      <c r="J796" s="61" t="s">
        <v>153</v>
      </c>
      <c r="K796" s="19" t="s">
        <v>328</v>
      </c>
      <c r="L796" s="21">
        <f t="shared" si="213"/>
        <v>0</v>
      </c>
      <c r="M796" s="21">
        <f t="shared" si="213"/>
        <v>0</v>
      </c>
      <c r="N796" s="21">
        <f t="shared" si="213"/>
        <v>0</v>
      </c>
      <c r="O796" s="21">
        <f t="shared" si="213"/>
        <v>0</v>
      </c>
      <c r="P796" s="21">
        <f t="shared" si="213"/>
        <v>0</v>
      </c>
      <c r="Q796" s="21">
        <f t="shared" si="213"/>
        <v>0</v>
      </c>
      <c r="R796" s="21">
        <f t="shared" si="213"/>
        <v>0</v>
      </c>
      <c r="S796" s="21">
        <f t="shared" si="213"/>
        <v>0</v>
      </c>
      <c r="T796" s="21">
        <f t="shared" si="213"/>
        <v>0</v>
      </c>
      <c r="U796" s="21">
        <f t="shared" si="213"/>
        <v>0</v>
      </c>
      <c r="V796" s="21">
        <f t="shared" si="213"/>
        <v>0</v>
      </c>
      <c r="W796" s="21">
        <f t="shared" si="213"/>
        <v>0</v>
      </c>
      <c r="X796" s="21">
        <f t="shared" si="213"/>
        <v>0</v>
      </c>
      <c r="Y796" s="21">
        <f t="shared" si="213"/>
        <v>0</v>
      </c>
      <c r="Z796" s="21">
        <f t="shared" si="213"/>
        <v>0</v>
      </c>
      <c r="AA796" s="21">
        <f t="shared" si="213"/>
        <v>0</v>
      </c>
      <c r="AB796" s="21">
        <f t="shared" si="213"/>
        <v>0</v>
      </c>
      <c r="AC796" s="21">
        <f t="shared" si="213"/>
        <v>0</v>
      </c>
      <c r="AD796" s="21">
        <f t="shared" si="213"/>
        <v>0</v>
      </c>
      <c r="AE796" s="21">
        <f t="shared" si="213"/>
        <v>0</v>
      </c>
      <c r="AF796" s="21">
        <f t="shared" si="213"/>
        <v>0</v>
      </c>
      <c r="AG796" s="21">
        <f t="shared" si="213"/>
        <v>0</v>
      </c>
      <c r="AH796" s="21">
        <f t="shared" si="213"/>
        <v>0</v>
      </c>
      <c r="AI796" s="21">
        <f t="shared" si="213"/>
        <v>0</v>
      </c>
      <c r="AJ796" s="21">
        <f t="shared" si="213"/>
        <v>0</v>
      </c>
      <c r="AK796" s="21">
        <f t="shared" si="213"/>
        <v>0</v>
      </c>
      <c r="AL796" s="21">
        <f t="shared" si="213"/>
        <v>0</v>
      </c>
      <c r="AM796" s="21">
        <f t="shared" si="213"/>
        <v>0</v>
      </c>
      <c r="AN796" s="21">
        <f t="shared" si="213"/>
        <v>0</v>
      </c>
      <c r="AO796" s="21">
        <f t="shared" si="213"/>
        <v>0</v>
      </c>
      <c r="AP796" s="21">
        <f t="shared" si="213"/>
        <v>0</v>
      </c>
      <c r="AQ796" s="21">
        <f t="shared" si="213"/>
        <v>0</v>
      </c>
    </row>
    <row r="797" spans="1:47" x14ac:dyDescent="0.25">
      <c r="H797" s="17" t="str">
        <f t="shared" si="212"/>
        <v>DIC5</v>
      </c>
      <c r="J797" s="61" t="s">
        <v>154</v>
      </c>
      <c r="K797" s="19" t="s">
        <v>330</v>
      </c>
      <c r="L797" s="21">
        <f t="shared" si="213"/>
        <v>11.0255201339571</v>
      </c>
      <c r="M797" s="21">
        <f t="shared" si="213"/>
        <v>9.8443274206848397</v>
      </c>
      <c r="N797" s="21">
        <f t="shared" si="213"/>
        <v>8.5989052033776101</v>
      </c>
      <c r="O797" s="21">
        <f t="shared" si="213"/>
        <v>7.3534829860703796</v>
      </c>
      <c r="P797" s="21">
        <f t="shared" si="213"/>
        <v>6.1080607687631501</v>
      </c>
      <c r="Q797" s="21">
        <f t="shared" si="213"/>
        <v>4.7731557454927502</v>
      </c>
      <c r="R797" s="21">
        <f t="shared" si="213"/>
        <v>3.43825072222235</v>
      </c>
      <c r="S797" s="21">
        <f t="shared" si="213"/>
        <v>6.7538020249192598</v>
      </c>
      <c r="T797" s="21">
        <f t="shared" si="213"/>
        <v>6.4232067711728504</v>
      </c>
      <c r="U797" s="21">
        <f t="shared" si="213"/>
        <v>0</v>
      </c>
      <c r="V797" s="21">
        <f t="shared" si="213"/>
        <v>0</v>
      </c>
      <c r="W797" s="21">
        <f t="shared" si="213"/>
        <v>0</v>
      </c>
      <c r="X797" s="21">
        <f t="shared" si="213"/>
        <v>0</v>
      </c>
      <c r="Y797" s="21">
        <f t="shared" si="213"/>
        <v>0</v>
      </c>
      <c r="Z797" s="21">
        <f t="shared" si="213"/>
        <v>0</v>
      </c>
      <c r="AA797" s="21">
        <f t="shared" si="213"/>
        <v>0</v>
      </c>
      <c r="AB797" s="21">
        <f t="shared" si="213"/>
        <v>0</v>
      </c>
      <c r="AC797" s="21">
        <f t="shared" si="213"/>
        <v>0</v>
      </c>
      <c r="AD797" s="21">
        <f t="shared" si="213"/>
        <v>0</v>
      </c>
      <c r="AE797" s="21">
        <f t="shared" si="213"/>
        <v>0</v>
      </c>
      <c r="AF797" s="21">
        <f t="shared" si="213"/>
        <v>0</v>
      </c>
      <c r="AG797" s="21">
        <f t="shared" si="213"/>
        <v>0</v>
      </c>
      <c r="AH797" s="21">
        <f t="shared" si="213"/>
        <v>0</v>
      </c>
      <c r="AI797" s="21">
        <f t="shared" si="213"/>
        <v>0</v>
      </c>
      <c r="AJ797" s="21">
        <f t="shared" si="213"/>
        <v>0</v>
      </c>
      <c r="AK797" s="21">
        <f t="shared" si="213"/>
        <v>0</v>
      </c>
      <c r="AL797" s="21">
        <f t="shared" si="213"/>
        <v>0</v>
      </c>
      <c r="AM797" s="21">
        <f t="shared" si="213"/>
        <v>0</v>
      </c>
      <c r="AN797" s="21">
        <f t="shared" si="213"/>
        <v>0</v>
      </c>
      <c r="AO797" s="21">
        <f t="shared" si="213"/>
        <v>0</v>
      </c>
      <c r="AP797" s="21">
        <f t="shared" si="213"/>
        <v>0</v>
      </c>
      <c r="AQ797" s="21">
        <f t="shared" si="213"/>
        <v>0</v>
      </c>
    </row>
    <row r="798" spans="1:47" x14ac:dyDescent="0.25">
      <c r="H798" s="17" t="str">
        <f t="shared" si="212"/>
        <v>DIC5</v>
      </c>
      <c r="J798" s="61" t="s">
        <v>155</v>
      </c>
      <c r="K798" s="19" t="s">
        <v>332</v>
      </c>
      <c r="L798" s="21">
        <f t="shared" si="213"/>
        <v>7.2677275333887197</v>
      </c>
      <c r="M798" s="21">
        <f t="shared" si="213"/>
        <v>6.9182184019275006</v>
      </c>
      <c r="N798" s="21">
        <f t="shared" si="213"/>
        <v>6.7847319794709593</v>
      </c>
      <c r="O798" s="21">
        <f t="shared" si="213"/>
        <v>6.651245557014418</v>
      </c>
      <c r="P798" s="21">
        <f t="shared" si="213"/>
        <v>6.5177591345578776</v>
      </c>
      <c r="Q798" s="21">
        <f t="shared" si="213"/>
        <v>5.80948158685593</v>
      </c>
      <c r="R798" s="21">
        <f t="shared" si="213"/>
        <v>5.26934440738912</v>
      </c>
      <c r="S798" s="21">
        <f t="shared" si="213"/>
        <v>6.1269529098431699</v>
      </c>
      <c r="T798" s="21">
        <f t="shared" si="213"/>
        <v>5.5426578853233304</v>
      </c>
      <c r="U798" s="21">
        <f t="shared" si="213"/>
        <v>5.0408945720392397</v>
      </c>
      <c r="V798" s="21">
        <f t="shared" si="213"/>
        <v>4.5391312587551438</v>
      </c>
      <c r="W798" s="21">
        <f t="shared" si="213"/>
        <v>4.037367945471054</v>
      </c>
      <c r="X798" s="21">
        <f t="shared" si="213"/>
        <v>3.7099036387719879</v>
      </c>
      <c r="Y798" s="21">
        <f t="shared" si="213"/>
        <v>3.3824393320729222</v>
      </c>
      <c r="Z798" s="21">
        <f t="shared" si="213"/>
        <v>1.24677657762102</v>
      </c>
      <c r="AA798" s="21">
        <f t="shared" si="213"/>
        <v>0</v>
      </c>
      <c r="AB798" s="21">
        <f t="shared" si="213"/>
        <v>0</v>
      </c>
      <c r="AC798" s="21">
        <f t="shared" si="213"/>
        <v>0</v>
      </c>
      <c r="AD798" s="21">
        <f t="shared" si="213"/>
        <v>0</v>
      </c>
      <c r="AE798" s="21">
        <f t="shared" si="213"/>
        <v>0</v>
      </c>
      <c r="AF798" s="21">
        <f t="shared" si="213"/>
        <v>0</v>
      </c>
      <c r="AG798" s="21">
        <f t="shared" si="213"/>
        <v>0</v>
      </c>
      <c r="AH798" s="21">
        <f t="shared" si="213"/>
        <v>0</v>
      </c>
      <c r="AI798" s="21">
        <f t="shared" si="213"/>
        <v>0</v>
      </c>
      <c r="AJ798" s="21">
        <f t="shared" si="213"/>
        <v>0</v>
      </c>
      <c r="AK798" s="21">
        <f t="shared" si="213"/>
        <v>0</v>
      </c>
      <c r="AL798" s="21">
        <f t="shared" si="213"/>
        <v>0</v>
      </c>
      <c r="AM798" s="21">
        <f t="shared" si="213"/>
        <v>0</v>
      </c>
      <c r="AN798" s="21">
        <f t="shared" si="213"/>
        <v>0</v>
      </c>
      <c r="AO798" s="21">
        <f t="shared" si="213"/>
        <v>0</v>
      </c>
      <c r="AP798" s="21">
        <f t="shared" si="213"/>
        <v>0</v>
      </c>
      <c r="AQ798" s="21">
        <f t="shared" si="213"/>
        <v>0</v>
      </c>
    </row>
    <row r="799" spans="1:47" s="68" customFormat="1" x14ac:dyDescent="0.25">
      <c r="A799" s="133"/>
      <c r="B799" s="133"/>
      <c r="C799" s="133"/>
      <c r="D799" s="133"/>
      <c r="E799" s="133"/>
      <c r="F799" s="134"/>
      <c r="H799" s="71"/>
      <c r="I799" s="71"/>
      <c r="L799" s="69">
        <f>+SUM(L792:L798)</f>
        <v>194.76667432674222</v>
      </c>
      <c r="M799" s="69">
        <f t="shared" ref="M799" si="214">+SUM(M792:M798)</f>
        <v>184.63490580276664</v>
      </c>
      <c r="N799" s="69">
        <f t="shared" ref="N799:AQ799" si="215">+SUM(N792:N798)</f>
        <v>165.92994891733875</v>
      </c>
      <c r="O799" s="69">
        <f t="shared" si="215"/>
        <v>160.21022325068702</v>
      </c>
      <c r="P799" s="69">
        <f t="shared" si="215"/>
        <v>99.507835852554933</v>
      </c>
      <c r="Q799" s="69">
        <f t="shared" si="215"/>
        <v>93.334989290164955</v>
      </c>
      <c r="R799" s="69">
        <f t="shared" si="215"/>
        <v>86.898077078538648</v>
      </c>
      <c r="S799" s="69">
        <f t="shared" si="215"/>
        <v>87.126884642084462</v>
      </c>
      <c r="T799" s="69">
        <f t="shared" si="215"/>
        <v>46.262171294044578</v>
      </c>
      <c r="U799" s="69">
        <f t="shared" si="215"/>
        <v>26.666160598278839</v>
      </c>
      <c r="V799" s="69">
        <f t="shared" si="215"/>
        <v>15.595509529303545</v>
      </c>
      <c r="W799" s="69">
        <f t="shared" si="215"/>
        <v>14.825666835440353</v>
      </c>
      <c r="X799" s="69">
        <f t="shared" si="215"/>
        <v>14.498202528741288</v>
      </c>
      <c r="Y799" s="69">
        <f t="shared" si="215"/>
        <v>7.1876649295533426</v>
      </c>
      <c r="Z799" s="69">
        <f t="shared" si="215"/>
        <v>1.24677657762102</v>
      </c>
      <c r="AA799" s="69">
        <f t="shared" si="215"/>
        <v>0</v>
      </c>
      <c r="AB799" s="69">
        <f t="shared" si="215"/>
        <v>0</v>
      </c>
      <c r="AC799" s="69">
        <f t="shared" si="215"/>
        <v>0</v>
      </c>
      <c r="AD799" s="69">
        <f t="shared" si="215"/>
        <v>0</v>
      </c>
      <c r="AE799" s="69">
        <f t="shared" si="215"/>
        <v>0</v>
      </c>
      <c r="AF799" s="69">
        <f t="shared" si="215"/>
        <v>0</v>
      </c>
      <c r="AG799" s="69">
        <f t="shared" si="215"/>
        <v>0</v>
      </c>
      <c r="AH799" s="69">
        <f t="shared" si="215"/>
        <v>0</v>
      </c>
      <c r="AI799" s="69">
        <f t="shared" si="215"/>
        <v>0</v>
      </c>
      <c r="AJ799" s="69">
        <f t="shared" si="215"/>
        <v>0</v>
      </c>
      <c r="AK799" s="69">
        <f t="shared" si="215"/>
        <v>0</v>
      </c>
      <c r="AL799" s="69">
        <f t="shared" si="215"/>
        <v>0</v>
      </c>
      <c r="AM799" s="69">
        <f t="shared" si="215"/>
        <v>0</v>
      </c>
      <c r="AN799" s="69">
        <f t="shared" si="215"/>
        <v>0</v>
      </c>
      <c r="AO799" s="69">
        <f t="shared" si="215"/>
        <v>0</v>
      </c>
      <c r="AP799" s="69">
        <f t="shared" si="215"/>
        <v>0</v>
      </c>
      <c r="AQ799" s="69">
        <f t="shared" si="215"/>
        <v>0</v>
      </c>
    </row>
    <row r="800" spans="1:47" s="68" customFormat="1" x14ac:dyDescent="0.25">
      <c r="A800" s="133"/>
      <c r="B800" s="133"/>
      <c r="C800" s="133"/>
      <c r="D800" s="133"/>
      <c r="E800" s="133"/>
      <c r="F800" s="133"/>
      <c r="H800" s="71"/>
      <c r="I800" s="71"/>
    </row>
    <row r="801" spans="1:47" ht="18.75" x14ac:dyDescent="0.3">
      <c r="F801" s="15"/>
      <c r="I801" s="17" t="str">
        <f>+IF(OR(J802="OIL",J802="OIL-eq"),$R$5,IF(J802="GAS",$R$4,IF(J802="GSL",$R$8,IF(J802="DSL",$R$9,IF(J802="KER",$R$10,IF(J802="LPG",$R$11,IF(J802="HFO",$R$12,IF(J802="AVG",$R$13,IF(J802="RFG",$R$14,IF(J802="ELC",$R$15,$R$16))))))))))</f>
        <v>Kt CO2e/año</v>
      </c>
      <c r="K801" s="34" t="s">
        <v>539</v>
      </c>
    </row>
    <row r="802" spans="1:47" x14ac:dyDescent="0.25">
      <c r="I802" s="115">
        <f>+IF(OR(J802="OIL",J802="OIL-eq"),$Q$5,IF(J802="GAS",$Q$4,IF(J802="GSL",$Q$8,IF(J802="DSL",$Q$9,IF(J802="KER",$Q$10,IF(J802="LPG",$Q$11,IF(J802="HFO",$Q$12,IF(J802="AVG",$Q$13,IF(J802="RFG",$Q$14,IF(J802="ELC",$Q$15,$Q$16))))))))))</f>
        <v>1</v>
      </c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131"/>
      <c r="E805" s="131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M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7" x14ac:dyDescent="0.25">
      <c r="D806" s="131"/>
      <c r="E806" s="131"/>
      <c r="G806" s="15"/>
      <c r="H806" s="17" t="str">
        <f t="shared" ref="H806:H811" si="216">+$H$1</f>
        <v>DIC5</v>
      </c>
      <c r="I806" s="24"/>
      <c r="J806" s="24" t="s">
        <v>150</v>
      </c>
      <c r="K806" s="108" t="s">
        <v>234</v>
      </c>
      <c r="L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M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N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O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P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Q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R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S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T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U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V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W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X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Z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A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7" x14ac:dyDescent="0.25">
      <c r="D807" s="131"/>
      <c r="E807" s="131"/>
      <c r="G807" s="15"/>
      <c r="H807" s="17" t="str">
        <f t="shared" si="216"/>
        <v>DIC5</v>
      </c>
      <c r="I807" s="24"/>
      <c r="J807" s="109"/>
      <c r="K807" s="108"/>
      <c r="L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M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7" x14ac:dyDescent="0.25">
      <c r="D808" s="131"/>
      <c r="E808" s="131"/>
      <c r="G808" s="15"/>
      <c r="H808" s="17" t="str">
        <f t="shared" si="216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M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R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S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T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U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7" x14ac:dyDescent="0.25">
      <c r="D809" s="131"/>
      <c r="E809" s="131"/>
      <c r="G809" s="15"/>
      <c r="H809" s="17" t="str">
        <f t="shared" si="216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M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7" x14ac:dyDescent="0.25">
      <c r="D810" s="131"/>
      <c r="E810" s="131"/>
      <c r="G810" s="15"/>
      <c r="H810" s="17" t="str">
        <f t="shared" si="216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M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N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O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P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Q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R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S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T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U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V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7" x14ac:dyDescent="0.25">
      <c r="G811" s="15"/>
      <c r="H811" s="17" t="str">
        <f t="shared" si="216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M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N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O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P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Q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R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T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U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V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W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X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Y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Z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A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7" s="68" customFormat="1" x14ac:dyDescent="0.25">
      <c r="A812" s="133"/>
      <c r="B812" s="133"/>
      <c r="C812" s="133"/>
      <c r="D812" s="133"/>
      <c r="E812" s="133"/>
      <c r="F812" s="134"/>
      <c r="H812" s="71"/>
      <c r="I812" s="71"/>
      <c r="L812" s="69">
        <f>+SUM(L805:L811)</f>
        <v>92.50230733114482</v>
      </c>
      <c r="M812" s="69">
        <f t="shared" ref="M812" si="217">+SUM(M805:M811)</f>
        <v>86.975859561537902</v>
      </c>
      <c r="N812" s="69">
        <f t="shared" ref="N812:AQ812" si="218">+SUM(N805:N811)</f>
        <v>81.315396595913739</v>
      </c>
      <c r="O812" s="69">
        <f t="shared" si="218"/>
        <v>76.603477039803565</v>
      </c>
      <c r="P812" s="69">
        <f t="shared" si="218"/>
        <v>67.87519146415579</v>
      </c>
      <c r="Q812" s="69">
        <f t="shared" si="218"/>
        <v>62.25656216077244</v>
      </c>
      <c r="R812" s="69">
        <f t="shared" si="218"/>
        <v>56.373867208152632</v>
      </c>
      <c r="S812" s="69">
        <f t="shared" si="218"/>
        <v>57.058309198214417</v>
      </c>
      <c r="T812" s="69">
        <f t="shared" si="218"/>
        <v>41.881764989950227</v>
      </c>
      <c r="U812" s="69">
        <f t="shared" si="218"/>
        <v>22.654171309731552</v>
      </c>
      <c r="V812" s="69">
        <f t="shared" si="218"/>
        <v>11.951937256303324</v>
      </c>
      <c r="W812" s="69">
        <f t="shared" si="218"/>
        <v>11.550511577987193</v>
      </c>
      <c r="X812" s="69">
        <f t="shared" si="218"/>
        <v>11.481500690088287</v>
      </c>
      <c r="Y812" s="69">
        <f t="shared" si="218"/>
        <v>4.429416509700502</v>
      </c>
      <c r="Z812" s="69">
        <f t="shared" si="218"/>
        <v>0</v>
      </c>
      <c r="AA812" s="69">
        <f t="shared" si="218"/>
        <v>0</v>
      </c>
      <c r="AB812" s="69">
        <f t="shared" si="218"/>
        <v>0</v>
      </c>
      <c r="AC812" s="69">
        <f t="shared" si="218"/>
        <v>0</v>
      </c>
      <c r="AD812" s="69">
        <f t="shared" si="218"/>
        <v>0</v>
      </c>
      <c r="AE812" s="69">
        <f t="shared" si="218"/>
        <v>0</v>
      </c>
      <c r="AF812" s="69">
        <f t="shared" si="218"/>
        <v>0</v>
      </c>
      <c r="AG812" s="69">
        <f t="shared" si="218"/>
        <v>0</v>
      </c>
      <c r="AH812" s="69">
        <f t="shared" si="218"/>
        <v>0</v>
      </c>
      <c r="AI812" s="69">
        <f t="shared" si="218"/>
        <v>0</v>
      </c>
      <c r="AJ812" s="69">
        <f t="shared" si="218"/>
        <v>0</v>
      </c>
      <c r="AK812" s="69">
        <f t="shared" si="218"/>
        <v>0</v>
      </c>
      <c r="AL812" s="69">
        <f t="shared" si="218"/>
        <v>0</v>
      </c>
      <c r="AM812" s="69">
        <f t="shared" si="218"/>
        <v>0</v>
      </c>
      <c r="AN812" s="69">
        <f t="shared" si="218"/>
        <v>0</v>
      </c>
      <c r="AO812" s="69">
        <f t="shared" si="218"/>
        <v>0</v>
      </c>
      <c r="AP812" s="69">
        <f t="shared" si="218"/>
        <v>0</v>
      </c>
      <c r="AQ812" s="69">
        <f t="shared" si="218"/>
        <v>0</v>
      </c>
    </row>
    <row r="814" spans="1:47" ht="18.75" x14ac:dyDescent="0.3">
      <c r="F814" s="15"/>
      <c r="I814" s="17" t="str">
        <f>+IF(OR(J815="OIL",J815="OIL-eq"),$R$5,IF(J815="GAS",$R$4,IF(J815="GSL",$R$8,IF(J815="DSL",$R$9,IF(J815="KER",$R$10,IF(J815="LPG",$R$11,IF(J815="HFO",$R$12,IF(J815="AVG",$R$13,IF(J815="RFG",$R$14,IF(J815="ELC",$R$15,$R$16))))))))))</f>
        <v>Kt CO2e/año</v>
      </c>
      <c r="K814" s="34" t="s">
        <v>540</v>
      </c>
    </row>
    <row r="815" spans="1:47" x14ac:dyDescent="0.25">
      <c r="I815" s="115">
        <f>+IF(OR(J815="OIL",J815="OIL-eq"),$Q$5,IF(J815="GAS",$Q$4,IF(J815="GSL",$Q$8,IF(J815="DSL",$Q$9,IF(J815="KER",$Q$10,IF(J815="LPG",$Q$11,IF(J815="HFO",$Q$12,IF(J815="AVG",$Q$13,IF(J815="RFG",$Q$14,IF(J815="ELC",$Q$15,$Q$16))))))))))</f>
        <v>1</v>
      </c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131"/>
      <c r="E818" s="131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M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3" x14ac:dyDescent="0.25">
      <c r="D819" s="131"/>
      <c r="E819" s="131"/>
      <c r="G819" s="15"/>
      <c r="H819" s="17" t="str">
        <f t="shared" ref="H819:H824" si="219">+$H$1</f>
        <v>DIC5</v>
      </c>
      <c r="I819" s="24"/>
      <c r="J819" s="24" t="s">
        <v>150</v>
      </c>
      <c r="K819" s="108" t="s">
        <v>232</v>
      </c>
      <c r="L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M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N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O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P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Q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R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S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T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U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3" x14ac:dyDescent="0.25">
      <c r="D820" s="131"/>
      <c r="E820" s="131"/>
      <c r="G820" s="15"/>
      <c r="H820" s="17" t="str">
        <f t="shared" si="219"/>
        <v>DIC5</v>
      </c>
      <c r="I820" s="24"/>
      <c r="J820" s="109"/>
      <c r="K820" s="108"/>
      <c r="L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M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3" x14ac:dyDescent="0.25">
      <c r="D821" s="131"/>
      <c r="E821" s="131"/>
      <c r="G821" s="15"/>
      <c r="H821" s="17" t="str">
        <f t="shared" si="219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M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3" x14ac:dyDescent="0.25">
      <c r="D822" s="131"/>
      <c r="E822" s="131"/>
      <c r="G822" s="15"/>
      <c r="H822" s="17" t="str">
        <f t="shared" si="219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M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3" x14ac:dyDescent="0.25">
      <c r="D823" s="131"/>
      <c r="E823" s="131"/>
      <c r="G823" s="15"/>
      <c r="H823" s="17" t="str">
        <f t="shared" si="219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M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3" x14ac:dyDescent="0.25">
      <c r="G824" s="15"/>
      <c r="H824" s="17" t="str">
        <f t="shared" si="219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M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N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O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P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Q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R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S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T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U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V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W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X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Y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Z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A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B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3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69">
        <f>+SUM(L818:L824)</f>
        <v>102.2643669955974</v>
      </c>
      <c r="M825" s="69">
        <f t="shared" ref="M825" si="220">+SUM(M818:M824)</f>
        <v>97.659046241228722</v>
      </c>
      <c r="N825" s="69">
        <f t="shared" ref="N825:AQ825" si="221">+SUM(N818:N824)</f>
        <v>84.614552321425037</v>
      </c>
      <c r="O825" s="69">
        <f t="shared" si="221"/>
        <v>83.606746210883429</v>
      </c>
      <c r="P825" s="69">
        <f t="shared" si="221"/>
        <v>31.632644388399132</v>
      </c>
      <c r="Q825" s="69">
        <f t="shared" si="221"/>
        <v>31.07842712939253</v>
      </c>
      <c r="R825" s="69">
        <f t="shared" si="221"/>
        <v>30.52420987038602</v>
      </c>
      <c r="S825" s="69">
        <f t="shared" si="221"/>
        <v>30.068575443870039</v>
      </c>
      <c r="T825" s="69">
        <f t="shared" si="221"/>
        <v>4.3804063040943504</v>
      </c>
      <c r="U825" s="69">
        <f t="shared" si="221"/>
        <v>4.0119892885472899</v>
      </c>
      <c r="V825" s="69">
        <f t="shared" si="221"/>
        <v>3.64357227300022</v>
      </c>
      <c r="W825" s="69">
        <f t="shared" si="221"/>
        <v>3.2751552574531599</v>
      </c>
      <c r="X825" s="69">
        <f t="shared" si="221"/>
        <v>3.0167018386529998</v>
      </c>
      <c r="Y825" s="69">
        <f t="shared" si="221"/>
        <v>2.7582484198528401</v>
      </c>
      <c r="Z825" s="69">
        <f t="shared" si="221"/>
        <v>1.24677657762102</v>
      </c>
      <c r="AA825" s="69">
        <f t="shared" si="221"/>
        <v>0</v>
      </c>
      <c r="AB825" s="69">
        <f t="shared" si="221"/>
        <v>0</v>
      </c>
      <c r="AC825" s="69">
        <f t="shared" si="221"/>
        <v>0</v>
      </c>
      <c r="AD825" s="69">
        <f t="shared" si="221"/>
        <v>0</v>
      </c>
      <c r="AE825" s="69">
        <f t="shared" si="221"/>
        <v>0</v>
      </c>
      <c r="AF825" s="69">
        <f t="shared" si="221"/>
        <v>0</v>
      </c>
      <c r="AG825" s="69">
        <f t="shared" si="221"/>
        <v>0</v>
      </c>
      <c r="AH825" s="69">
        <f t="shared" si="221"/>
        <v>0</v>
      </c>
      <c r="AI825" s="69">
        <f t="shared" si="221"/>
        <v>0</v>
      </c>
      <c r="AJ825" s="69">
        <f t="shared" si="221"/>
        <v>0</v>
      </c>
      <c r="AK825" s="69">
        <f t="shared" si="221"/>
        <v>0</v>
      </c>
      <c r="AL825" s="69">
        <f t="shared" si="221"/>
        <v>0</v>
      </c>
      <c r="AM825" s="69">
        <f t="shared" si="221"/>
        <v>0</v>
      </c>
      <c r="AN825" s="69">
        <f t="shared" si="221"/>
        <v>0</v>
      </c>
      <c r="AO825" s="69">
        <f t="shared" si="221"/>
        <v>0</v>
      </c>
      <c r="AP825" s="69">
        <f t="shared" si="221"/>
        <v>0</v>
      </c>
      <c r="AQ825" s="69">
        <f t="shared" si="221"/>
        <v>0</v>
      </c>
    </row>
  </sheetData>
  <conditionalFormatting sqref="L26:AQ32">
    <cfRule type="cellIs" dxfId="1326" priority="660" operator="equal">
      <formula>0</formula>
    </cfRule>
  </conditionalFormatting>
  <conditionalFormatting sqref="L280:AQ286">
    <cfRule type="cellIs" dxfId="1325" priority="659" operator="equal">
      <formula>0</formula>
    </cfRule>
  </conditionalFormatting>
  <conditionalFormatting sqref="L39:AQ45">
    <cfRule type="cellIs" dxfId="1324" priority="658" operator="equal">
      <formula>0</formula>
    </cfRule>
  </conditionalFormatting>
  <conditionalFormatting sqref="L52:AQ58">
    <cfRule type="cellIs" dxfId="1323" priority="657" operator="equal">
      <formula>0</formula>
    </cfRule>
  </conditionalFormatting>
  <conditionalFormatting sqref="L92:AQ98">
    <cfRule type="cellIs" dxfId="1322" priority="655" operator="equal">
      <formula>0</formula>
    </cfRule>
  </conditionalFormatting>
  <conditionalFormatting sqref="L105:AQ111">
    <cfRule type="cellIs" dxfId="1321" priority="654" operator="equal">
      <formula>0</formula>
    </cfRule>
  </conditionalFormatting>
  <conditionalFormatting sqref="L118:AQ124">
    <cfRule type="cellIs" dxfId="1320" priority="653" operator="equal">
      <formula>0</formula>
    </cfRule>
  </conditionalFormatting>
  <conditionalFormatting sqref="L131:AQ137">
    <cfRule type="cellIs" dxfId="1319" priority="652" operator="equal">
      <formula>0</formula>
    </cfRule>
  </conditionalFormatting>
  <conditionalFormatting sqref="L145:AQ151">
    <cfRule type="cellIs" dxfId="1318" priority="651" operator="equal">
      <formula>0</formula>
    </cfRule>
  </conditionalFormatting>
  <conditionalFormatting sqref="L158:AQ164">
    <cfRule type="cellIs" dxfId="1317" priority="650" operator="equal">
      <formula>0</formula>
    </cfRule>
  </conditionalFormatting>
  <conditionalFormatting sqref="L171:AQ177">
    <cfRule type="cellIs" dxfId="1316" priority="649" operator="equal">
      <formula>0</formula>
    </cfRule>
  </conditionalFormatting>
  <conditionalFormatting sqref="L186:AQ192">
    <cfRule type="cellIs" dxfId="1315" priority="647" operator="equal">
      <formula>0</formula>
    </cfRule>
  </conditionalFormatting>
  <conditionalFormatting sqref="L199:AQ205">
    <cfRule type="cellIs" dxfId="1314" priority="646" operator="equal">
      <formula>0</formula>
    </cfRule>
  </conditionalFormatting>
  <conditionalFormatting sqref="L212:AQ218">
    <cfRule type="cellIs" dxfId="1313" priority="645" operator="equal">
      <formula>0</formula>
    </cfRule>
  </conditionalFormatting>
  <conditionalFormatting sqref="L225:AQ231">
    <cfRule type="cellIs" dxfId="1312" priority="644" operator="equal">
      <formula>0</formula>
    </cfRule>
  </conditionalFormatting>
  <conditionalFormatting sqref="L239:AQ245">
    <cfRule type="cellIs" dxfId="1311" priority="643" operator="equal">
      <formula>0</formula>
    </cfRule>
  </conditionalFormatting>
  <conditionalFormatting sqref="L252:AQ258">
    <cfRule type="cellIs" dxfId="1310" priority="642" operator="equal">
      <formula>0</formula>
    </cfRule>
  </conditionalFormatting>
  <conditionalFormatting sqref="L306:AQ312">
    <cfRule type="cellIs" dxfId="1309" priority="641" operator="equal">
      <formula>0</formula>
    </cfRule>
  </conditionalFormatting>
  <conditionalFormatting sqref="L319:AQ325">
    <cfRule type="cellIs" dxfId="1308" priority="640" operator="equal">
      <formula>0</formula>
    </cfRule>
  </conditionalFormatting>
  <conditionalFormatting sqref="L332:AQ338">
    <cfRule type="cellIs" dxfId="1307" priority="639" operator="equal">
      <formula>0</formula>
    </cfRule>
  </conditionalFormatting>
  <conditionalFormatting sqref="L345:AQ351">
    <cfRule type="cellIs" dxfId="1306" priority="638" operator="equal">
      <formula>0</formula>
    </cfRule>
  </conditionalFormatting>
  <conditionalFormatting sqref="L358:AQ364">
    <cfRule type="cellIs" dxfId="1305" priority="637" operator="equal">
      <formula>0</formula>
    </cfRule>
  </conditionalFormatting>
  <conditionalFormatting sqref="L371:AQ377">
    <cfRule type="cellIs" dxfId="1304" priority="636" operator="equal">
      <formula>0</formula>
    </cfRule>
  </conditionalFormatting>
  <conditionalFormatting sqref="J23">
    <cfRule type="containsText" dxfId="1303" priority="628" operator="containsText" text="CO2e">
      <formula>NOT(ISERROR(SEARCH("CO2e",J23)))</formula>
    </cfRule>
    <cfRule type="containsText" dxfId="1302" priority="629" operator="containsText" text="HFO">
      <formula>NOT(ISERROR(SEARCH("HFO",J23)))</formula>
    </cfRule>
    <cfRule type="containsText" dxfId="1301" priority="630" operator="containsText" text="LPG">
      <formula>NOT(ISERROR(SEARCH("LPG",J23)))</formula>
    </cfRule>
    <cfRule type="containsText" dxfId="1300" priority="631" operator="containsText" text="KER">
      <formula>NOT(ISERROR(SEARCH("KER",J23)))</formula>
    </cfRule>
    <cfRule type="containsText" dxfId="1299" priority="632" operator="containsText" text="DSL">
      <formula>NOT(ISERROR(SEARCH("DSL",J23)))</formula>
    </cfRule>
    <cfRule type="containsText" dxfId="1298" priority="633" operator="containsText" text="GSL">
      <formula>NOT(ISERROR(SEARCH("GSL",J23)))</formula>
    </cfRule>
    <cfRule type="containsText" dxfId="1297" priority="634" operator="containsText" text="OIL">
      <formula>NOT(ISERROR(SEARCH("OIL",J23)))</formula>
    </cfRule>
    <cfRule type="containsText" dxfId="1296" priority="635" operator="containsText" text="GAS">
      <formula>NOT(ISERROR(SEARCH("GAS",J23)))</formula>
    </cfRule>
  </conditionalFormatting>
  <conditionalFormatting sqref="J36">
    <cfRule type="containsText" dxfId="1295" priority="620" operator="containsText" text="CO2e">
      <formula>NOT(ISERROR(SEARCH("CO2e",J36)))</formula>
    </cfRule>
    <cfRule type="containsText" dxfId="1294" priority="621" operator="containsText" text="HFO">
      <formula>NOT(ISERROR(SEARCH("HFO",J36)))</formula>
    </cfRule>
    <cfRule type="containsText" dxfId="1293" priority="622" operator="containsText" text="LPG">
      <formula>NOT(ISERROR(SEARCH("LPG",J36)))</formula>
    </cfRule>
    <cfRule type="containsText" dxfId="1292" priority="623" operator="containsText" text="KER">
      <formula>NOT(ISERROR(SEARCH("KER",J36)))</formula>
    </cfRule>
    <cfRule type="containsText" dxfId="1291" priority="624" operator="containsText" text="DSL">
      <formula>NOT(ISERROR(SEARCH("DSL",J36)))</formula>
    </cfRule>
    <cfRule type="containsText" dxfId="1290" priority="625" operator="containsText" text="GSL">
      <formula>NOT(ISERROR(SEARCH("GSL",J36)))</formula>
    </cfRule>
    <cfRule type="containsText" dxfId="1289" priority="626" operator="containsText" text="OIL">
      <formula>NOT(ISERROR(SEARCH("OIL",J36)))</formula>
    </cfRule>
    <cfRule type="containsText" dxfId="1288" priority="627" operator="containsText" text="GAS">
      <formula>NOT(ISERROR(SEARCH("GAS",J36)))</formula>
    </cfRule>
  </conditionalFormatting>
  <conditionalFormatting sqref="J49">
    <cfRule type="containsText" dxfId="1287" priority="612" operator="containsText" text="CO2e">
      <formula>NOT(ISERROR(SEARCH("CO2e",J49)))</formula>
    </cfRule>
    <cfRule type="containsText" dxfId="1286" priority="613" operator="containsText" text="HFO">
      <formula>NOT(ISERROR(SEARCH("HFO",J49)))</formula>
    </cfRule>
    <cfRule type="containsText" dxfId="1285" priority="614" operator="containsText" text="LPG">
      <formula>NOT(ISERROR(SEARCH("LPG",J49)))</formula>
    </cfRule>
    <cfRule type="containsText" dxfId="1284" priority="615" operator="containsText" text="KER">
      <formula>NOT(ISERROR(SEARCH("KER",J49)))</formula>
    </cfRule>
    <cfRule type="containsText" dxfId="1283" priority="616" operator="containsText" text="DSL">
      <formula>NOT(ISERROR(SEARCH("DSL",J49)))</formula>
    </cfRule>
    <cfRule type="containsText" dxfId="1282" priority="617" operator="containsText" text="GSL">
      <formula>NOT(ISERROR(SEARCH("GSL",J49)))</formula>
    </cfRule>
    <cfRule type="containsText" dxfId="1281" priority="618" operator="containsText" text="OIL">
      <formula>NOT(ISERROR(SEARCH("OIL",J49)))</formula>
    </cfRule>
    <cfRule type="containsText" dxfId="1280" priority="619" operator="containsText" text="GAS">
      <formula>NOT(ISERROR(SEARCH("GAS",J49)))</formula>
    </cfRule>
  </conditionalFormatting>
  <conditionalFormatting sqref="J62">
    <cfRule type="containsText" dxfId="1279" priority="604" operator="containsText" text="CO2e">
      <formula>NOT(ISERROR(SEARCH("CO2e",J62)))</formula>
    </cfRule>
    <cfRule type="containsText" dxfId="1278" priority="605" operator="containsText" text="HFO">
      <formula>NOT(ISERROR(SEARCH("HFO",J62)))</formula>
    </cfRule>
    <cfRule type="containsText" dxfId="1277" priority="606" operator="containsText" text="LPG">
      <formula>NOT(ISERROR(SEARCH("LPG",J62)))</formula>
    </cfRule>
    <cfRule type="containsText" dxfId="1276" priority="607" operator="containsText" text="KER">
      <formula>NOT(ISERROR(SEARCH("KER",J62)))</formula>
    </cfRule>
    <cfRule type="containsText" dxfId="1275" priority="608" operator="containsText" text="DSL">
      <formula>NOT(ISERROR(SEARCH("DSL",J62)))</formula>
    </cfRule>
    <cfRule type="containsText" dxfId="1274" priority="609" operator="containsText" text="GSL">
      <formula>NOT(ISERROR(SEARCH("GSL",J62)))</formula>
    </cfRule>
    <cfRule type="containsText" dxfId="1273" priority="610" operator="containsText" text="OIL">
      <formula>NOT(ISERROR(SEARCH("OIL",J62)))</formula>
    </cfRule>
    <cfRule type="containsText" dxfId="1272" priority="611" operator="containsText" text="GAS">
      <formula>NOT(ISERROR(SEARCH("GAS",J62)))</formula>
    </cfRule>
  </conditionalFormatting>
  <conditionalFormatting sqref="J75">
    <cfRule type="containsText" dxfId="1271" priority="596" operator="containsText" text="CO2e">
      <formula>NOT(ISERROR(SEARCH("CO2e",J75)))</formula>
    </cfRule>
    <cfRule type="containsText" dxfId="1270" priority="597" operator="containsText" text="HFO">
      <formula>NOT(ISERROR(SEARCH("HFO",J75)))</formula>
    </cfRule>
    <cfRule type="containsText" dxfId="1269" priority="598" operator="containsText" text="LPG">
      <formula>NOT(ISERROR(SEARCH("LPG",J75)))</formula>
    </cfRule>
    <cfRule type="containsText" dxfId="1268" priority="599" operator="containsText" text="KER">
      <formula>NOT(ISERROR(SEARCH("KER",J75)))</formula>
    </cfRule>
    <cfRule type="containsText" dxfId="1267" priority="600" operator="containsText" text="DSL">
      <formula>NOT(ISERROR(SEARCH("DSL",J75)))</formula>
    </cfRule>
    <cfRule type="containsText" dxfId="1266" priority="601" operator="containsText" text="GSL">
      <formula>NOT(ISERROR(SEARCH("GSL",J75)))</formula>
    </cfRule>
    <cfRule type="containsText" dxfId="1265" priority="602" operator="containsText" text="OIL">
      <formula>NOT(ISERROR(SEARCH("OIL",J75)))</formula>
    </cfRule>
    <cfRule type="containsText" dxfId="1264" priority="603" operator="containsText" text="GAS">
      <formula>NOT(ISERROR(SEARCH("GAS",J75)))</formula>
    </cfRule>
  </conditionalFormatting>
  <conditionalFormatting sqref="J89">
    <cfRule type="containsText" dxfId="1263" priority="588" operator="containsText" text="CO2e">
      <formula>NOT(ISERROR(SEARCH("CO2e",J89)))</formula>
    </cfRule>
    <cfRule type="containsText" dxfId="1262" priority="589" operator="containsText" text="HFO">
      <formula>NOT(ISERROR(SEARCH("HFO",J89)))</formula>
    </cfRule>
    <cfRule type="containsText" dxfId="1261" priority="590" operator="containsText" text="LPG">
      <formula>NOT(ISERROR(SEARCH("LPG",J89)))</formula>
    </cfRule>
    <cfRule type="containsText" dxfId="1260" priority="591" operator="containsText" text="KER">
      <formula>NOT(ISERROR(SEARCH("KER",J89)))</formula>
    </cfRule>
    <cfRule type="containsText" dxfId="1259" priority="592" operator="containsText" text="DSL">
      <formula>NOT(ISERROR(SEARCH("DSL",J89)))</formula>
    </cfRule>
    <cfRule type="containsText" dxfId="1258" priority="593" operator="containsText" text="GSL">
      <formula>NOT(ISERROR(SEARCH("GSL",J89)))</formula>
    </cfRule>
    <cfRule type="containsText" dxfId="1257" priority="594" operator="containsText" text="OIL">
      <formula>NOT(ISERROR(SEARCH("OIL",J89)))</formula>
    </cfRule>
    <cfRule type="containsText" dxfId="1256" priority="595" operator="containsText" text="GAS">
      <formula>NOT(ISERROR(SEARCH("GAS",J89)))</formula>
    </cfRule>
  </conditionalFormatting>
  <conditionalFormatting sqref="J102">
    <cfRule type="containsText" dxfId="1255" priority="580" operator="containsText" text="CO2e">
      <formula>NOT(ISERROR(SEARCH("CO2e",J102)))</formula>
    </cfRule>
    <cfRule type="containsText" dxfId="1254" priority="581" operator="containsText" text="HFO">
      <formula>NOT(ISERROR(SEARCH("HFO",J102)))</formula>
    </cfRule>
    <cfRule type="containsText" dxfId="1253" priority="582" operator="containsText" text="LPG">
      <formula>NOT(ISERROR(SEARCH("LPG",J102)))</formula>
    </cfRule>
    <cfRule type="containsText" dxfId="1252" priority="583" operator="containsText" text="KER">
      <formula>NOT(ISERROR(SEARCH("KER",J102)))</formula>
    </cfRule>
    <cfRule type="containsText" dxfId="1251" priority="584" operator="containsText" text="DSL">
      <formula>NOT(ISERROR(SEARCH("DSL",J102)))</formula>
    </cfRule>
    <cfRule type="containsText" dxfId="1250" priority="585" operator="containsText" text="GSL">
      <formula>NOT(ISERROR(SEARCH("GSL",J102)))</formula>
    </cfRule>
    <cfRule type="containsText" dxfId="1249" priority="586" operator="containsText" text="OIL">
      <formula>NOT(ISERROR(SEARCH("OIL",J102)))</formula>
    </cfRule>
    <cfRule type="containsText" dxfId="1248" priority="587" operator="containsText" text="GAS">
      <formula>NOT(ISERROR(SEARCH("GAS",J102)))</formula>
    </cfRule>
  </conditionalFormatting>
  <conditionalFormatting sqref="J115">
    <cfRule type="containsText" dxfId="1247" priority="572" operator="containsText" text="CO2e">
      <formula>NOT(ISERROR(SEARCH("CO2e",J115)))</formula>
    </cfRule>
    <cfRule type="containsText" dxfId="1246" priority="573" operator="containsText" text="HFO">
      <formula>NOT(ISERROR(SEARCH("HFO",J115)))</formula>
    </cfRule>
    <cfRule type="containsText" dxfId="1245" priority="574" operator="containsText" text="LPG">
      <formula>NOT(ISERROR(SEARCH("LPG",J115)))</formula>
    </cfRule>
    <cfRule type="containsText" dxfId="1244" priority="575" operator="containsText" text="KER">
      <formula>NOT(ISERROR(SEARCH("KER",J115)))</formula>
    </cfRule>
    <cfRule type="containsText" dxfId="1243" priority="576" operator="containsText" text="DSL">
      <formula>NOT(ISERROR(SEARCH("DSL",J115)))</formula>
    </cfRule>
    <cfRule type="containsText" dxfId="1242" priority="577" operator="containsText" text="GSL">
      <formula>NOT(ISERROR(SEARCH("GSL",J115)))</formula>
    </cfRule>
    <cfRule type="containsText" dxfId="1241" priority="578" operator="containsText" text="OIL">
      <formula>NOT(ISERROR(SEARCH("OIL",J115)))</formula>
    </cfRule>
    <cfRule type="containsText" dxfId="1240" priority="579" operator="containsText" text="GAS">
      <formula>NOT(ISERROR(SEARCH("GAS",J115)))</formula>
    </cfRule>
  </conditionalFormatting>
  <conditionalFormatting sqref="J128">
    <cfRule type="containsText" dxfId="1239" priority="564" operator="containsText" text="CO2e">
      <formula>NOT(ISERROR(SEARCH("CO2e",J128)))</formula>
    </cfRule>
    <cfRule type="containsText" dxfId="1238" priority="565" operator="containsText" text="HFO">
      <formula>NOT(ISERROR(SEARCH("HFO",J128)))</formula>
    </cfRule>
    <cfRule type="containsText" dxfId="1237" priority="566" operator="containsText" text="LPG">
      <formula>NOT(ISERROR(SEARCH("LPG",J128)))</formula>
    </cfRule>
    <cfRule type="containsText" dxfId="1236" priority="567" operator="containsText" text="KER">
      <formula>NOT(ISERROR(SEARCH("KER",J128)))</formula>
    </cfRule>
    <cfRule type="containsText" dxfId="1235" priority="568" operator="containsText" text="DSL">
      <formula>NOT(ISERROR(SEARCH("DSL",J128)))</formula>
    </cfRule>
    <cfRule type="containsText" dxfId="1234" priority="569" operator="containsText" text="GSL">
      <formula>NOT(ISERROR(SEARCH("GSL",J128)))</formula>
    </cfRule>
    <cfRule type="containsText" dxfId="1233" priority="570" operator="containsText" text="OIL">
      <formula>NOT(ISERROR(SEARCH("OIL",J128)))</formula>
    </cfRule>
    <cfRule type="containsText" dxfId="1232" priority="571" operator="containsText" text="GAS">
      <formula>NOT(ISERROR(SEARCH("GAS",J128)))</formula>
    </cfRule>
  </conditionalFormatting>
  <conditionalFormatting sqref="J142">
    <cfRule type="containsText" dxfId="1231" priority="556" operator="containsText" text="CO2e">
      <formula>NOT(ISERROR(SEARCH("CO2e",J142)))</formula>
    </cfRule>
    <cfRule type="containsText" dxfId="1230" priority="557" operator="containsText" text="HFO">
      <formula>NOT(ISERROR(SEARCH("HFO",J142)))</formula>
    </cfRule>
    <cfRule type="containsText" dxfId="1229" priority="558" operator="containsText" text="LPG">
      <formula>NOT(ISERROR(SEARCH("LPG",J142)))</formula>
    </cfRule>
    <cfRule type="containsText" dxfId="1228" priority="559" operator="containsText" text="KER">
      <formula>NOT(ISERROR(SEARCH("KER",J142)))</formula>
    </cfRule>
    <cfRule type="containsText" dxfId="1227" priority="560" operator="containsText" text="DSL">
      <formula>NOT(ISERROR(SEARCH("DSL",J142)))</formula>
    </cfRule>
    <cfRule type="containsText" dxfId="1226" priority="561" operator="containsText" text="GSL">
      <formula>NOT(ISERROR(SEARCH("GSL",J142)))</formula>
    </cfRule>
    <cfRule type="containsText" dxfId="1225" priority="562" operator="containsText" text="OIL">
      <formula>NOT(ISERROR(SEARCH("OIL",J142)))</formula>
    </cfRule>
    <cfRule type="containsText" dxfId="1224" priority="563" operator="containsText" text="GAS">
      <formula>NOT(ISERROR(SEARCH("GAS",J142)))</formula>
    </cfRule>
  </conditionalFormatting>
  <conditionalFormatting sqref="J155">
    <cfRule type="containsText" dxfId="1223" priority="548" operator="containsText" text="CO2e">
      <formula>NOT(ISERROR(SEARCH("CO2e",J155)))</formula>
    </cfRule>
    <cfRule type="containsText" dxfId="1222" priority="549" operator="containsText" text="HFO">
      <formula>NOT(ISERROR(SEARCH("HFO",J155)))</formula>
    </cfRule>
    <cfRule type="containsText" dxfId="1221" priority="550" operator="containsText" text="LPG">
      <formula>NOT(ISERROR(SEARCH("LPG",J155)))</formula>
    </cfRule>
    <cfRule type="containsText" dxfId="1220" priority="551" operator="containsText" text="KER">
      <formula>NOT(ISERROR(SEARCH("KER",J155)))</formula>
    </cfRule>
    <cfRule type="containsText" dxfId="1219" priority="552" operator="containsText" text="DSL">
      <formula>NOT(ISERROR(SEARCH("DSL",J155)))</formula>
    </cfRule>
    <cfRule type="containsText" dxfId="1218" priority="553" operator="containsText" text="GSL">
      <formula>NOT(ISERROR(SEARCH("GSL",J155)))</formula>
    </cfRule>
    <cfRule type="containsText" dxfId="1217" priority="554" operator="containsText" text="OIL">
      <formula>NOT(ISERROR(SEARCH("OIL",J155)))</formula>
    </cfRule>
    <cfRule type="containsText" dxfId="1216" priority="555" operator="containsText" text="GAS">
      <formula>NOT(ISERROR(SEARCH("GAS",J155)))</formula>
    </cfRule>
  </conditionalFormatting>
  <conditionalFormatting sqref="J168">
    <cfRule type="containsText" dxfId="1215" priority="540" operator="containsText" text="CO2e">
      <formula>NOT(ISERROR(SEARCH("CO2e",J168)))</formula>
    </cfRule>
    <cfRule type="containsText" dxfId="1214" priority="541" operator="containsText" text="HFO">
      <formula>NOT(ISERROR(SEARCH("HFO",J168)))</formula>
    </cfRule>
    <cfRule type="containsText" dxfId="1213" priority="542" operator="containsText" text="LPG">
      <formula>NOT(ISERROR(SEARCH("LPG",J168)))</formula>
    </cfRule>
    <cfRule type="containsText" dxfId="1212" priority="543" operator="containsText" text="KER">
      <formula>NOT(ISERROR(SEARCH("KER",J168)))</formula>
    </cfRule>
    <cfRule type="containsText" dxfId="1211" priority="544" operator="containsText" text="DSL">
      <formula>NOT(ISERROR(SEARCH("DSL",J168)))</formula>
    </cfRule>
    <cfRule type="containsText" dxfId="1210" priority="545" operator="containsText" text="GSL">
      <formula>NOT(ISERROR(SEARCH("GSL",J168)))</formula>
    </cfRule>
    <cfRule type="containsText" dxfId="1209" priority="546" operator="containsText" text="OIL">
      <formula>NOT(ISERROR(SEARCH("OIL",J168)))</formula>
    </cfRule>
    <cfRule type="containsText" dxfId="1208" priority="547" operator="containsText" text="GAS">
      <formula>NOT(ISERROR(SEARCH("GAS",J168)))</formula>
    </cfRule>
  </conditionalFormatting>
  <conditionalFormatting sqref="J183">
    <cfRule type="containsText" dxfId="1207" priority="532" operator="containsText" text="CO2e">
      <formula>NOT(ISERROR(SEARCH("CO2e",J183)))</formula>
    </cfRule>
    <cfRule type="containsText" dxfId="1206" priority="533" operator="containsText" text="HFO">
      <formula>NOT(ISERROR(SEARCH("HFO",J183)))</formula>
    </cfRule>
    <cfRule type="containsText" dxfId="1205" priority="534" operator="containsText" text="LPG">
      <formula>NOT(ISERROR(SEARCH("LPG",J183)))</formula>
    </cfRule>
    <cfRule type="containsText" dxfId="1204" priority="535" operator="containsText" text="KER">
      <formula>NOT(ISERROR(SEARCH("KER",J183)))</formula>
    </cfRule>
    <cfRule type="containsText" dxfId="1203" priority="536" operator="containsText" text="DSL">
      <formula>NOT(ISERROR(SEARCH("DSL",J183)))</formula>
    </cfRule>
    <cfRule type="containsText" dxfId="1202" priority="537" operator="containsText" text="GSL">
      <formula>NOT(ISERROR(SEARCH("GSL",J183)))</formula>
    </cfRule>
    <cfRule type="containsText" dxfId="1201" priority="538" operator="containsText" text="OIL">
      <formula>NOT(ISERROR(SEARCH("OIL",J183)))</formula>
    </cfRule>
    <cfRule type="containsText" dxfId="1200" priority="539" operator="containsText" text="GAS">
      <formula>NOT(ISERROR(SEARCH("GAS",J183)))</formula>
    </cfRule>
  </conditionalFormatting>
  <conditionalFormatting sqref="J196">
    <cfRule type="containsText" dxfId="1199" priority="524" operator="containsText" text="CO2e">
      <formula>NOT(ISERROR(SEARCH("CO2e",J196)))</formula>
    </cfRule>
    <cfRule type="containsText" dxfId="1198" priority="525" operator="containsText" text="HFO">
      <formula>NOT(ISERROR(SEARCH("HFO",J196)))</formula>
    </cfRule>
    <cfRule type="containsText" dxfId="1197" priority="526" operator="containsText" text="LPG">
      <formula>NOT(ISERROR(SEARCH("LPG",J196)))</formula>
    </cfRule>
    <cfRule type="containsText" dxfId="1196" priority="527" operator="containsText" text="KER">
      <formula>NOT(ISERROR(SEARCH("KER",J196)))</formula>
    </cfRule>
    <cfRule type="containsText" dxfId="1195" priority="528" operator="containsText" text="DSL">
      <formula>NOT(ISERROR(SEARCH("DSL",J196)))</formula>
    </cfRule>
    <cfRule type="containsText" dxfId="1194" priority="529" operator="containsText" text="GSL">
      <formula>NOT(ISERROR(SEARCH("GSL",J196)))</formula>
    </cfRule>
    <cfRule type="containsText" dxfId="1193" priority="530" operator="containsText" text="OIL">
      <formula>NOT(ISERROR(SEARCH("OIL",J196)))</formula>
    </cfRule>
    <cfRule type="containsText" dxfId="1192" priority="531" operator="containsText" text="GAS">
      <formula>NOT(ISERROR(SEARCH("GAS",J196)))</formula>
    </cfRule>
  </conditionalFormatting>
  <conditionalFormatting sqref="J209">
    <cfRule type="containsText" dxfId="1191" priority="516" operator="containsText" text="CO2e">
      <formula>NOT(ISERROR(SEARCH("CO2e",J209)))</formula>
    </cfRule>
    <cfRule type="containsText" dxfId="1190" priority="517" operator="containsText" text="HFO">
      <formula>NOT(ISERROR(SEARCH("HFO",J209)))</formula>
    </cfRule>
    <cfRule type="containsText" dxfId="1189" priority="518" operator="containsText" text="LPG">
      <formula>NOT(ISERROR(SEARCH("LPG",J209)))</formula>
    </cfRule>
    <cfRule type="containsText" dxfId="1188" priority="519" operator="containsText" text="KER">
      <formula>NOT(ISERROR(SEARCH("KER",J209)))</formula>
    </cfRule>
    <cfRule type="containsText" dxfId="1187" priority="520" operator="containsText" text="DSL">
      <formula>NOT(ISERROR(SEARCH("DSL",J209)))</formula>
    </cfRule>
    <cfRule type="containsText" dxfId="1186" priority="521" operator="containsText" text="GSL">
      <formula>NOT(ISERROR(SEARCH("GSL",J209)))</formula>
    </cfRule>
    <cfRule type="containsText" dxfId="1185" priority="522" operator="containsText" text="OIL">
      <formula>NOT(ISERROR(SEARCH("OIL",J209)))</formula>
    </cfRule>
    <cfRule type="containsText" dxfId="1184" priority="523" operator="containsText" text="GAS">
      <formula>NOT(ISERROR(SEARCH("GAS",J209)))</formula>
    </cfRule>
  </conditionalFormatting>
  <conditionalFormatting sqref="J222">
    <cfRule type="containsText" dxfId="1183" priority="508" operator="containsText" text="CO2e">
      <formula>NOT(ISERROR(SEARCH("CO2e",J222)))</formula>
    </cfRule>
    <cfRule type="containsText" dxfId="1182" priority="509" operator="containsText" text="HFO">
      <formula>NOT(ISERROR(SEARCH("HFO",J222)))</formula>
    </cfRule>
    <cfRule type="containsText" dxfId="1181" priority="510" operator="containsText" text="LPG">
      <formula>NOT(ISERROR(SEARCH("LPG",J222)))</formula>
    </cfRule>
    <cfRule type="containsText" dxfId="1180" priority="511" operator="containsText" text="KER">
      <formula>NOT(ISERROR(SEARCH("KER",J222)))</formula>
    </cfRule>
    <cfRule type="containsText" dxfId="1179" priority="512" operator="containsText" text="DSL">
      <formula>NOT(ISERROR(SEARCH("DSL",J222)))</formula>
    </cfRule>
    <cfRule type="containsText" dxfId="1178" priority="513" operator="containsText" text="GSL">
      <formula>NOT(ISERROR(SEARCH("GSL",J222)))</formula>
    </cfRule>
    <cfRule type="containsText" dxfId="1177" priority="514" operator="containsText" text="OIL">
      <formula>NOT(ISERROR(SEARCH("OIL",J222)))</formula>
    </cfRule>
    <cfRule type="containsText" dxfId="1176" priority="515" operator="containsText" text="GAS">
      <formula>NOT(ISERROR(SEARCH("GAS",J222)))</formula>
    </cfRule>
  </conditionalFormatting>
  <conditionalFormatting sqref="J236">
    <cfRule type="containsText" dxfId="1175" priority="500" operator="containsText" text="CO2e">
      <formula>NOT(ISERROR(SEARCH("CO2e",J236)))</formula>
    </cfRule>
    <cfRule type="containsText" dxfId="1174" priority="501" operator="containsText" text="HFO">
      <formula>NOT(ISERROR(SEARCH("HFO",J236)))</formula>
    </cfRule>
    <cfRule type="containsText" dxfId="1173" priority="502" operator="containsText" text="LPG">
      <formula>NOT(ISERROR(SEARCH("LPG",J236)))</formula>
    </cfRule>
    <cfRule type="containsText" dxfId="1172" priority="503" operator="containsText" text="KER">
      <formula>NOT(ISERROR(SEARCH("KER",J236)))</formula>
    </cfRule>
    <cfRule type="containsText" dxfId="1171" priority="504" operator="containsText" text="DSL">
      <formula>NOT(ISERROR(SEARCH("DSL",J236)))</formula>
    </cfRule>
    <cfRule type="containsText" dxfId="1170" priority="505" operator="containsText" text="GSL">
      <formula>NOT(ISERROR(SEARCH("GSL",J236)))</formula>
    </cfRule>
    <cfRule type="containsText" dxfId="1169" priority="506" operator="containsText" text="OIL">
      <formula>NOT(ISERROR(SEARCH("OIL",J236)))</formula>
    </cfRule>
    <cfRule type="containsText" dxfId="1168" priority="507" operator="containsText" text="GAS">
      <formula>NOT(ISERROR(SEARCH("GAS",J236)))</formula>
    </cfRule>
  </conditionalFormatting>
  <conditionalFormatting sqref="J249">
    <cfRule type="containsText" dxfId="1167" priority="492" operator="containsText" text="CO2e">
      <formula>NOT(ISERROR(SEARCH("CO2e",J249)))</formula>
    </cfRule>
    <cfRule type="containsText" dxfId="1166" priority="493" operator="containsText" text="HFO">
      <formula>NOT(ISERROR(SEARCH("HFO",J249)))</formula>
    </cfRule>
    <cfRule type="containsText" dxfId="1165" priority="494" operator="containsText" text="LPG">
      <formula>NOT(ISERROR(SEARCH("LPG",J249)))</formula>
    </cfRule>
    <cfRule type="containsText" dxfId="1164" priority="495" operator="containsText" text="KER">
      <formula>NOT(ISERROR(SEARCH("KER",J249)))</formula>
    </cfRule>
    <cfRule type="containsText" dxfId="1163" priority="496" operator="containsText" text="DSL">
      <formula>NOT(ISERROR(SEARCH("DSL",J249)))</formula>
    </cfRule>
    <cfRule type="containsText" dxfId="1162" priority="497" operator="containsText" text="GSL">
      <formula>NOT(ISERROR(SEARCH("GSL",J249)))</formula>
    </cfRule>
    <cfRule type="containsText" dxfId="1161" priority="498" operator="containsText" text="OIL">
      <formula>NOT(ISERROR(SEARCH("OIL",J249)))</formula>
    </cfRule>
    <cfRule type="containsText" dxfId="1160" priority="499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26:J1048576 J818:J819 J821:J824 J813:J814 I819 J617:J619 J723 J725:J735">
    <cfRule type="containsText" dxfId="1159" priority="491" operator="containsText" text="ELC">
      <formula>NOT(ISERROR(SEARCH("ELC",I1)))</formula>
    </cfRule>
  </conditionalFormatting>
  <conditionalFormatting sqref="J326">
    <cfRule type="containsText" dxfId="1158" priority="490" operator="containsText" text="ELC">
      <formula>NOT(ISERROR(SEARCH("ELC",J326)))</formula>
    </cfRule>
  </conditionalFormatting>
  <conditionalFormatting sqref="J339">
    <cfRule type="containsText" dxfId="1157" priority="489" operator="containsText" text="ELC">
      <formula>NOT(ISERROR(SEARCH("ELC",J339)))</formula>
    </cfRule>
  </conditionalFormatting>
  <conditionalFormatting sqref="J352">
    <cfRule type="containsText" dxfId="1156" priority="488" operator="containsText" text="ELC">
      <formula>NOT(ISERROR(SEARCH("ELC",J352)))</formula>
    </cfRule>
  </conditionalFormatting>
  <conditionalFormatting sqref="J365">
    <cfRule type="containsText" dxfId="1155" priority="487" operator="containsText" text="ELC">
      <formula>NOT(ISERROR(SEARCH("ELC",J365)))</formula>
    </cfRule>
  </conditionalFormatting>
  <conditionalFormatting sqref="J378">
    <cfRule type="containsText" dxfId="1154" priority="486" operator="containsText" text="ELC">
      <formula>NOT(ISERROR(SEARCH("ELC",J378)))</formula>
    </cfRule>
  </conditionalFormatting>
  <conditionalFormatting sqref="L267:AQ273">
    <cfRule type="cellIs" dxfId="1153" priority="485" operator="equal">
      <formula>0</formula>
    </cfRule>
  </conditionalFormatting>
  <conditionalFormatting sqref="J383 J385:J386">
    <cfRule type="containsText" dxfId="1152" priority="484" operator="containsText" text="ELC">
      <formula>NOT(ISERROR(SEARCH("ELC",J383)))</formula>
    </cfRule>
  </conditionalFormatting>
  <conditionalFormatting sqref="L387:AQ393">
    <cfRule type="cellIs" dxfId="1151" priority="483" operator="equal">
      <formula>0</formula>
    </cfRule>
  </conditionalFormatting>
  <conditionalFormatting sqref="J394">
    <cfRule type="containsText" dxfId="1150" priority="482" operator="containsText" text="ELC">
      <formula>NOT(ISERROR(SEARCH("ELC",J394)))</formula>
    </cfRule>
  </conditionalFormatting>
  <conditionalFormatting sqref="J411:J412">
    <cfRule type="containsText" dxfId="1149" priority="481" operator="containsText" text="ELC">
      <formula>NOT(ISERROR(SEARCH("ELC",J411)))</formula>
    </cfRule>
  </conditionalFormatting>
  <conditionalFormatting sqref="L413:AQ419">
    <cfRule type="cellIs" dxfId="1148" priority="480" operator="equal">
      <formula>0</formula>
    </cfRule>
  </conditionalFormatting>
  <conditionalFormatting sqref="J420">
    <cfRule type="containsText" dxfId="1147" priority="479" operator="containsText" text="ELC">
      <formula>NOT(ISERROR(SEARCH("ELC",J420)))</formula>
    </cfRule>
  </conditionalFormatting>
  <conditionalFormatting sqref="L426:AQ432">
    <cfRule type="cellIs" dxfId="1146" priority="478" operator="equal">
      <formula>0</formula>
    </cfRule>
  </conditionalFormatting>
  <conditionalFormatting sqref="J433 J422 J424:J425">
    <cfRule type="containsText" dxfId="1145" priority="477" operator="containsText" text="ELC">
      <formula>NOT(ISERROR(SEARCH("ELC",J422)))</formula>
    </cfRule>
  </conditionalFormatting>
  <conditionalFormatting sqref="L439:AQ445">
    <cfRule type="cellIs" dxfId="1144" priority="476" operator="equal">
      <formula>0</formula>
    </cfRule>
  </conditionalFormatting>
  <conditionalFormatting sqref="J446 J435 J437:J438">
    <cfRule type="containsText" dxfId="1143" priority="475" operator="containsText" text="ELC">
      <formula>NOT(ISERROR(SEARCH("ELC",J435)))</formula>
    </cfRule>
  </conditionalFormatting>
  <conditionalFormatting sqref="L452:AQ458">
    <cfRule type="cellIs" dxfId="1142" priority="474" operator="equal">
      <formula>0</formula>
    </cfRule>
  </conditionalFormatting>
  <conditionalFormatting sqref="J459 J448 J450:J451">
    <cfRule type="containsText" dxfId="1141" priority="473" operator="containsText" text="ELC">
      <formula>NOT(ISERROR(SEARCH("ELC",J448)))</formula>
    </cfRule>
  </conditionalFormatting>
  <conditionalFormatting sqref="J398:J399">
    <cfRule type="containsText" dxfId="1140" priority="472" operator="containsText" text="ELC">
      <formula>NOT(ISERROR(SEARCH("ELC",J398)))</formula>
    </cfRule>
  </conditionalFormatting>
  <conditionalFormatting sqref="L400:AQ406">
    <cfRule type="cellIs" dxfId="1139" priority="471" operator="equal">
      <formula>0</formula>
    </cfRule>
  </conditionalFormatting>
  <conditionalFormatting sqref="J407:J408">
    <cfRule type="containsText" dxfId="1138" priority="470" operator="containsText" text="ELC">
      <formula>NOT(ISERROR(SEARCH("ELC",J407)))</formula>
    </cfRule>
  </conditionalFormatting>
  <conditionalFormatting sqref="J463:J464">
    <cfRule type="containsText" dxfId="1137" priority="469" operator="containsText" text="ELC">
      <formula>NOT(ISERROR(SEARCH("ELC",J463)))</formula>
    </cfRule>
  </conditionalFormatting>
  <conditionalFormatting sqref="L465:AQ471">
    <cfRule type="cellIs" dxfId="1136" priority="468" operator="equal">
      <formula>0</formula>
    </cfRule>
  </conditionalFormatting>
  <conditionalFormatting sqref="J472">
    <cfRule type="containsText" dxfId="1135" priority="467" operator="containsText" text="ELC">
      <formula>NOT(ISERROR(SEARCH("ELC",J472)))</formula>
    </cfRule>
  </conditionalFormatting>
  <conditionalFormatting sqref="L478:AQ484">
    <cfRule type="cellIs" dxfId="1134" priority="466" operator="equal">
      <formula>0</formula>
    </cfRule>
  </conditionalFormatting>
  <conditionalFormatting sqref="J474 J476:J477">
    <cfRule type="containsText" dxfId="1133" priority="465" operator="containsText" text="ELC">
      <formula>NOT(ISERROR(SEARCH("ELC",J474)))</formula>
    </cfRule>
  </conditionalFormatting>
  <conditionalFormatting sqref="L491:AQ497">
    <cfRule type="cellIs" dxfId="1132" priority="464" operator="equal">
      <formula>0</formula>
    </cfRule>
  </conditionalFormatting>
  <conditionalFormatting sqref="J487 J489:J490">
    <cfRule type="containsText" dxfId="1131" priority="463" operator="containsText" text="ELC">
      <formula>NOT(ISERROR(SEARCH("ELC",J487)))</formula>
    </cfRule>
  </conditionalFormatting>
  <conditionalFormatting sqref="J485">
    <cfRule type="containsText" dxfId="1130" priority="462" operator="containsText" text="ELC">
      <formula>NOT(ISERROR(SEARCH("ELC",J485)))</formula>
    </cfRule>
  </conditionalFormatting>
  <conditionalFormatting sqref="J498">
    <cfRule type="containsText" dxfId="1129" priority="461" operator="containsText" text="ELC">
      <formula>NOT(ISERROR(SEARCH("ELC",J498)))</formula>
    </cfRule>
  </conditionalFormatting>
  <conditionalFormatting sqref="J502:J503">
    <cfRule type="containsText" dxfId="1128" priority="460" operator="containsText" text="ELC">
      <formula>NOT(ISERROR(SEARCH("ELC",J502)))</formula>
    </cfRule>
  </conditionalFormatting>
  <conditionalFormatting sqref="L504:AQ510">
    <cfRule type="cellIs" dxfId="1127" priority="459" operator="equal">
      <formula>0</formula>
    </cfRule>
  </conditionalFormatting>
  <conditionalFormatting sqref="J511">
    <cfRule type="containsText" dxfId="1126" priority="458" operator="containsText" text="ELC">
      <formula>NOT(ISERROR(SEARCH("ELC",J511)))</formula>
    </cfRule>
  </conditionalFormatting>
  <conditionalFormatting sqref="J515:J516">
    <cfRule type="containsText" dxfId="1125" priority="457" operator="containsText" text="ELC">
      <formula>NOT(ISERROR(SEARCH("ELC",J515)))</formula>
    </cfRule>
  </conditionalFormatting>
  <conditionalFormatting sqref="L517:AQ523">
    <cfRule type="cellIs" dxfId="1124" priority="456" operator="equal">
      <formula>0</formula>
    </cfRule>
  </conditionalFormatting>
  <conditionalFormatting sqref="J524">
    <cfRule type="containsText" dxfId="1123" priority="455" operator="containsText" text="ELC">
      <formula>NOT(ISERROR(SEARCH("ELC",J524)))</formula>
    </cfRule>
  </conditionalFormatting>
  <conditionalFormatting sqref="L530:AQ536">
    <cfRule type="cellIs" dxfId="1122" priority="454" operator="equal">
      <formula>0</formula>
    </cfRule>
  </conditionalFormatting>
  <conditionalFormatting sqref="J537 J526 J528:J529">
    <cfRule type="containsText" dxfId="1121" priority="453" operator="containsText" text="ELC">
      <formula>NOT(ISERROR(SEARCH("ELC",J526)))</formula>
    </cfRule>
  </conditionalFormatting>
  <conditionalFormatting sqref="L543:AQ549">
    <cfRule type="cellIs" dxfId="1120" priority="452" operator="equal">
      <formula>0</formula>
    </cfRule>
  </conditionalFormatting>
  <conditionalFormatting sqref="J550 J539 J541:J542">
    <cfRule type="containsText" dxfId="1119" priority="451" operator="containsText" text="ELC">
      <formula>NOT(ISERROR(SEARCH("ELC",J539)))</formula>
    </cfRule>
  </conditionalFormatting>
  <conditionalFormatting sqref="L556:AQ562">
    <cfRule type="cellIs" dxfId="1118" priority="450" operator="equal">
      <formula>0</formula>
    </cfRule>
  </conditionalFormatting>
  <conditionalFormatting sqref="J552 J554:J555">
    <cfRule type="containsText" dxfId="1117" priority="449" operator="containsText" text="ELC">
      <formula>NOT(ISERROR(SEARCH("ELC",J552)))</formula>
    </cfRule>
  </conditionalFormatting>
  <conditionalFormatting sqref="J563">
    <cfRule type="containsText" dxfId="1116" priority="448" operator="containsText" text="ELC">
      <formula>NOT(ISERROR(SEARCH("ELC",J563)))</formula>
    </cfRule>
  </conditionalFormatting>
  <conditionalFormatting sqref="L569:AQ575">
    <cfRule type="cellIs" dxfId="1115" priority="447" operator="equal">
      <formula>0</formula>
    </cfRule>
  </conditionalFormatting>
  <conditionalFormatting sqref="J565 J567:J568">
    <cfRule type="containsText" dxfId="1114" priority="446" operator="containsText" text="ELC">
      <formula>NOT(ISERROR(SEARCH("ELC",J565)))</formula>
    </cfRule>
  </conditionalFormatting>
  <conditionalFormatting sqref="J576">
    <cfRule type="containsText" dxfId="1113" priority="445" operator="containsText" text="ELC">
      <formula>NOT(ISERROR(SEARCH("ELC",J576)))</formula>
    </cfRule>
  </conditionalFormatting>
  <conditionalFormatting sqref="L582:AQ588">
    <cfRule type="cellIs" dxfId="1112" priority="444" operator="equal">
      <formula>0</formula>
    </cfRule>
  </conditionalFormatting>
  <conditionalFormatting sqref="J589 J580:J581">
    <cfRule type="containsText" dxfId="1111" priority="443" operator="containsText" text="ELC">
      <formula>NOT(ISERROR(SEARCH("ELC",J580)))</formula>
    </cfRule>
  </conditionalFormatting>
  <conditionalFormatting sqref="L293:AQ299">
    <cfRule type="cellIs" dxfId="1110" priority="442" operator="equal">
      <formula>0</formula>
    </cfRule>
  </conditionalFormatting>
  <conditionalFormatting sqref="J382">
    <cfRule type="containsText" dxfId="1109" priority="441" operator="containsText" text="ELC">
      <formula>NOT(ISERROR(SEARCH("ELC",J382)))</formula>
    </cfRule>
  </conditionalFormatting>
  <conditionalFormatting sqref="J594:J595">
    <cfRule type="containsText" dxfId="1108" priority="440" operator="containsText" text="ELC">
      <formula>NOT(ISERROR(SEARCH("ELC",J594)))</formula>
    </cfRule>
  </conditionalFormatting>
  <conditionalFormatting sqref="L596:AQ602">
    <cfRule type="cellIs" dxfId="1107" priority="439" operator="equal">
      <formula>0</formula>
    </cfRule>
  </conditionalFormatting>
  <conditionalFormatting sqref="J607:J608">
    <cfRule type="containsText" dxfId="1106" priority="438" operator="containsText" text="ELC">
      <formula>NOT(ISERROR(SEARCH("ELC",J607)))</formula>
    </cfRule>
  </conditionalFormatting>
  <conditionalFormatting sqref="L609:AQ615">
    <cfRule type="cellIs" dxfId="1105" priority="437" operator="equal">
      <formula>0</formula>
    </cfRule>
  </conditionalFormatting>
  <conditionalFormatting sqref="J726:J727">
    <cfRule type="containsText" dxfId="1104" priority="436" operator="containsText" text="ELC">
      <formula>NOT(ISERROR(SEARCH("ELC",J726)))</formula>
    </cfRule>
  </conditionalFormatting>
  <conditionalFormatting sqref="L728:AQ734">
    <cfRule type="cellIs" dxfId="1103" priority="435" operator="equal">
      <formula>0</formula>
    </cfRule>
  </conditionalFormatting>
  <conditionalFormatting sqref="J603">
    <cfRule type="containsText" dxfId="1102" priority="434" operator="containsText" text="ELC">
      <formula>NOT(ISERROR(SEARCH("ELC",J603)))</formula>
    </cfRule>
  </conditionalFormatting>
  <conditionalFormatting sqref="J616">
    <cfRule type="containsText" dxfId="1101" priority="433" operator="containsText" text="ELC">
      <formula>NOT(ISERROR(SEARCH("ELC",J616)))</formula>
    </cfRule>
  </conditionalFormatting>
  <conditionalFormatting sqref="J735">
    <cfRule type="containsText" dxfId="1100" priority="432" operator="containsText" text="ELC">
      <formula>NOT(ISERROR(SEARCH("ELC",J735)))</formula>
    </cfRule>
  </conditionalFormatting>
  <conditionalFormatting sqref="L624:AQ630">
    <cfRule type="cellIs" dxfId="1099" priority="431" operator="equal">
      <formula>0</formula>
    </cfRule>
  </conditionalFormatting>
  <conditionalFormatting sqref="J620 J622:J623">
    <cfRule type="containsText" dxfId="1098" priority="430" operator="containsText" text="ELC">
      <formula>NOT(ISERROR(SEARCH("ELC",J620)))</formula>
    </cfRule>
  </conditionalFormatting>
  <conditionalFormatting sqref="J591">
    <cfRule type="containsText" dxfId="1097" priority="429" operator="containsText" text="ELC">
      <formula>NOT(ISERROR(SEARCH("ELC",J591)))</formula>
    </cfRule>
  </conditionalFormatting>
  <conditionalFormatting sqref="J593">
    <cfRule type="containsText" dxfId="1096" priority="421" operator="containsText" text="CO2e">
      <formula>NOT(ISERROR(SEARCH("CO2e",J593)))</formula>
    </cfRule>
    <cfRule type="containsText" dxfId="1095" priority="422" operator="containsText" text="HFO">
      <formula>NOT(ISERROR(SEARCH("HFO",J593)))</formula>
    </cfRule>
    <cfRule type="containsText" dxfId="1094" priority="423" operator="containsText" text="LPG">
      <formula>NOT(ISERROR(SEARCH("LPG",J593)))</formula>
    </cfRule>
    <cfRule type="containsText" dxfId="1093" priority="424" operator="containsText" text="KER">
      <formula>NOT(ISERROR(SEARCH("KER",J593)))</formula>
    </cfRule>
    <cfRule type="containsText" dxfId="1092" priority="425" operator="containsText" text="DSL">
      <formula>NOT(ISERROR(SEARCH("DSL",J593)))</formula>
    </cfRule>
    <cfRule type="containsText" dxfId="1091" priority="426" operator="containsText" text="GSL">
      <formula>NOT(ISERROR(SEARCH("GSL",J593)))</formula>
    </cfRule>
    <cfRule type="containsText" dxfId="1090" priority="427" operator="containsText" text="OIL">
      <formula>NOT(ISERROR(SEARCH("OIL",J593)))</formula>
    </cfRule>
    <cfRule type="containsText" dxfId="1089" priority="428" operator="containsText" text="GAS">
      <formula>NOT(ISERROR(SEARCH("GAS",J593)))</formula>
    </cfRule>
  </conditionalFormatting>
  <conditionalFormatting sqref="J606">
    <cfRule type="containsText" dxfId="1088" priority="413" operator="containsText" text="CO2e">
      <formula>NOT(ISERROR(SEARCH("CO2e",J606)))</formula>
    </cfRule>
    <cfRule type="containsText" dxfId="1087" priority="414" operator="containsText" text="HFO">
      <formula>NOT(ISERROR(SEARCH("HFO",J606)))</formula>
    </cfRule>
    <cfRule type="containsText" dxfId="1086" priority="415" operator="containsText" text="LPG">
      <formula>NOT(ISERROR(SEARCH("LPG",J606)))</formula>
    </cfRule>
    <cfRule type="containsText" dxfId="1085" priority="416" operator="containsText" text="KER">
      <formula>NOT(ISERROR(SEARCH("KER",J606)))</formula>
    </cfRule>
    <cfRule type="containsText" dxfId="1084" priority="417" operator="containsText" text="DSL">
      <formula>NOT(ISERROR(SEARCH("DSL",J606)))</formula>
    </cfRule>
    <cfRule type="containsText" dxfId="1083" priority="418" operator="containsText" text="GSL">
      <formula>NOT(ISERROR(SEARCH("GSL",J606)))</formula>
    </cfRule>
    <cfRule type="containsText" dxfId="1082" priority="419" operator="containsText" text="OIL">
      <formula>NOT(ISERROR(SEARCH("OIL",J606)))</formula>
    </cfRule>
    <cfRule type="containsText" dxfId="1081" priority="420" operator="containsText" text="GAS">
      <formula>NOT(ISERROR(SEARCH("GAS",J606)))</formula>
    </cfRule>
  </conditionalFormatting>
  <conditionalFormatting sqref="J725">
    <cfRule type="containsText" dxfId="1080" priority="405" operator="containsText" text="CO2e">
      <formula>NOT(ISERROR(SEARCH("CO2e",J725)))</formula>
    </cfRule>
    <cfRule type="containsText" dxfId="1079" priority="406" operator="containsText" text="HFO">
      <formula>NOT(ISERROR(SEARCH("HFO",J725)))</formula>
    </cfRule>
    <cfRule type="containsText" dxfId="1078" priority="407" operator="containsText" text="LPG">
      <formula>NOT(ISERROR(SEARCH("LPG",J725)))</formula>
    </cfRule>
    <cfRule type="containsText" dxfId="1077" priority="408" operator="containsText" text="KER">
      <formula>NOT(ISERROR(SEARCH("KER",J725)))</formula>
    </cfRule>
    <cfRule type="containsText" dxfId="1076" priority="409" operator="containsText" text="DSL">
      <formula>NOT(ISERROR(SEARCH("DSL",J725)))</formula>
    </cfRule>
    <cfRule type="containsText" dxfId="1075" priority="410" operator="containsText" text="GSL">
      <formula>NOT(ISERROR(SEARCH("GSL",J725)))</formula>
    </cfRule>
    <cfRule type="containsText" dxfId="1074" priority="411" operator="containsText" text="OIL">
      <formula>NOT(ISERROR(SEARCH("OIL",J725)))</formula>
    </cfRule>
    <cfRule type="containsText" dxfId="1073" priority="412" operator="containsText" text="GAS">
      <formula>NOT(ISERROR(SEARCH("GAS",J725)))</formula>
    </cfRule>
  </conditionalFormatting>
  <conditionalFormatting sqref="J621">
    <cfRule type="containsText" dxfId="1072" priority="404" operator="containsText" text="ELC">
      <formula>NOT(ISERROR(SEARCH("ELC",J621)))</formula>
    </cfRule>
  </conditionalFormatting>
  <conditionalFormatting sqref="J621">
    <cfRule type="containsText" dxfId="1071" priority="396" operator="containsText" text="CO2e">
      <formula>NOT(ISERROR(SEARCH("CO2e",J621)))</formula>
    </cfRule>
    <cfRule type="containsText" dxfId="1070" priority="397" operator="containsText" text="HFO">
      <formula>NOT(ISERROR(SEARCH("HFO",J621)))</formula>
    </cfRule>
    <cfRule type="containsText" dxfId="1069" priority="398" operator="containsText" text="LPG">
      <formula>NOT(ISERROR(SEARCH("LPG",J621)))</formula>
    </cfRule>
    <cfRule type="containsText" dxfId="1068" priority="399" operator="containsText" text="KER">
      <formula>NOT(ISERROR(SEARCH("KER",J621)))</formula>
    </cfRule>
    <cfRule type="containsText" dxfId="1067" priority="400" operator="containsText" text="DSL">
      <formula>NOT(ISERROR(SEARCH("DSL",J621)))</formula>
    </cfRule>
    <cfRule type="containsText" dxfId="1066" priority="401" operator="containsText" text="GSL">
      <formula>NOT(ISERROR(SEARCH("GSL",J621)))</formula>
    </cfRule>
    <cfRule type="containsText" dxfId="1065" priority="402" operator="containsText" text="OIL">
      <formula>NOT(ISERROR(SEARCH("OIL",J621)))</formula>
    </cfRule>
    <cfRule type="containsText" dxfId="1064" priority="403" operator="containsText" text="GAS">
      <formula>NOT(ISERROR(SEARCH("GAS",J621)))</formula>
    </cfRule>
  </conditionalFormatting>
  <conditionalFormatting sqref="J579">
    <cfRule type="containsText" dxfId="1063" priority="388" operator="containsText" text="CO2e">
      <formula>NOT(ISERROR(SEARCH("CO2e",J579)))</formula>
    </cfRule>
    <cfRule type="containsText" dxfId="1062" priority="389" operator="containsText" text="HFO">
      <formula>NOT(ISERROR(SEARCH("HFO",J579)))</formula>
    </cfRule>
    <cfRule type="containsText" dxfId="1061" priority="390" operator="containsText" text="LPG">
      <formula>NOT(ISERROR(SEARCH("LPG",J579)))</formula>
    </cfRule>
    <cfRule type="containsText" dxfId="1060" priority="391" operator="containsText" text="KER">
      <formula>NOT(ISERROR(SEARCH("KER",J579)))</formula>
    </cfRule>
    <cfRule type="containsText" dxfId="1059" priority="392" operator="containsText" text="DSL">
      <formula>NOT(ISERROR(SEARCH("DSL",J579)))</formula>
    </cfRule>
    <cfRule type="containsText" dxfId="1058" priority="393" operator="containsText" text="GSL">
      <formula>NOT(ISERROR(SEARCH("GSL",J579)))</formula>
    </cfRule>
    <cfRule type="containsText" dxfId="1057" priority="394" operator="containsText" text="OIL">
      <formula>NOT(ISERROR(SEARCH("OIL",J579)))</formula>
    </cfRule>
    <cfRule type="containsText" dxfId="1056" priority="395" operator="containsText" text="GAS">
      <formula>NOT(ISERROR(SEARCH("GAS",J579)))</formula>
    </cfRule>
  </conditionalFormatting>
  <conditionalFormatting sqref="J566">
    <cfRule type="containsText" dxfId="1055" priority="387" operator="containsText" text="ELC">
      <formula>NOT(ISERROR(SEARCH("ELC",J566)))</formula>
    </cfRule>
  </conditionalFormatting>
  <conditionalFormatting sqref="J566">
    <cfRule type="containsText" dxfId="1054" priority="379" operator="containsText" text="CO2e">
      <formula>NOT(ISERROR(SEARCH("CO2e",J566)))</formula>
    </cfRule>
    <cfRule type="containsText" dxfId="1053" priority="380" operator="containsText" text="HFO">
      <formula>NOT(ISERROR(SEARCH("HFO",J566)))</formula>
    </cfRule>
    <cfRule type="containsText" dxfId="1052" priority="381" operator="containsText" text="LPG">
      <formula>NOT(ISERROR(SEARCH("LPG",J566)))</formula>
    </cfRule>
    <cfRule type="containsText" dxfId="1051" priority="382" operator="containsText" text="KER">
      <formula>NOT(ISERROR(SEARCH("KER",J566)))</formula>
    </cfRule>
    <cfRule type="containsText" dxfId="1050" priority="383" operator="containsText" text="DSL">
      <formula>NOT(ISERROR(SEARCH("DSL",J566)))</formula>
    </cfRule>
    <cfRule type="containsText" dxfId="1049" priority="384" operator="containsText" text="GSL">
      <formula>NOT(ISERROR(SEARCH("GSL",J566)))</formula>
    </cfRule>
    <cfRule type="containsText" dxfId="1048" priority="385" operator="containsText" text="OIL">
      <formula>NOT(ISERROR(SEARCH("OIL",J566)))</formula>
    </cfRule>
    <cfRule type="containsText" dxfId="1047" priority="386" operator="containsText" text="GAS">
      <formula>NOT(ISERROR(SEARCH("GAS",J566)))</formula>
    </cfRule>
  </conditionalFormatting>
  <conditionalFormatting sqref="J553">
    <cfRule type="containsText" dxfId="1046" priority="378" operator="containsText" text="ELC">
      <formula>NOT(ISERROR(SEARCH("ELC",J553)))</formula>
    </cfRule>
  </conditionalFormatting>
  <conditionalFormatting sqref="J553">
    <cfRule type="containsText" dxfId="1045" priority="370" operator="containsText" text="CO2e">
      <formula>NOT(ISERROR(SEARCH("CO2e",J553)))</formula>
    </cfRule>
    <cfRule type="containsText" dxfId="1044" priority="371" operator="containsText" text="HFO">
      <formula>NOT(ISERROR(SEARCH("HFO",J553)))</formula>
    </cfRule>
    <cfRule type="containsText" dxfId="1043" priority="372" operator="containsText" text="LPG">
      <formula>NOT(ISERROR(SEARCH("LPG",J553)))</formula>
    </cfRule>
    <cfRule type="containsText" dxfId="1042" priority="373" operator="containsText" text="KER">
      <formula>NOT(ISERROR(SEARCH("KER",J553)))</formula>
    </cfRule>
    <cfRule type="containsText" dxfId="1041" priority="374" operator="containsText" text="DSL">
      <formula>NOT(ISERROR(SEARCH("DSL",J553)))</formula>
    </cfRule>
    <cfRule type="containsText" dxfId="1040" priority="375" operator="containsText" text="GSL">
      <formula>NOT(ISERROR(SEARCH("GSL",J553)))</formula>
    </cfRule>
    <cfRule type="containsText" dxfId="1039" priority="376" operator="containsText" text="OIL">
      <formula>NOT(ISERROR(SEARCH("OIL",J553)))</formula>
    </cfRule>
    <cfRule type="containsText" dxfId="1038" priority="377" operator="containsText" text="GAS">
      <formula>NOT(ISERROR(SEARCH("GAS",J553)))</formula>
    </cfRule>
  </conditionalFormatting>
  <conditionalFormatting sqref="J540">
    <cfRule type="containsText" dxfId="1037" priority="369" operator="containsText" text="ELC">
      <formula>NOT(ISERROR(SEARCH("ELC",J540)))</formula>
    </cfRule>
  </conditionalFormatting>
  <conditionalFormatting sqref="J540">
    <cfRule type="containsText" dxfId="1036" priority="361" operator="containsText" text="CO2e">
      <formula>NOT(ISERROR(SEARCH("CO2e",J540)))</formula>
    </cfRule>
    <cfRule type="containsText" dxfId="1035" priority="362" operator="containsText" text="HFO">
      <formula>NOT(ISERROR(SEARCH("HFO",J540)))</formula>
    </cfRule>
    <cfRule type="containsText" dxfId="1034" priority="363" operator="containsText" text="LPG">
      <formula>NOT(ISERROR(SEARCH("LPG",J540)))</formula>
    </cfRule>
    <cfRule type="containsText" dxfId="1033" priority="364" operator="containsText" text="KER">
      <formula>NOT(ISERROR(SEARCH("KER",J540)))</formula>
    </cfRule>
    <cfRule type="containsText" dxfId="1032" priority="365" operator="containsText" text="DSL">
      <formula>NOT(ISERROR(SEARCH("DSL",J540)))</formula>
    </cfRule>
    <cfRule type="containsText" dxfId="1031" priority="366" operator="containsText" text="GSL">
      <formula>NOT(ISERROR(SEARCH("GSL",J540)))</formula>
    </cfRule>
    <cfRule type="containsText" dxfId="1030" priority="367" operator="containsText" text="OIL">
      <formula>NOT(ISERROR(SEARCH("OIL",J540)))</formula>
    </cfRule>
    <cfRule type="containsText" dxfId="1029" priority="368" operator="containsText" text="GAS">
      <formula>NOT(ISERROR(SEARCH("GAS",J540)))</formula>
    </cfRule>
  </conditionalFormatting>
  <conditionalFormatting sqref="J527">
    <cfRule type="containsText" dxfId="1028" priority="360" operator="containsText" text="ELC">
      <formula>NOT(ISERROR(SEARCH("ELC",J527)))</formula>
    </cfRule>
  </conditionalFormatting>
  <conditionalFormatting sqref="J527">
    <cfRule type="containsText" dxfId="1027" priority="352" operator="containsText" text="CO2e">
      <formula>NOT(ISERROR(SEARCH("CO2e",J527)))</formula>
    </cfRule>
    <cfRule type="containsText" dxfId="1026" priority="353" operator="containsText" text="HFO">
      <formula>NOT(ISERROR(SEARCH("HFO",J527)))</formula>
    </cfRule>
    <cfRule type="containsText" dxfId="1025" priority="354" operator="containsText" text="LPG">
      <formula>NOT(ISERROR(SEARCH("LPG",J527)))</formula>
    </cfRule>
    <cfRule type="containsText" dxfId="1024" priority="355" operator="containsText" text="KER">
      <formula>NOT(ISERROR(SEARCH("KER",J527)))</formula>
    </cfRule>
    <cfRule type="containsText" dxfId="1023" priority="356" operator="containsText" text="DSL">
      <formula>NOT(ISERROR(SEARCH("DSL",J527)))</formula>
    </cfRule>
    <cfRule type="containsText" dxfId="1022" priority="357" operator="containsText" text="GSL">
      <formula>NOT(ISERROR(SEARCH("GSL",J527)))</formula>
    </cfRule>
    <cfRule type="containsText" dxfId="1021" priority="358" operator="containsText" text="OIL">
      <formula>NOT(ISERROR(SEARCH("OIL",J527)))</formula>
    </cfRule>
    <cfRule type="containsText" dxfId="1020" priority="359" operator="containsText" text="GAS">
      <formula>NOT(ISERROR(SEARCH("GAS",J527)))</formula>
    </cfRule>
  </conditionalFormatting>
  <conditionalFormatting sqref="J514">
    <cfRule type="containsText" dxfId="1019" priority="344" operator="containsText" text="CO2e">
      <formula>NOT(ISERROR(SEARCH("CO2e",J514)))</formula>
    </cfRule>
    <cfRule type="containsText" dxfId="1018" priority="345" operator="containsText" text="HFO">
      <formula>NOT(ISERROR(SEARCH("HFO",J514)))</formula>
    </cfRule>
    <cfRule type="containsText" dxfId="1017" priority="346" operator="containsText" text="LPG">
      <formula>NOT(ISERROR(SEARCH("LPG",J514)))</formula>
    </cfRule>
    <cfRule type="containsText" dxfId="1016" priority="347" operator="containsText" text="KER">
      <formula>NOT(ISERROR(SEARCH("KER",J514)))</formula>
    </cfRule>
    <cfRule type="containsText" dxfId="1015" priority="348" operator="containsText" text="DSL">
      <formula>NOT(ISERROR(SEARCH("DSL",J514)))</formula>
    </cfRule>
    <cfRule type="containsText" dxfId="1014" priority="349" operator="containsText" text="GSL">
      <formula>NOT(ISERROR(SEARCH("GSL",J514)))</formula>
    </cfRule>
    <cfRule type="containsText" dxfId="1013" priority="350" operator="containsText" text="OIL">
      <formula>NOT(ISERROR(SEARCH("OIL",J514)))</formula>
    </cfRule>
    <cfRule type="containsText" dxfId="1012" priority="351" operator="containsText" text="GAS">
      <formula>NOT(ISERROR(SEARCH("GAS",J514)))</formula>
    </cfRule>
  </conditionalFormatting>
  <conditionalFormatting sqref="J501">
    <cfRule type="containsText" dxfId="1011" priority="336" operator="containsText" text="CO2e">
      <formula>NOT(ISERROR(SEARCH("CO2e",J501)))</formula>
    </cfRule>
    <cfRule type="containsText" dxfId="1010" priority="337" operator="containsText" text="HFO">
      <formula>NOT(ISERROR(SEARCH("HFO",J501)))</formula>
    </cfRule>
    <cfRule type="containsText" dxfId="1009" priority="338" operator="containsText" text="LPG">
      <formula>NOT(ISERROR(SEARCH("LPG",J501)))</formula>
    </cfRule>
    <cfRule type="containsText" dxfId="1008" priority="339" operator="containsText" text="KER">
      <formula>NOT(ISERROR(SEARCH("KER",J501)))</formula>
    </cfRule>
    <cfRule type="containsText" dxfId="1007" priority="340" operator="containsText" text="DSL">
      <formula>NOT(ISERROR(SEARCH("DSL",J501)))</formula>
    </cfRule>
    <cfRule type="containsText" dxfId="1006" priority="341" operator="containsText" text="GSL">
      <formula>NOT(ISERROR(SEARCH("GSL",J501)))</formula>
    </cfRule>
    <cfRule type="containsText" dxfId="1005" priority="342" operator="containsText" text="OIL">
      <formula>NOT(ISERROR(SEARCH("OIL",J501)))</formula>
    </cfRule>
    <cfRule type="containsText" dxfId="1004" priority="343" operator="containsText" text="GAS">
      <formula>NOT(ISERROR(SEARCH("GAS",J501)))</formula>
    </cfRule>
  </conditionalFormatting>
  <conditionalFormatting sqref="J488">
    <cfRule type="containsText" dxfId="1003" priority="335" operator="containsText" text="ELC">
      <formula>NOT(ISERROR(SEARCH("ELC",J488)))</formula>
    </cfRule>
  </conditionalFormatting>
  <conditionalFormatting sqref="J488">
    <cfRule type="containsText" dxfId="1002" priority="327" operator="containsText" text="CO2e">
      <formula>NOT(ISERROR(SEARCH("CO2e",J488)))</formula>
    </cfRule>
    <cfRule type="containsText" dxfId="1001" priority="328" operator="containsText" text="HFO">
      <formula>NOT(ISERROR(SEARCH("HFO",J488)))</formula>
    </cfRule>
    <cfRule type="containsText" dxfId="1000" priority="329" operator="containsText" text="LPG">
      <formula>NOT(ISERROR(SEARCH("LPG",J488)))</formula>
    </cfRule>
    <cfRule type="containsText" dxfId="999" priority="330" operator="containsText" text="KER">
      <formula>NOT(ISERROR(SEARCH("KER",J488)))</formula>
    </cfRule>
    <cfRule type="containsText" dxfId="998" priority="331" operator="containsText" text="DSL">
      <formula>NOT(ISERROR(SEARCH("DSL",J488)))</formula>
    </cfRule>
    <cfRule type="containsText" dxfId="997" priority="332" operator="containsText" text="GSL">
      <formula>NOT(ISERROR(SEARCH("GSL",J488)))</formula>
    </cfRule>
    <cfRule type="containsText" dxfId="996" priority="333" operator="containsText" text="OIL">
      <formula>NOT(ISERROR(SEARCH("OIL",J488)))</formula>
    </cfRule>
    <cfRule type="containsText" dxfId="995" priority="334" operator="containsText" text="GAS">
      <formula>NOT(ISERROR(SEARCH("GAS",J488)))</formula>
    </cfRule>
  </conditionalFormatting>
  <conditionalFormatting sqref="J475">
    <cfRule type="containsText" dxfId="994" priority="326" operator="containsText" text="ELC">
      <formula>NOT(ISERROR(SEARCH("ELC",J475)))</formula>
    </cfRule>
  </conditionalFormatting>
  <conditionalFormatting sqref="J475">
    <cfRule type="containsText" dxfId="993" priority="318" operator="containsText" text="CO2e">
      <formula>NOT(ISERROR(SEARCH("CO2e",J475)))</formula>
    </cfRule>
    <cfRule type="containsText" dxfId="992" priority="319" operator="containsText" text="HFO">
      <formula>NOT(ISERROR(SEARCH("HFO",J475)))</formula>
    </cfRule>
    <cfRule type="containsText" dxfId="991" priority="320" operator="containsText" text="LPG">
      <formula>NOT(ISERROR(SEARCH("LPG",J475)))</formula>
    </cfRule>
    <cfRule type="containsText" dxfId="990" priority="321" operator="containsText" text="KER">
      <formula>NOT(ISERROR(SEARCH("KER",J475)))</formula>
    </cfRule>
    <cfRule type="containsText" dxfId="989" priority="322" operator="containsText" text="DSL">
      <formula>NOT(ISERROR(SEARCH("DSL",J475)))</formula>
    </cfRule>
    <cfRule type="containsText" dxfId="988" priority="323" operator="containsText" text="GSL">
      <formula>NOT(ISERROR(SEARCH("GSL",J475)))</formula>
    </cfRule>
    <cfRule type="containsText" dxfId="987" priority="324" operator="containsText" text="OIL">
      <formula>NOT(ISERROR(SEARCH("OIL",J475)))</formula>
    </cfRule>
    <cfRule type="containsText" dxfId="986" priority="325" operator="containsText" text="GAS">
      <formula>NOT(ISERROR(SEARCH("GAS",J475)))</formula>
    </cfRule>
  </conditionalFormatting>
  <conditionalFormatting sqref="J462">
    <cfRule type="containsText" dxfId="985" priority="310" operator="containsText" text="CO2e">
      <formula>NOT(ISERROR(SEARCH("CO2e",J462)))</formula>
    </cfRule>
    <cfRule type="containsText" dxfId="984" priority="311" operator="containsText" text="HFO">
      <formula>NOT(ISERROR(SEARCH("HFO",J462)))</formula>
    </cfRule>
    <cfRule type="containsText" dxfId="983" priority="312" operator="containsText" text="LPG">
      <formula>NOT(ISERROR(SEARCH("LPG",J462)))</formula>
    </cfRule>
    <cfRule type="containsText" dxfId="982" priority="313" operator="containsText" text="KER">
      <formula>NOT(ISERROR(SEARCH("KER",J462)))</formula>
    </cfRule>
    <cfRule type="containsText" dxfId="981" priority="314" operator="containsText" text="DSL">
      <formula>NOT(ISERROR(SEARCH("DSL",J462)))</formula>
    </cfRule>
    <cfRule type="containsText" dxfId="980" priority="315" operator="containsText" text="GSL">
      <formula>NOT(ISERROR(SEARCH("GSL",J462)))</formula>
    </cfRule>
    <cfRule type="containsText" dxfId="979" priority="316" operator="containsText" text="OIL">
      <formula>NOT(ISERROR(SEARCH("OIL",J462)))</formula>
    </cfRule>
    <cfRule type="containsText" dxfId="978" priority="317" operator="containsText" text="GAS">
      <formula>NOT(ISERROR(SEARCH("GAS",J462)))</formula>
    </cfRule>
  </conditionalFormatting>
  <conditionalFormatting sqref="J449">
    <cfRule type="containsText" dxfId="977" priority="309" operator="containsText" text="ELC">
      <formula>NOT(ISERROR(SEARCH("ELC",J449)))</formula>
    </cfRule>
  </conditionalFormatting>
  <conditionalFormatting sqref="J449">
    <cfRule type="containsText" dxfId="976" priority="301" operator="containsText" text="CO2e">
      <formula>NOT(ISERROR(SEARCH("CO2e",J449)))</formula>
    </cfRule>
    <cfRule type="containsText" dxfId="975" priority="302" operator="containsText" text="HFO">
      <formula>NOT(ISERROR(SEARCH("HFO",J449)))</formula>
    </cfRule>
    <cfRule type="containsText" dxfId="974" priority="303" operator="containsText" text="LPG">
      <formula>NOT(ISERROR(SEARCH("LPG",J449)))</formula>
    </cfRule>
    <cfRule type="containsText" dxfId="973" priority="304" operator="containsText" text="KER">
      <formula>NOT(ISERROR(SEARCH("KER",J449)))</formula>
    </cfRule>
    <cfRule type="containsText" dxfId="972" priority="305" operator="containsText" text="DSL">
      <formula>NOT(ISERROR(SEARCH("DSL",J449)))</formula>
    </cfRule>
    <cfRule type="containsText" dxfId="971" priority="306" operator="containsText" text="GSL">
      <formula>NOT(ISERROR(SEARCH("GSL",J449)))</formula>
    </cfRule>
    <cfRule type="containsText" dxfId="970" priority="307" operator="containsText" text="OIL">
      <formula>NOT(ISERROR(SEARCH("OIL",J449)))</formula>
    </cfRule>
    <cfRule type="containsText" dxfId="969" priority="308" operator="containsText" text="GAS">
      <formula>NOT(ISERROR(SEARCH("GAS",J449)))</formula>
    </cfRule>
  </conditionalFormatting>
  <conditionalFormatting sqref="J436">
    <cfRule type="containsText" dxfId="968" priority="300" operator="containsText" text="ELC">
      <formula>NOT(ISERROR(SEARCH("ELC",J436)))</formula>
    </cfRule>
  </conditionalFormatting>
  <conditionalFormatting sqref="J436">
    <cfRule type="containsText" dxfId="967" priority="292" operator="containsText" text="CO2e">
      <formula>NOT(ISERROR(SEARCH("CO2e",J436)))</formula>
    </cfRule>
    <cfRule type="containsText" dxfId="966" priority="293" operator="containsText" text="HFO">
      <formula>NOT(ISERROR(SEARCH("HFO",J436)))</formula>
    </cfRule>
    <cfRule type="containsText" dxfId="965" priority="294" operator="containsText" text="LPG">
      <formula>NOT(ISERROR(SEARCH("LPG",J436)))</formula>
    </cfRule>
    <cfRule type="containsText" dxfId="964" priority="295" operator="containsText" text="KER">
      <formula>NOT(ISERROR(SEARCH("KER",J436)))</formula>
    </cfRule>
    <cfRule type="containsText" dxfId="963" priority="296" operator="containsText" text="DSL">
      <formula>NOT(ISERROR(SEARCH("DSL",J436)))</formula>
    </cfRule>
    <cfRule type="containsText" dxfId="962" priority="297" operator="containsText" text="GSL">
      <formula>NOT(ISERROR(SEARCH("GSL",J436)))</formula>
    </cfRule>
    <cfRule type="containsText" dxfId="961" priority="298" operator="containsText" text="OIL">
      <formula>NOT(ISERROR(SEARCH("OIL",J436)))</formula>
    </cfRule>
    <cfRule type="containsText" dxfId="960" priority="299" operator="containsText" text="GAS">
      <formula>NOT(ISERROR(SEARCH("GAS",J436)))</formula>
    </cfRule>
  </conditionalFormatting>
  <conditionalFormatting sqref="J423">
    <cfRule type="containsText" dxfId="959" priority="291" operator="containsText" text="ELC">
      <formula>NOT(ISERROR(SEARCH("ELC",J423)))</formula>
    </cfRule>
  </conditionalFormatting>
  <conditionalFormatting sqref="J423">
    <cfRule type="containsText" dxfId="958" priority="283" operator="containsText" text="CO2e">
      <formula>NOT(ISERROR(SEARCH("CO2e",J423)))</formula>
    </cfRule>
    <cfRule type="containsText" dxfId="957" priority="284" operator="containsText" text="HFO">
      <formula>NOT(ISERROR(SEARCH("HFO",J423)))</formula>
    </cfRule>
    <cfRule type="containsText" dxfId="956" priority="285" operator="containsText" text="LPG">
      <formula>NOT(ISERROR(SEARCH("LPG",J423)))</formula>
    </cfRule>
    <cfRule type="containsText" dxfId="955" priority="286" operator="containsText" text="KER">
      <formula>NOT(ISERROR(SEARCH("KER",J423)))</formula>
    </cfRule>
    <cfRule type="containsText" dxfId="954" priority="287" operator="containsText" text="DSL">
      <formula>NOT(ISERROR(SEARCH("DSL",J423)))</formula>
    </cfRule>
    <cfRule type="containsText" dxfId="953" priority="288" operator="containsText" text="GSL">
      <formula>NOT(ISERROR(SEARCH("GSL",J423)))</formula>
    </cfRule>
    <cfRule type="containsText" dxfId="952" priority="289" operator="containsText" text="OIL">
      <formula>NOT(ISERROR(SEARCH("OIL",J423)))</formula>
    </cfRule>
    <cfRule type="containsText" dxfId="951" priority="290" operator="containsText" text="GAS">
      <formula>NOT(ISERROR(SEARCH("GAS",J423)))</formula>
    </cfRule>
  </conditionalFormatting>
  <conditionalFormatting sqref="J410">
    <cfRule type="containsText" dxfId="950" priority="275" operator="containsText" text="CO2e">
      <formula>NOT(ISERROR(SEARCH("CO2e",J410)))</formula>
    </cfRule>
    <cfRule type="containsText" dxfId="949" priority="276" operator="containsText" text="HFO">
      <formula>NOT(ISERROR(SEARCH("HFO",J410)))</formula>
    </cfRule>
    <cfRule type="containsText" dxfId="948" priority="277" operator="containsText" text="LPG">
      <formula>NOT(ISERROR(SEARCH("LPG",J410)))</formula>
    </cfRule>
    <cfRule type="containsText" dxfId="947" priority="278" operator="containsText" text="KER">
      <formula>NOT(ISERROR(SEARCH("KER",J410)))</formula>
    </cfRule>
    <cfRule type="containsText" dxfId="946" priority="279" operator="containsText" text="DSL">
      <formula>NOT(ISERROR(SEARCH("DSL",J410)))</formula>
    </cfRule>
    <cfRule type="containsText" dxfId="945" priority="280" operator="containsText" text="GSL">
      <formula>NOT(ISERROR(SEARCH("GSL",J410)))</formula>
    </cfRule>
    <cfRule type="containsText" dxfId="944" priority="281" operator="containsText" text="OIL">
      <formula>NOT(ISERROR(SEARCH("OIL",J410)))</formula>
    </cfRule>
    <cfRule type="containsText" dxfId="943" priority="282" operator="containsText" text="GAS">
      <formula>NOT(ISERROR(SEARCH("GAS",J410)))</formula>
    </cfRule>
  </conditionalFormatting>
  <conditionalFormatting sqref="J397">
    <cfRule type="containsText" dxfId="942" priority="267" operator="containsText" text="CO2e">
      <formula>NOT(ISERROR(SEARCH("CO2e",J397)))</formula>
    </cfRule>
    <cfRule type="containsText" dxfId="941" priority="268" operator="containsText" text="HFO">
      <formula>NOT(ISERROR(SEARCH("HFO",J397)))</formula>
    </cfRule>
    <cfRule type="containsText" dxfId="940" priority="269" operator="containsText" text="LPG">
      <formula>NOT(ISERROR(SEARCH("LPG",J397)))</formula>
    </cfRule>
    <cfRule type="containsText" dxfId="939" priority="270" operator="containsText" text="KER">
      <formula>NOT(ISERROR(SEARCH("KER",J397)))</formula>
    </cfRule>
    <cfRule type="containsText" dxfId="938" priority="271" operator="containsText" text="DSL">
      <formula>NOT(ISERROR(SEARCH("DSL",J397)))</formula>
    </cfRule>
    <cfRule type="containsText" dxfId="937" priority="272" operator="containsText" text="GSL">
      <formula>NOT(ISERROR(SEARCH("GSL",J397)))</formula>
    </cfRule>
    <cfRule type="containsText" dxfId="936" priority="273" operator="containsText" text="OIL">
      <formula>NOT(ISERROR(SEARCH("OIL",J397)))</formula>
    </cfRule>
    <cfRule type="containsText" dxfId="935" priority="274" operator="containsText" text="GAS">
      <formula>NOT(ISERROR(SEARCH("GAS",J397)))</formula>
    </cfRule>
  </conditionalFormatting>
  <conditionalFormatting sqref="J384">
    <cfRule type="containsText" dxfId="934" priority="266" operator="containsText" text="ELC">
      <formula>NOT(ISERROR(SEARCH("ELC",J384)))</formula>
    </cfRule>
  </conditionalFormatting>
  <conditionalFormatting sqref="J384">
    <cfRule type="containsText" dxfId="933" priority="258" operator="containsText" text="CO2e">
      <formula>NOT(ISERROR(SEARCH("CO2e",J384)))</formula>
    </cfRule>
    <cfRule type="containsText" dxfId="932" priority="259" operator="containsText" text="HFO">
      <formula>NOT(ISERROR(SEARCH("HFO",J384)))</formula>
    </cfRule>
    <cfRule type="containsText" dxfId="931" priority="260" operator="containsText" text="LPG">
      <formula>NOT(ISERROR(SEARCH("LPG",J384)))</formula>
    </cfRule>
    <cfRule type="containsText" dxfId="930" priority="261" operator="containsText" text="KER">
      <formula>NOT(ISERROR(SEARCH("KER",J384)))</formula>
    </cfRule>
    <cfRule type="containsText" dxfId="929" priority="262" operator="containsText" text="DSL">
      <formula>NOT(ISERROR(SEARCH("DSL",J384)))</formula>
    </cfRule>
    <cfRule type="containsText" dxfId="928" priority="263" operator="containsText" text="GSL">
      <formula>NOT(ISERROR(SEARCH("GSL",J384)))</formula>
    </cfRule>
    <cfRule type="containsText" dxfId="927" priority="264" operator="containsText" text="OIL">
      <formula>NOT(ISERROR(SEARCH("OIL",J384)))</formula>
    </cfRule>
    <cfRule type="containsText" dxfId="926" priority="265" operator="containsText" text="GAS">
      <formula>NOT(ISERROR(SEARCH("GAS",J384)))</formula>
    </cfRule>
  </conditionalFormatting>
  <conditionalFormatting sqref="J368">
    <cfRule type="containsText" dxfId="925" priority="257" operator="containsText" text="ELC">
      <formula>NOT(ISERROR(SEARCH("ELC",J368)))</formula>
    </cfRule>
  </conditionalFormatting>
  <conditionalFormatting sqref="J368">
    <cfRule type="containsText" dxfId="924" priority="249" operator="containsText" text="CO2e">
      <formula>NOT(ISERROR(SEARCH("CO2e",J368)))</formula>
    </cfRule>
    <cfRule type="containsText" dxfId="923" priority="250" operator="containsText" text="HFO">
      <formula>NOT(ISERROR(SEARCH("HFO",J368)))</formula>
    </cfRule>
    <cfRule type="containsText" dxfId="922" priority="251" operator="containsText" text="LPG">
      <formula>NOT(ISERROR(SEARCH("LPG",J368)))</formula>
    </cfRule>
    <cfRule type="containsText" dxfId="921" priority="252" operator="containsText" text="KER">
      <formula>NOT(ISERROR(SEARCH("KER",J368)))</formula>
    </cfRule>
    <cfRule type="containsText" dxfId="920" priority="253" operator="containsText" text="DSL">
      <formula>NOT(ISERROR(SEARCH("DSL",J368)))</formula>
    </cfRule>
    <cfRule type="containsText" dxfId="919" priority="254" operator="containsText" text="GSL">
      <formula>NOT(ISERROR(SEARCH("GSL",J368)))</formula>
    </cfRule>
    <cfRule type="containsText" dxfId="918" priority="255" operator="containsText" text="OIL">
      <formula>NOT(ISERROR(SEARCH("OIL",J368)))</formula>
    </cfRule>
    <cfRule type="containsText" dxfId="917" priority="256" operator="containsText" text="GAS">
      <formula>NOT(ISERROR(SEARCH("GAS",J368)))</formula>
    </cfRule>
  </conditionalFormatting>
  <conditionalFormatting sqref="J355">
    <cfRule type="containsText" dxfId="916" priority="248" operator="containsText" text="ELC">
      <formula>NOT(ISERROR(SEARCH("ELC",J355)))</formula>
    </cfRule>
  </conditionalFormatting>
  <conditionalFormatting sqref="J355">
    <cfRule type="containsText" dxfId="915" priority="240" operator="containsText" text="CO2e">
      <formula>NOT(ISERROR(SEARCH("CO2e",J355)))</formula>
    </cfRule>
    <cfRule type="containsText" dxfId="914" priority="241" operator="containsText" text="HFO">
      <formula>NOT(ISERROR(SEARCH("HFO",J355)))</formula>
    </cfRule>
    <cfRule type="containsText" dxfId="913" priority="242" operator="containsText" text="LPG">
      <formula>NOT(ISERROR(SEARCH("LPG",J355)))</formula>
    </cfRule>
    <cfRule type="containsText" dxfId="912" priority="243" operator="containsText" text="KER">
      <formula>NOT(ISERROR(SEARCH("KER",J355)))</formula>
    </cfRule>
    <cfRule type="containsText" dxfId="911" priority="244" operator="containsText" text="DSL">
      <formula>NOT(ISERROR(SEARCH("DSL",J355)))</formula>
    </cfRule>
    <cfRule type="containsText" dxfId="910" priority="245" operator="containsText" text="GSL">
      <formula>NOT(ISERROR(SEARCH("GSL",J355)))</formula>
    </cfRule>
    <cfRule type="containsText" dxfId="909" priority="246" operator="containsText" text="OIL">
      <formula>NOT(ISERROR(SEARCH("OIL",J355)))</formula>
    </cfRule>
    <cfRule type="containsText" dxfId="908" priority="247" operator="containsText" text="GAS">
      <formula>NOT(ISERROR(SEARCH("GAS",J355)))</formula>
    </cfRule>
  </conditionalFormatting>
  <conditionalFormatting sqref="J342">
    <cfRule type="containsText" dxfId="907" priority="239" operator="containsText" text="ELC">
      <formula>NOT(ISERROR(SEARCH("ELC",J342)))</formula>
    </cfRule>
  </conditionalFormatting>
  <conditionalFormatting sqref="J342">
    <cfRule type="containsText" dxfId="906" priority="231" operator="containsText" text="CO2e">
      <formula>NOT(ISERROR(SEARCH("CO2e",J342)))</formula>
    </cfRule>
    <cfRule type="containsText" dxfId="905" priority="232" operator="containsText" text="HFO">
      <formula>NOT(ISERROR(SEARCH("HFO",J342)))</formula>
    </cfRule>
    <cfRule type="containsText" dxfId="904" priority="233" operator="containsText" text="LPG">
      <formula>NOT(ISERROR(SEARCH("LPG",J342)))</formula>
    </cfRule>
    <cfRule type="containsText" dxfId="903" priority="234" operator="containsText" text="KER">
      <formula>NOT(ISERROR(SEARCH("KER",J342)))</formula>
    </cfRule>
    <cfRule type="containsText" dxfId="902" priority="235" operator="containsText" text="DSL">
      <formula>NOT(ISERROR(SEARCH("DSL",J342)))</formula>
    </cfRule>
    <cfRule type="containsText" dxfId="901" priority="236" operator="containsText" text="GSL">
      <formula>NOT(ISERROR(SEARCH("GSL",J342)))</formula>
    </cfRule>
    <cfRule type="containsText" dxfId="900" priority="237" operator="containsText" text="OIL">
      <formula>NOT(ISERROR(SEARCH("OIL",J342)))</formula>
    </cfRule>
    <cfRule type="containsText" dxfId="899" priority="238" operator="containsText" text="GAS">
      <formula>NOT(ISERROR(SEARCH("GAS",J342)))</formula>
    </cfRule>
  </conditionalFormatting>
  <conditionalFormatting sqref="J329">
    <cfRule type="containsText" dxfId="898" priority="230" operator="containsText" text="ELC">
      <formula>NOT(ISERROR(SEARCH("ELC",J329)))</formula>
    </cfRule>
  </conditionalFormatting>
  <conditionalFormatting sqref="J329">
    <cfRule type="containsText" dxfId="897" priority="222" operator="containsText" text="CO2e">
      <formula>NOT(ISERROR(SEARCH("CO2e",J329)))</formula>
    </cfRule>
    <cfRule type="containsText" dxfId="896" priority="223" operator="containsText" text="HFO">
      <formula>NOT(ISERROR(SEARCH("HFO",J329)))</formula>
    </cfRule>
    <cfRule type="containsText" dxfId="895" priority="224" operator="containsText" text="LPG">
      <formula>NOT(ISERROR(SEARCH("LPG",J329)))</formula>
    </cfRule>
    <cfRule type="containsText" dxfId="894" priority="225" operator="containsText" text="KER">
      <formula>NOT(ISERROR(SEARCH("KER",J329)))</formula>
    </cfRule>
    <cfRule type="containsText" dxfId="893" priority="226" operator="containsText" text="DSL">
      <formula>NOT(ISERROR(SEARCH("DSL",J329)))</formula>
    </cfRule>
    <cfRule type="containsText" dxfId="892" priority="227" operator="containsText" text="GSL">
      <formula>NOT(ISERROR(SEARCH("GSL",J329)))</formula>
    </cfRule>
    <cfRule type="containsText" dxfId="891" priority="228" operator="containsText" text="OIL">
      <formula>NOT(ISERROR(SEARCH("OIL",J329)))</formula>
    </cfRule>
    <cfRule type="containsText" dxfId="890" priority="229" operator="containsText" text="GAS">
      <formula>NOT(ISERROR(SEARCH("GAS",J329)))</formula>
    </cfRule>
  </conditionalFormatting>
  <conditionalFormatting sqref="J316">
    <cfRule type="containsText" dxfId="889" priority="214" operator="containsText" text="CO2e">
      <formula>NOT(ISERROR(SEARCH("CO2e",J316)))</formula>
    </cfRule>
    <cfRule type="containsText" dxfId="888" priority="215" operator="containsText" text="HFO">
      <formula>NOT(ISERROR(SEARCH("HFO",J316)))</formula>
    </cfRule>
    <cfRule type="containsText" dxfId="887" priority="216" operator="containsText" text="LPG">
      <formula>NOT(ISERROR(SEARCH("LPG",J316)))</formula>
    </cfRule>
    <cfRule type="containsText" dxfId="886" priority="217" operator="containsText" text="KER">
      <formula>NOT(ISERROR(SEARCH("KER",J316)))</formula>
    </cfRule>
    <cfRule type="containsText" dxfId="885" priority="218" operator="containsText" text="DSL">
      <formula>NOT(ISERROR(SEARCH("DSL",J316)))</formula>
    </cfRule>
    <cfRule type="containsText" dxfId="884" priority="219" operator="containsText" text="GSL">
      <formula>NOT(ISERROR(SEARCH("GSL",J316)))</formula>
    </cfRule>
    <cfRule type="containsText" dxfId="883" priority="220" operator="containsText" text="OIL">
      <formula>NOT(ISERROR(SEARCH("OIL",J316)))</formula>
    </cfRule>
    <cfRule type="containsText" dxfId="882" priority="221" operator="containsText" text="GAS">
      <formula>NOT(ISERROR(SEARCH("GAS",J316)))</formula>
    </cfRule>
  </conditionalFormatting>
  <conditionalFormatting sqref="J303">
    <cfRule type="containsText" dxfId="881" priority="206" operator="containsText" text="CO2e">
      <formula>NOT(ISERROR(SEARCH("CO2e",J303)))</formula>
    </cfRule>
    <cfRule type="containsText" dxfId="880" priority="207" operator="containsText" text="HFO">
      <formula>NOT(ISERROR(SEARCH("HFO",J303)))</formula>
    </cfRule>
    <cfRule type="containsText" dxfId="879" priority="208" operator="containsText" text="LPG">
      <formula>NOT(ISERROR(SEARCH("LPG",J303)))</formula>
    </cfRule>
    <cfRule type="containsText" dxfId="878" priority="209" operator="containsText" text="KER">
      <formula>NOT(ISERROR(SEARCH("KER",J303)))</formula>
    </cfRule>
    <cfRule type="containsText" dxfId="877" priority="210" operator="containsText" text="DSL">
      <formula>NOT(ISERROR(SEARCH("DSL",J303)))</formula>
    </cfRule>
    <cfRule type="containsText" dxfId="876" priority="211" operator="containsText" text="GSL">
      <formula>NOT(ISERROR(SEARCH("GSL",J303)))</formula>
    </cfRule>
    <cfRule type="containsText" dxfId="875" priority="212" operator="containsText" text="OIL">
      <formula>NOT(ISERROR(SEARCH("OIL",J303)))</formula>
    </cfRule>
    <cfRule type="containsText" dxfId="874" priority="213" operator="containsText" text="GAS">
      <formula>NOT(ISERROR(SEARCH("GAS",J303)))</formula>
    </cfRule>
  </conditionalFormatting>
  <conditionalFormatting sqref="J290">
    <cfRule type="containsText" dxfId="873" priority="198" operator="containsText" text="CO2e">
      <formula>NOT(ISERROR(SEARCH("CO2e",J290)))</formula>
    </cfRule>
    <cfRule type="containsText" dxfId="872" priority="199" operator="containsText" text="HFO">
      <formula>NOT(ISERROR(SEARCH("HFO",J290)))</formula>
    </cfRule>
    <cfRule type="containsText" dxfId="871" priority="200" operator="containsText" text="LPG">
      <formula>NOT(ISERROR(SEARCH("LPG",J290)))</formula>
    </cfRule>
    <cfRule type="containsText" dxfId="870" priority="201" operator="containsText" text="KER">
      <formula>NOT(ISERROR(SEARCH("KER",J290)))</formula>
    </cfRule>
    <cfRule type="containsText" dxfId="869" priority="202" operator="containsText" text="DSL">
      <formula>NOT(ISERROR(SEARCH("DSL",J290)))</formula>
    </cfRule>
    <cfRule type="containsText" dxfId="868" priority="203" operator="containsText" text="GSL">
      <formula>NOT(ISERROR(SEARCH("GSL",J290)))</formula>
    </cfRule>
    <cfRule type="containsText" dxfId="867" priority="204" operator="containsText" text="OIL">
      <formula>NOT(ISERROR(SEARCH("OIL",J290)))</formula>
    </cfRule>
    <cfRule type="containsText" dxfId="866" priority="205" operator="containsText" text="GAS">
      <formula>NOT(ISERROR(SEARCH("GAS",J290)))</formula>
    </cfRule>
  </conditionalFormatting>
  <conditionalFormatting sqref="J277">
    <cfRule type="containsText" dxfId="865" priority="190" operator="containsText" text="CO2e">
      <formula>NOT(ISERROR(SEARCH("CO2e",J277)))</formula>
    </cfRule>
    <cfRule type="containsText" dxfId="864" priority="191" operator="containsText" text="HFO">
      <formula>NOT(ISERROR(SEARCH("HFO",J277)))</formula>
    </cfRule>
    <cfRule type="containsText" dxfId="863" priority="192" operator="containsText" text="LPG">
      <formula>NOT(ISERROR(SEARCH("LPG",J277)))</formula>
    </cfRule>
    <cfRule type="containsText" dxfId="862" priority="193" operator="containsText" text="KER">
      <formula>NOT(ISERROR(SEARCH("KER",J277)))</formula>
    </cfRule>
    <cfRule type="containsText" dxfId="861" priority="194" operator="containsText" text="DSL">
      <formula>NOT(ISERROR(SEARCH("DSL",J277)))</formula>
    </cfRule>
    <cfRule type="containsText" dxfId="860" priority="195" operator="containsText" text="GSL">
      <formula>NOT(ISERROR(SEARCH("GSL",J277)))</formula>
    </cfRule>
    <cfRule type="containsText" dxfId="859" priority="196" operator="containsText" text="OIL">
      <formula>NOT(ISERROR(SEARCH("OIL",J277)))</formula>
    </cfRule>
    <cfRule type="containsText" dxfId="858" priority="197" operator="containsText" text="GAS">
      <formula>NOT(ISERROR(SEARCH("GAS",J277)))</formula>
    </cfRule>
  </conditionalFormatting>
  <conditionalFormatting sqref="J264">
    <cfRule type="containsText" dxfId="857" priority="182" operator="containsText" text="CO2e">
      <formula>NOT(ISERROR(SEARCH("CO2e",J264)))</formula>
    </cfRule>
    <cfRule type="containsText" dxfId="856" priority="183" operator="containsText" text="HFO">
      <formula>NOT(ISERROR(SEARCH("HFO",J264)))</formula>
    </cfRule>
    <cfRule type="containsText" dxfId="855" priority="184" operator="containsText" text="LPG">
      <formula>NOT(ISERROR(SEARCH("LPG",J264)))</formula>
    </cfRule>
    <cfRule type="containsText" dxfId="854" priority="185" operator="containsText" text="KER">
      <formula>NOT(ISERROR(SEARCH("KER",J264)))</formula>
    </cfRule>
    <cfRule type="containsText" dxfId="853" priority="186" operator="containsText" text="DSL">
      <formula>NOT(ISERROR(SEARCH("DSL",J264)))</formula>
    </cfRule>
    <cfRule type="containsText" dxfId="852" priority="187" operator="containsText" text="GSL">
      <formula>NOT(ISERROR(SEARCH("GSL",J264)))</formula>
    </cfRule>
    <cfRule type="containsText" dxfId="851" priority="188" operator="containsText" text="OIL">
      <formula>NOT(ISERROR(SEARCH("OIL",J264)))</formula>
    </cfRule>
    <cfRule type="containsText" dxfId="850" priority="189" operator="containsText" text="GAS">
      <formula>NOT(ISERROR(SEARCH("GAS",J264)))</formula>
    </cfRule>
  </conditionalFormatting>
  <conditionalFormatting sqref="J631">
    <cfRule type="containsText" dxfId="849" priority="181" operator="containsText" text="ELC">
      <formula>NOT(ISERROR(SEARCH("ELC",J631)))</formula>
    </cfRule>
  </conditionalFormatting>
  <conditionalFormatting sqref="J633 J635:J636">
    <cfRule type="containsText" dxfId="848" priority="180" operator="containsText" text="ELC">
      <formula>NOT(ISERROR(SEARCH("ELC",J633)))</formula>
    </cfRule>
  </conditionalFormatting>
  <conditionalFormatting sqref="J634">
    <cfRule type="containsText" dxfId="847" priority="179" operator="containsText" text="ELC">
      <formula>NOT(ISERROR(SEARCH("ELC",J634)))</formula>
    </cfRule>
  </conditionalFormatting>
  <conditionalFormatting sqref="J634">
    <cfRule type="containsText" dxfId="846" priority="171" operator="containsText" text="CO2e">
      <formula>NOT(ISERROR(SEARCH("CO2e",J634)))</formula>
    </cfRule>
    <cfRule type="containsText" dxfId="845" priority="172" operator="containsText" text="HFO">
      <formula>NOT(ISERROR(SEARCH("HFO",J634)))</formula>
    </cfRule>
    <cfRule type="containsText" dxfId="844" priority="173" operator="containsText" text="LPG">
      <formula>NOT(ISERROR(SEARCH("LPG",J634)))</formula>
    </cfRule>
    <cfRule type="containsText" dxfId="843" priority="174" operator="containsText" text="KER">
      <formula>NOT(ISERROR(SEARCH("KER",J634)))</formula>
    </cfRule>
    <cfRule type="containsText" dxfId="842" priority="175" operator="containsText" text="DSL">
      <formula>NOT(ISERROR(SEARCH("DSL",J634)))</formula>
    </cfRule>
    <cfRule type="containsText" dxfId="841" priority="176" operator="containsText" text="GSL">
      <formula>NOT(ISERROR(SEARCH("GSL",J634)))</formula>
    </cfRule>
    <cfRule type="containsText" dxfId="840" priority="177" operator="containsText" text="OIL">
      <formula>NOT(ISERROR(SEARCH("OIL",J634)))</formula>
    </cfRule>
    <cfRule type="containsText" dxfId="839" priority="178" operator="containsText" text="GAS">
      <formula>NOT(ISERROR(SEARCH("GAS",J634)))</formula>
    </cfRule>
  </conditionalFormatting>
  <conditionalFormatting sqref="J644">
    <cfRule type="containsText" dxfId="838" priority="170" operator="containsText" text="ELC">
      <formula>NOT(ISERROR(SEARCH("ELC",J644)))</formula>
    </cfRule>
  </conditionalFormatting>
  <conditionalFormatting sqref="J659 J661:J662">
    <cfRule type="containsText" dxfId="837" priority="169" operator="containsText" text="ELC">
      <formula>NOT(ISERROR(SEARCH("ELC",J659)))</formula>
    </cfRule>
  </conditionalFormatting>
  <conditionalFormatting sqref="J660">
    <cfRule type="containsText" dxfId="836" priority="168" operator="containsText" text="ELC">
      <formula>NOT(ISERROR(SEARCH("ELC",J660)))</formula>
    </cfRule>
  </conditionalFormatting>
  <conditionalFormatting sqref="J660">
    <cfRule type="containsText" dxfId="835" priority="160" operator="containsText" text="CO2e">
      <formula>NOT(ISERROR(SEARCH("CO2e",J660)))</formula>
    </cfRule>
    <cfRule type="containsText" dxfId="834" priority="161" operator="containsText" text="HFO">
      <formula>NOT(ISERROR(SEARCH("HFO",J660)))</formula>
    </cfRule>
    <cfRule type="containsText" dxfId="833" priority="162" operator="containsText" text="LPG">
      <formula>NOT(ISERROR(SEARCH("LPG",J660)))</formula>
    </cfRule>
    <cfRule type="containsText" dxfId="832" priority="163" operator="containsText" text="KER">
      <formula>NOT(ISERROR(SEARCH("KER",J660)))</formula>
    </cfRule>
    <cfRule type="containsText" dxfId="831" priority="164" operator="containsText" text="DSL">
      <formula>NOT(ISERROR(SEARCH("DSL",J660)))</formula>
    </cfRule>
    <cfRule type="containsText" dxfId="830" priority="165" operator="containsText" text="GSL">
      <formula>NOT(ISERROR(SEARCH("GSL",J660)))</formula>
    </cfRule>
    <cfRule type="containsText" dxfId="829" priority="166" operator="containsText" text="OIL">
      <formula>NOT(ISERROR(SEARCH("OIL",J660)))</formula>
    </cfRule>
    <cfRule type="containsText" dxfId="828" priority="167" operator="containsText" text="GAS">
      <formula>NOT(ISERROR(SEARCH("GAS",J660)))</formula>
    </cfRule>
  </conditionalFormatting>
  <conditionalFormatting sqref="J670">
    <cfRule type="containsText" dxfId="827" priority="159" operator="containsText" text="ELC">
      <formula>NOT(ISERROR(SEARCH("ELC",J670)))</formula>
    </cfRule>
  </conditionalFormatting>
  <conditionalFormatting sqref="J648:J649">
    <cfRule type="containsText" dxfId="826" priority="158" operator="containsText" text="ELC">
      <formula>NOT(ISERROR(SEARCH("ELC",J648)))</formula>
    </cfRule>
  </conditionalFormatting>
  <conditionalFormatting sqref="L650:AQ656">
    <cfRule type="cellIs" dxfId="825" priority="157" operator="equal">
      <formula>0</formula>
    </cfRule>
  </conditionalFormatting>
  <conditionalFormatting sqref="J657:J658">
    <cfRule type="containsText" dxfId="824" priority="156" operator="containsText" text="ELC">
      <formula>NOT(ISERROR(SEARCH("ELC",J657)))</formula>
    </cfRule>
  </conditionalFormatting>
  <conditionalFormatting sqref="J647">
    <cfRule type="containsText" dxfId="823" priority="148" operator="containsText" text="CO2e">
      <formula>NOT(ISERROR(SEARCH("CO2e",J647)))</formula>
    </cfRule>
    <cfRule type="containsText" dxfId="822" priority="149" operator="containsText" text="HFO">
      <formula>NOT(ISERROR(SEARCH("HFO",J647)))</formula>
    </cfRule>
    <cfRule type="containsText" dxfId="821" priority="150" operator="containsText" text="LPG">
      <formula>NOT(ISERROR(SEARCH("LPG",J647)))</formula>
    </cfRule>
    <cfRule type="containsText" dxfId="820" priority="151" operator="containsText" text="KER">
      <formula>NOT(ISERROR(SEARCH("KER",J647)))</formula>
    </cfRule>
    <cfRule type="containsText" dxfId="819" priority="152" operator="containsText" text="DSL">
      <formula>NOT(ISERROR(SEARCH("DSL",J647)))</formula>
    </cfRule>
    <cfRule type="containsText" dxfId="818" priority="153" operator="containsText" text="GSL">
      <formula>NOT(ISERROR(SEARCH("GSL",J647)))</formula>
    </cfRule>
    <cfRule type="containsText" dxfId="817" priority="154" operator="containsText" text="OIL">
      <formula>NOT(ISERROR(SEARCH("OIL",J647)))</formula>
    </cfRule>
    <cfRule type="containsText" dxfId="816" priority="155" operator="containsText" text="GAS">
      <formula>NOT(ISERROR(SEARCH("GAS",J647)))</formula>
    </cfRule>
  </conditionalFormatting>
  <conditionalFormatting sqref="L637:AQ643">
    <cfRule type="cellIs" dxfId="815" priority="147" operator="equal">
      <formula>0</formula>
    </cfRule>
  </conditionalFormatting>
  <conditionalFormatting sqref="L663:AQ663 L665:AQ669">
    <cfRule type="cellIs" dxfId="814" priority="146" operator="equal">
      <formula>0</formula>
    </cfRule>
  </conditionalFormatting>
  <conditionalFormatting sqref="L664:AQ664">
    <cfRule type="cellIs" dxfId="813" priority="145" operator="equal">
      <formula>0</formula>
    </cfRule>
  </conditionalFormatting>
  <conditionalFormatting sqref="J672 J674:J675">
    <cfRule type="containsText" dxfId="812" priority="144" operator="containsText" text="ELC">
      <formula>NOT(ISERROR(SEARCH("ELC",J672)))</formula>
    </cfRule>
  </conditionalFormatting>
  <conditionalFormatting sqref="J673">
    <cfRule type="containsText" dxfId="811" priority="143" operator="containsText" text="ELC">
      <formula>NOT(ISERROR(SEARCH("ELC",J673)))</formula>
    </cfRule>
  </conditionalFormatting>
  <conditionalFormatting sqref="J673">
    <cfRule type="containsText" dxfId="810" priority="135" operator="containsText" text="CO2e">
      <formula>NOT(ISERROR(SEARCH("CO2e",J673)))</formula>
    </cfRule>
    <cfRule type="containsText" dxfId="809" priority="136" operator="containsText" text="HFO">
      <formula>NOT(ISERROR(SEARCH("HFO",J673)))</formula>
    </cfRule>
    <cfRule type="containsText" dxfId="808" priority="137" operator="containsText" text="LPG">
      <formula>NOT(ISERROR(SEARCH("LPG",J673)))</formula>
    </cfRule>
    <cfRule type="containsText" dxfId="807" priority="138" operator="containsText" text="KER">
      <formula>NOT(ISERROR(SEARCH("KER",J673)))</formula>
    </cfRule>
    <cfRule type="containsText" dxfId="806" priority="139" operator="containsText" text="DSL">
      <formula>NOT(ISERROR(SEARCH("DSL",J673)))</formula>
    </cfRule>
    <cfRule type="containsText" dxfId="805" priority="140" operator="containsText" text="GSL">
      <formula>NOT(ISERROR(SEARCH("GSL",J673)))</formula>
    </cfRule>
    <cfRule type="containsText" dxfId="804" priority="141" operator="containsText" text="OIL">
      <formula>NOT(ISERROR(SEARCH("OIL",J673)))</formula>
    </cfRule>
    <cfRule type="containsText" dxfId="803" priority="142" operator="containsText" text="GAS">
      <formula>NOT(ISERROR(SEARCH("GAS",J673)))</formula>
    </cfRule>
  </conditionalFormatting>
  <conditionalFormatting sqref="J683">
    <cfRule type="containsText" dxfId="802" priority="134" operator="containsText" text="ELC">
      <formula>NOT(ISERROR(SEARCH("ELC",J683)))</formula>
    </cfRule>
  </conditionalFormatting>
  <conditionalFormatting sqref="L676:AQ676 L678:AQ682">
    <cfRule type="cellIs" dxfId="801" priority="133" operator="equal">
      <formula>0</formula>
    </cfRule>
  </conditionalFormatting>
  <conditionalFormatting sqref="L677:AQ677">
    <cfRule type="cellIs" dxfId="800" priority="132" operator="equal">
      <formula>0</formula>
    </cfRule>
  </conditionalFormatting>
  <conditionalFormatting sqref="J685 J687:J688">
    <cfRule type="containsText" dxfId="799" priority="131" operator="containsText" text="ELC">
      <formula>NOT(ISERROR(SEARCH("ELC",J685)))</formula>
    </cfRule>
  </conditionalFormatting>
  <conditionalFormatting sqref="J686">
    <cfRule type="containsText" dxfId="798" priority="130" operator="containsText" text="ELC">
      <formula>NOT(ISERROR(SEARCH("ELC",J686)))</formula>
    </cfRule>
  </conditionalFormatting>
  <conditionalFormatting sqref="J686">
    <cfRule type="containsText" dxfId="797" priority="122" operator="containsText" text="CO2e">
      <formula>NOT(ISERROR(SEARCH("CO2e",J686)))</formula>
    </cfRule>
    <cfRule type="containsText" dxfId="796" priority="123" operator="containsText" text="HFO">
      <formula>NOT(ISERROR(SEARCH("HFO",J686)))</formula>
    </cfRule>
    <cfRule type="containsText" dxfId="795" priority="124" operator="containsText" text="LPG">
      <formula>NOT(ISERROR(SEARCH("LPG",J686)))</formula>
    </cfRule>
    <cfRule type="containsText" dxfId="794" priority="125" operator="containsText" text="KER">
      <formula>NOT(ISERROR(SEARCH("KER",J686)))</formula>
    </cfRule>
    <cfRule type="containsText" dxfId="793" priority="126" operator="containsText" text="DSL">
      <formula>NOT(ISERROR(SEARCH("DSL",J686)))</formula>
    </cfRule>
    <cfRule type="containsText" dxfId="792" priority="127" operator="containsText" text="GSL">
      <formula>NOT(ISERROR(SEARCH("GSL",J686)))</formula>
    </cfRule>
    <cfRule type="containsText" dxfId="791" priority="128" operator="containsText" text="OIL">
      <formula>NOT(ISERROR(SEARCH("OIL",J686)))</formula>
    </cfRule>
    <cfRule type="containsText" dxfId="790" priority="129" operator="containsText" text="GAS">
      <formula>NOT(ISERROR(SEARCH("GAS",J686)))</formula>
    </cfRule>
  </conditionalFormatting>
  <conditionalFormatting sqref="J696">
    <cfRule type="containsText" dxfId="789" priority="121" operator="containsText" text="ELC">
      <formula>NOT(ISERROR(SEARCH("ELC",J696)))</formula>
    </cfRule>
  </conditionalFormatting>
  <conditionalFormatting sqref="L689:AQ689 L691:AQ695">
    <cfRule type="cellIs" dxfId="788" priority="120" operator="equal">
      <formula>0</formula>
    </cfRule>
  </conditionalFormatting>
  <conditionalFormatting sqref="L690:AQ690">
    <cfRule type="cellIs" dxfId="787" priority="119" operator="equal">
      <formula>0</formula>
    </cfRule>
  </conditionalFormatting>
  <conditionalFormatting sqref="J698 J700:J701">
    <cfRule type="containsText" dxfId="786" priority="118" operator="containsText" text="ELC">
      <formula>NOT(ISERROR(SEARCH("ELC",J698)))</formula>
    </cfRule>
  </conditionalFormatting>
  <conditionalFormatting sqref="J699">
    <cfRule type="containsText" dxfId="785" priority="117" operator="containsText" text="ELC">
      <formula>NOT(ISERROR(SEARCH("ELC",J699)))</formula>
    </cfRule>
  </conditionalFormatting>
  <conditionalFormatting sqref="J699">
    <cfRule type="containsText" dxfId="784" priority="109" operator="containsText" text="CO2e">
      <formula>NOT(ISERROR(SEARCH("CO2e",J699)))</formula>
    </cfRule>
    <cfRule type="containsText" dxfId="783" priority="110" operator="containsText" text="HFO">
      <formula>NOT(ISERROR(SEARCH("HFO",J699)))</formula>
    </cfRule>
    <cfRule type="containsText" dxfId="782" priority="111" operator="containsText" text="LPG">
      <formula>NOT(ISERROR(SEARCH("LPG",J699)))</formula>
    </cfRule>
    <cfRule type="containsText" dxfId="781" priority="112" operator="containsText" text="KER">
      <formula>NOT(ISERROR(SEARCH("KER",J699)))</formula>
    </cfRule>
    <cfRule type="containsText" dxfId="780" priority="113" operator="containsText" text="DSL">
      <formula>NOT(ISERROR(SEARCH("DSL",J699)))</formula>
    </cfRule>
    <cfRule type="containsText" dxfId="779" priority="114" operator="containsText" text="GSL">
      <formula>NOT(ISERROR(SEARCH("GSL",J699)))</formula>
    </cfRule>
    <cfRule type="containsText" dxfId="778" priority="115" operator="containsText" text="OIL">
      <formula>NOT(ISERROR(SEARCH("OIL",J699)))</formula>
    </cfRule>
    <cfRule type="containsText" dxfId="777" priority="116" operator="containsText" text="GAS">
      <formula>NOT(ISERROR(SEARCH("GAS",J699)))</formula>
    </cfRule>
  </conditionalFormatting>
  <conditionalFormatting sqref="J709">
    <cfRule type="containsText" dxfId="776" priority="108" operator="containsText" text="ELC">
      <formula>NOT(ISERROR(SEARCH("ELC",J709)))</formula>
    </cfRule>
  </conditionalFormatting>
  <conditionalFormatting sqref="L702:AQ702 L704:AQ708">
    <cfRule type="cellIs" dxfId="775" priority="107" operator="equal">
      <formula>0</formula>
    </cfRule>
  </conditionalFormatting>
  <conditionalFormatting sqref="L703:AQ703">
    <cfRule type="cellIs" dxfId="774" priority="106" operator="equal">
      <formula>0</formula>
    </cfRule>
  </conditionalFormatting>
  <conditionalFormatting sqref="J713:J714">
    <cfRule type="containsText" dxfId="773" priority="105" operator="containsText" text="ELC">
      <formula>NOT(ISERROR(SEARCH("ELC",J713)))</formula>
    </cfRule>
  </conditionalFormatting>
  <conditionalFormatting sqref="J712">
    <cfRule type="containsText" dxfId="772" priority="104" operator="containsText" text="ELC">
      <formula>NOT(ISERROR(SEARCH("ELC",J712)))</formula>
    </cfRule>
  </conditionalFormatting>
  <conditionalFormatting sqref="J712">
    <cfRule type="containsText" dxfId="771" priority="96" operator="containsText" text="CO2e">
      <formula>NOT(ISERROR(SEARCH("CO2e",J712)))</formula>
    </cfRule>
    <cfRule type="containsText" dxfId="770" priority="97" operator="containsText" text="HFO">
      <formula>NOT(ISERROR(SEARCH("HFO",J712)))</formula>
    </cfRule>
    <cfRule type="containsText" dxfId="769" priority="98" operator="containsText" text="LPG">
      <formula>NOT(ISERROR(SEARCH("LPG",J712)))</formula>
    </cfRule>
    <cfRule type="containsText" dxfId="768" priority="99" operator="containsText" text="KER">
      <formula>NOT(ISERROR(SEARCH("KER",J712)))</formula>
    </cfRule>
    <cfRule type="containsText" dxfId="767" priority="100" operator="containsText" text="DSL">
      <formula>NOT(ISERROR(SEARCH("DSL",J712)))</formula>
    </cfRule>
    <cfRule type="containsText" dxfId="766" priority="101" operator="containsText" text="GSL">
      <formula>NOT(ISERROR(SEARCH("GSL",J712)))</formula>
    </cfRule>
    <cfRule type="containsText" dxfId="765" priority="102" operator="containsText" text="OIL">
      <formula>NOT(ISERROR(SEARCH("OIL",J712)))</formula>
    </cfRule>
    <cfRule type="containsText" dxfId="764" priority="103" operator="containsText" text="GAS">
      <formula>NOT(ISERROR(SEARCH("GAS",J712)))</formula>
    </cfRule>
  </conditionalFormatting>
  <conditionalFormatting sqref="L715:AQ715 L717:AQ721">
    <cfRule type="cellIs" dxfId="763" priority="95" operator="equal">
      <formula>0</formula>
    </cfRule>
  </conditionalFormatting>
  <conditionalFormatting sqref="L716:AQ716">
    <cfRule type="cellIs" dxfId="762" priority="94" operator="equal">
      <formula>0</formula>
    </cfRule>
  </conditionalFormatting>
  <conditionalFormatting sqref="J722">
    <cfRule type="containsText" dxfId="761" priority="93" operator="containsText" text="ELC">
      <formula>NOT(ISERROR(SEARCH("ELC",J722)))</formula>
    </cfRule>
  </conditionalFormatting>
  <conditionalFormatting sqref="J738:J739">
    <cfRule type="containsText" dxfId="760" priority="92" operator="containsText" text="ELC">
      <formula>NOT(ISERROR(SEARCH("ELC",J738)))</formula>
    </cfRule>
  </conditionalFormatting>
  <conditionalFormatting sqref="L740:AQ746">
    <cfRule type="cellIs" dxfId="759" priority="91" operator="equal">
      <formula>0</formula>
    </cfRule>
  </conditionalFormatting>
  <conditionalFormatting sqref="J747">
    <cfRule type="containsText" dxfId="758" priority="90" operator="containsText" text="ELC">
      <formula>NOT(ISERROR(SEARCH("ELC",J747)))</formula>
    </cfRule>
  </conditionalFormatting>
  <conditionalFormatting sqref="J737">
    <cfRule type="containsText" dxfId="757" priority="82" operator="containsText" text="CO2e">
      <formula>NOT(ISERROR(SEARCH("CO2e",J737)))</formula>
    </cfRule>
    <cfRule type="containsText" dxfId="756" priority="83" operator="containsText" text="HFO">
      <formula>NOT(ISERROR(SEARCH("HFO",J737)))</formula>
    </cfRule>
    <cfRule type="containsText" dxfId="755" priority="84" operator="containsText" text="LPG">
      <formula>NOT(ISERROR(SEARCH("LPG",J737)))</formula>
    </cfRule>
    <cfRule type="containsText" dxfId="754" priority="85" operator="containsText" text="KER">
      <formula>NOT(ISERROR(SEARCH("KER",J737)))</formula>
    </cfRule>
    <cfRule type="containsText" dxfId="753" priority="86" operator="containsText" text="DSL">
      <formula>NOT(ISERROR(SEARCH("DSL",J737)))</formula>
    </cfRule>
    <cfRule type="containsText" dxfId="752" priority="87" operator="containsText" text="GSL">
      <formula>NOT(ISERROR(SEARCH("GSL",J737)))</formula>
    </cfRule>
    <cfRule type="containsText" dxfId="751" priority="88" operator="containsText" text="OIL">
      <formula>NOT(ISERROR(SEARCH("OIL",J737)))</formula>
    </cfRule>
    <cfRule type="containsText" dxfId="750" priority="89" operator="containsText" text="GAS">
      <formula>NOT(ISERROR(SEARCH("GAS",J737)))</formula>
    </cfRule>
  </conditionalFormatting>
  <conditionalFormatting sqref="J736">
    <cfRule type="containsText" dxfId="749" priority="81" operator="containsText" text="ELC">
      <formula>NOT(ISERROR(SEARCH("ELC",J736)))</formula>
    </cfRule>
  </conditionalFormatting>
  <conditionalFormatting sqref="J751:J752">
    <cfRule type="containsText" dxfId="748" priority="80" operator="containsText" text="ELC">
      <formula>NOT(ISERROR(SEARCH("ELC",J751)))</formula>
    </cfRule>
  </conditionalFormatting>
  <conditionalFormatting sqref="J750">
    <cfRule type="containsText" dxfId="747" priority="79" operator="containsText" text="ELC">
      <formula>NOT(ISERROR(SEARCH("ELC",J750)))</formula>
    </cfRule>
  </conditionalFormatting>
  <conditionalFormatting sqref="J750">
    <cfRule type="containsText" dxfId="746" priority="71" operator="containsText" text="CO2e">
      <formula>NOT(ISERROR(SEARCH("CO2e",J750)))</formula>
    </cfRule>
    <cfRule type="containsText" dxfId="745" priority="72" operator="containsText" text="HFO">
      <formula>NOT(ISERROR(SEARCH("HFO",J750)))</formula>
    </cfRule>
    <cfRule type="containsText" dxfId="744" priority="73" operator="containsText" text="LPG">
      <formula>NOT(ISERROR(SEARCH("LPG",J750)))</formula>
    </cfRule>
    <cfRule type="containsText" dxfId="743" priority="74" operator="containsText" text="KER">
      <formula>NOT(ISERROR(SEARCH("KER",J750)))</formula>
    </cfRule>
    <cfRule type="containsText" dxfId="742" priority="75" operator="containsText" text="DSL">
      <formula>NOT(ISERROR(SEARCH("DSL",J750)))</formula>
    </cfRule>
    <cfRule type="containsText" dxfId="741" priority="76" operator="containsText" text="GSL">
      <formula>NOT(ISERROR(SEARCH("GSL",J750)))</formula>
    </cfRule>
    <cfRule type="containsText" dxfId="740" priority="77" operator="containsText" text="OIL">
      <formula>NOT(ISERROR(SEARCH("OIL",J750)))</formula>
    </cfRule>
    <cfRule type="containsText" dxfId="739" priority="78" operator="containsText" text="GAS">
      <formula>NOT(ISERROR(SEARCH("GAS",J750)))</formula>
    </cfRule>
  </conditionalFormatting>
  <conditionalFormatting sqref="L755:AQ759 L753:AQ753">
    <cfRule type="cellIs" dxfId="738" priority="70" operator="equal">
      <formula>0</formula>
    </cfRule>
  </conditionalFormatting>
  <conditionalFormatting sqref="L754:AQ754">
    <cfRule type="cellIs" dxfId="737" priority="69" operator="equal">
      <formula>0</formula>
    </cfRule>
  </conditionalFormatting>
  <conditionalFormatting sqref="J760">
    <cfRule type="containsText" dxfId="736" priority="68" operator="containsText" text="ELC">
      <formula>NOT(ISERROR(SEARCH("ELC",J760)))</formula>
    </cfRule>
  </conditionalFormatting>
  <conditionalFormatting sqref="J764:J765">
    <cfRule type="containsText" dxfId="735" priority="67" operator="containsText" text="ELC">
      <formula>NOT(ISERROR(SEARCH("ELC",J764)))</formula>
    </cfRule>
  </conditionalFormatting>
  <conditionalFormatting sqref="J763">
    <cfRule type="containsText" dxfId="734" priority="66" operator="containsText" text="ELC">
      <formula>NOT(ISERROR(SEARCH("ELC",J763)))</formula>
    </cfRule>
  </conditionalFormatting>
  <conditionalFormatting sqref="J763">
    <cfRule type="containsText" dxfId="733" priority="58" operator="containsText" text="CO2e">
      <formula>NOT(ISERROR(SEARCH("CO2e",J763)))</formula>
    </cfRule>
    <cfRule type="containsText" dxfId="732" priority="59" operator="containsText" text="HFO">
      <formula>NOT(ISERROR(SEARCH("HFO",J763)))</formula>
    </cfRule>
    <cfRule type="containsText" dxfId="731" priority="60" operator="containsText" text="LPG">
      <formula>NOT(ISERROR(SEARCH("LPG",J763)))</formula>
    </cfRule>
    <cfRule type="containsText" dxfId="730" priority="61" operator="containsText" text="KER">
      <formula>NOT(ISERROR(SEARCH("KER",J763)))</formula>
    </cfRule>
    <cfRule type="containsText" dxfId="729" priority="62" operator="containsText" text="DSL">
      <formula>NOT(ISERROR(SEARCH("DSL",J763)))</formula>
    </cfRule>
    <cfRule type="containsText" dxfId="728" priority="63" operator="containsText" text="GSL">
      <formula>NOT(ISERROR(SEARCH("GSL",J763)))</formula>
    </cfRule>
    <cfRule type="containsText" dxfId="727" priority="64" operator="containsText" text="OIL">
      <formula>NOT(ISERROR(SEARCH("OIL",J763)))</formula>
    </cfRule>
    <cfRule type="containsText" dxfId="726" priority="65" operator="containsText" text="GAS">
      <formula>NOT(ISERROR(SEARCH("GAS",J763)))</formula>
    </cfRule>
  </conditionalFormatting>
  <conditionalFormatting sqref="L768:AQ772 L766:AQ766">
    <cfRule type="cellIs" dxfId="725" priority="57" operator="equal">
      <formula>0</formula>
    </cfRule>
  </conditionalFormatting>
  <conditionalFormatting sqref="L767:AQ767">
    <cfRule type="cellIs" dxfId="724" priority="56" operator="equal">
      <formula>0</formula>
    </cfRule>
  </conditionalFormatting>
  <conditionalFormatting sqref="J773">
    <cfRule type="containsText" dxfId="723" priority="55" operator="containsText" text="ELC">
      <formula>NOT(ISERROR(SEARCH("ELC",J773)))</formula>
    </cfRule>
  </conditionalFormatting>
  <conditionalFormatting sqref="J777:J778">
    <cfRule type="containsText" dxfId="722" priority="54" operator="containsText" text="ELC">
      <formula>NOT(ISERROR(SEARCH("ELC",J777)))</formula>
    </cfRule>
  </conditionalFormatting>
  <conditionalFormatting sqref="J776">
    <cfRule type="containsText" dxfId="721" priority="53" operator="containsText" text="ELC">
      <formula>NOT(ISERROR(SEARCH("ELC",J776)))</formula>
    </cfRule>
  </conditionalFormatting>
  <conditionalFormatting sqref="J776">
    <cfRule type="containsText" dxfId="720" priority="45" operator="containsText" text="CO2e">
      <formula>NOT(ISERROR(SEARCH("CO2e",J776)))</formula>
    </cfRule>
    <cfRule type="containsText" dxfId="719" priority="46" operator="containsText" text="HFO">
      <formula>NOT(ISERROR(SEARCH("HFO",J776)))</formula>
    </cfRule>
    <cfRule type="containsText" dxfId="718" priority="47" operator="containsText" text="LPG">
      <formula>NOT(ISERROR(SEARCH("LPG",J776)))</formula>
    </cfRule>
    <cfRule type="containsText" dxfId="717" priority="48" operator="containsText" text="KER">
      <formula>NOT(ISERROR(SEARCH("KER",J776)))</formula>
    </cfRule>
    <cfRule type="containsText" dxfId="716" priority="49" operator="containsText" text="DSL">
      <formula>NOT(ISERROR(SEARCH("DSL",J776)))</formula>
    </cfRule>
    <cfRule type="containsText" dxfId="715" priority="50" operator="containsText" text="GSL">
      <formula>NOT(ISERROR(SEARCH("GSL",J776)))</formula>
    </cfRule>
    <cfRule type="containsText" dxfId="714" priority="51" operator="containsText" text="OIL">
      <formula>NOT(ISERROR(SEARCH("OIL",J776)))</formula>
    </cfRule>
    <cfRule type="containsText" dxfId="713" priority="52" operator="containsText" text="GAS">
      <formula>NOT(ISERROR(SEARCH("GAS",J776)))</formula>
    </cfRule>
  </conditionalFormatting>
  <conditionalFormatting sqref="L781:AQ785 L779:AQ779">
    <cfRule type="cellIs" dxfId="712" priority="44" operator="equal">
      <formula>0</formula>
    </cfRule>
  </conditionalFormatting>
  <conditionalFormatting sqref="L780:AQ780">
    <cfRule type="cellIs" dxfId="711" priority="43" operator="equal">
      <formula>0</formula>
    </cfRule>
  </conditionalFormatting>
  <conditionalFormatting sqref="J786">
    <cfRule type="containsText" dxfId="710" priority="42" operator="containsText" text="ELC">
      <formula>NOT(ISERROR(SEARCH("ELC",J786)))</formula>
    </cfRule>
  </conditionalFormatting>
  <conditionalFormatting sqref="J803:J804">
    <cfRule type="containsText" dxfId="709" priority="41" operator="containsText" text="ELC">
      <formula>NOT(ISERROR(SEARCH("ELC",J803)))</formula>
    </cfRule>
  </conditionalFormatting>
  <conditionalFormatting sqref="J802">
    <cfRule type="containsText" dxfId="708" priority="40" operator="containsText" text="ELC">
      <formula>NOT(ISERROR(SEARCH("ELC",J802)))</formula>
    </cfRule>
  </conditionalFormatting>
  <conditionalFormatting sqref="J802">
    <cfRule type="containsText" dxfId="707" priority="32" operator="containsText" text="CO2e">
      <formula>NOT(ISERROR(SEARCH("CO2e",J802)))</formula>
    </cfRule>
    <cfRule type="containsText" dxfId="706" priority="33" operator="containsText" text="HFO">
      <formula>NOT(ISERROR(SEARCH("HFO",J802)))</formula>
    </cfRule>
    <cfRule type="containsText" dxfId="705" priority="34" operator="containsText" text="LPG">
      <formula>NOT(ISERROR(SEARCH("LPG",J802)))</formula>
    </cfRule>
    <cfRule type="containsText" dxfId="704" priority="35" operator="containsText" text="KER">
      <formula>NOT(ISERROR(SEARCH("KER",J802)))</formula>
    </cfRule>
    <cfRule type="containsText" dxfId="703" priority="36" operator="containsText" text="DSL">
      <formula>NOT(ISERROR(SEARCH("DSL",J802)))</formula>
    </cfRule>
    <cfRule type="containsText" dxfId="702" priority="37" operator="containsText" text="GSL">
      <formula>NOT(ISERROR(SEARCH("GSL",J802)))</formula>
    </cfRule>
    <cfRule type="containsText" dxfId="701" priority="38" operator="containsText" text="OIL">
      <formula>NOT(ISERROR(SEARCH("OIL",J802)))</formula>
    </cfRule>
    <cfRule type="containsText" dxfId="700" priority="39" operator="containsText" text="GAS">
      <formula>NOT(ISERROR(SEARCH("GAS",J802)))</formula>
    </cfRule>
  </conditionalFormatting>
  <conditionalFormatting sqref="L805:AQ805 L807:AQ811">
    <cfRule type="cellIs" dxfId="699" priority="31" operator="equal">
      <formula>0</formula>
    </cfRule>
  </conditionalFormatting>
  <conditionalFormatting sqref="L806:AQ806">
    <cfRule type="cellIs" dxfId="698" priority="30" operator="equal">
      <formula>0</formula>
    </cfRule>
  </conditionalFormatting>
  <conditionalFormatting sqref="J812">
    <cfRule type="containsText" dxfId="697" priority="29" operator="containsText" text="ELC">
      <formula>NOT(ISERROR(SEARCH("ELC",J812)))</formula>
    </cfRule>
  </conditionalFormatting>
  <conditionalFormatting sqref="J790:J791">
    <cfRule type="containsText" dxfId="696" priority="28" operator="containsText" text="ELC">
      <formula>NOT(ISERROR(SEARCH("ELC",J790)))</formula>
    </cfRule>
  </conditionalFormatting>
  <conditionalFormatting sqref="L792:AQ798">
    <cfRule type="cellIs" dxfId="695" priority="27" operator="equal">
      <formula>0</formula>
    </cfRule>
  </conditionalFormatting>
  <conditionalFormatting sqref="J799:J800">
    <cfRule type="containsText" dxfId="694" priority="26" operator="containsText" text="ELC">
      <formula>NOT(ISERROR(SEARCH("ELC",J799)))</formula>
    </cfRule>
  </conditionalFormatting>
  <conditionalFormatting sqref="J789">
    <cfRule type="containsText" dxfId="693" priority="18" operator="containsText" text="CO2e">
      <formula>NOT(ISERROR(SEARCH("CO2e",J789)))</formula>
    </cfRule>
    <cfRule type="containsText" dxfId="692" priority="19" operator="containsText" text="HFO">
      <formula>NOT(ISERROR(SEARCH("HFO",J789)))</formula>
    </cfRule>
    <cfRule type="containsText" dxfId="691" priority="20" operator="containsText" text="LPG">
      <formula>NOT(ISERROR(SEARCH("LPG",J789)))</formula>
    </cfRule>
    <cfRule type="containsText" dxfId="690" priority="21" operator="containsText" text="KER">
      <formula>NOT(ISERROR(SEARCH("KER",J789)))</formula>
    </cfRule>
    <cfRule type="containsText" dxfId="689" priority="22" operator="containsText" text="DSL">
      <formula>NOT(ISERROR(SEARCH("DSL",J789)))</formula>
    </cfRule>
    <cfRule type="containsText" dxfId="688" priority="23" operator="containsText" text="GSL">
      <formula>NOT(ISERROR(SEARCH("GSL",J789)))</formula>
    </cfRule>
    <cfRule type="containsText" dxfId="687" priority="24" operator="containsText" text="OIL">
      <formula>NOT(ISERROR(SEARCH("OIL",J789)))</formula>
    </cfRule>
    <cfRule type="containsText" dxfId="686" priority="25" operator="containsText" text="GAS">
      <formula>NOT(ISERROR(SEARCH("GAS",J789)))</formula>
    </cfRule>
  </conditionalFormatting>
  <conditionalFormatting sqref="J816:J817">
    <cfRule type="containsText" dxfId="685" priority="17" operator="containsText" text="ELC">
      <formula>NOT(ISERROR(SEARCH("ELC",J816)))</formula>
    </cfRule>
  </conditionalFormatting>
  <conditionalFormatting sqref="J815">
    <cfRule type="containsText" dxfId="684" priority="16" operator="containsText" text="ELC">
      <formula>NOT(ISERROR(SEARCH("ELC",J815)))</formula>
    </cfRule>
  </conditionalFormatting>
  <conditionalFormatting sqref="J815">
    <cfRule type="containsText" dxfId="683" priority="8" operator="containsText" text="CO2e">
      <formula>NOT(ISERROR(SEARCH("CO2e",J815)))</formula>
    </cfRule>
    <cfRule type="containsText" dxfId="682" priority="9" operator="containsText" text="HFO">
      <formula>NOT(ISERROR(SEARCH("HFO",J815)))</formula>
    </cfRule>
    <cfRule type="containsText" dxfId="681" priority="10" operator="containsText" text="LPG">
      <formula>NOT(ISERROR(SEARCH("LPG",J815)))</formula>
    </cfRule>
    <cfRule type="containsText" dxfId="680" priority="11" operator="containsText" text="KER">
      <formula>NOT(ISERROR(SEARCH("KER",J815)))</formula>
    </cfRule>
    <cfRule type="containsText" dxfId="679" priority="12" operator="containsText" text="DSL">
      <formula>NOT(ISERROR(SEARCH("DSL",J815)))</formula>
    </cfRule>
    <cfRule type="containsText" dxfId="678" priority="13" operator="containsText" text="GSL">
      <formula>NOT(ISERROR(SEARCH("GSL",J815)))</formula>
    </cfRule>
    <cfRule type="containsText" dxfId="677" priority="14" operator="containsText" text="OIL">
      <formula>NOT(ISERROR(SEARCH("OIL",J815)))</formula>
    </cfRule>
    <cfRule type="containsText" dxfId="676" priority="15" operator="containsText" text="GAS">
      <formula>NOT(ISERROR(SEARCH("GAS",J815)))</formula>
    </cfRule>
  </conditionalFormatting>
  <conditionalFormatting sqref="L820:AQ824 L818:AQ818">
    <cfRule type="cellIs" dxfId="675" priority="7" operator="equal">
      <formula>0</formula>
    </cfRule>
  </conditionalFormatting>
  <conditionalFormatting sqref="L819:AQ819">
    <cfRule type="cellIs" dxfId="674" priority="6" operator="equal">
      <formula>0</formula>
    </cfRule>
  </conditionalFormatting>
  <conditionalFormatting sqref="J825">
    <cfRule type="containsText" dxfId="673" priority="5" operator="containsText" text="ELC">
      <formula>NOT(ISERROR(SEARCH("ELC",J825)))</formula>
    </cfRule>
  </conditionalFormatting>
  <conditionalFormatting sqref="L65:AQ71">
    <cfRule type="cellIs" dxfId="672" priority="3" operator="equal">
      <formula>0</formula>
    </cfRule>
  </conditionalFormatting>
  <conditionalFormatting sqref="L78:AQ84">
    <cfRule type="cellIs" dxfId="671" priority="2" operator="equal">
      <formula>0</formula>
    </cfRule>
  </conditionalFormatting>
  <conditionalFormatting sqref="J724">
    <cfRule type="containsText" dxfId="669" priority="1" operator="containsText" text="ELC">
      <formula>NOT(ISERROR(SEARCH("ELC",J724)))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A30" zoomScale="85" zoomScaleNormal="85" workbookViewId="0">
      <selection activeCell="L58" sqref="L58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23" type="noConversion"/>
  <conditionalFormatting sqref="L25:AQ31">
    <cfRule type="cellIs" dxfId="668" priority="717" operator="equal">
      <formula>0</formula>
    </cfRule>
  </conditionalFormatting>
  <conditionalFormatting sqref="L279:AQ285">
    <cfRule type="cellIs" dxfId="667" priority="716" operator="equal">
      <formula>0</formula>
    </cfRule>
  </conditionalFormatting>
  <conditionalFormatting sqref="L38:AQ44">
    <cfRule type="cellIs" dxfId="666" priority="715" operator="equal">
      <formula>0</formula>
    </cfRule>
  </conditionalFormatting>
  <conditionalFormatting sqref="L51:AQ57">
    <cfRule type="cellIs" dxfId="665" priority="714" operator="equal">
      <formula>0</formula>
    </cfRule>
  </conditionalFormatting>
  <conditionalFormatting sqref="L64:AQ70">
    <cfRule type="cellIs" dxfId="664" priority="712" operator="equal">
      <formula>0</formula>
    </cfRule>
  </conditionalFormatting>
  <conditionalFormatting sqref="L91:AQ97">
    <cfRule type="cellIs" dxfId="663" priority="711" operator="equal">
      <formula>0</formula>
    </cfRule>
  </conditionalFormatting>
  <conditionalFormatting sqref="L104:AQ110">
    <cfRule type="cellIs" dxfId="662" priority="710" operator="equal">
      <formula>0</formula>
    </cfRule>
  </conditionalFormatting>
  <conditionalFormatting sqref="L117:AQ123">
    <cfRule type="cellIs" dxfId="661" priority="709" operator="equal">
      <formula>0</formula>
    </cfRule>
  </conditionalFormatting>
  <conditionalFormatting sqref="L130:AQ136">
    <cfRule type="cellIs" dxfId="660" priority="708" operator="equal">
      <formula>0</formula>
    </cfRule>
  </conditionalFormatting>
  <conditionalFormatting sqref="L144:AQ150">
    <cfRule type="cellIs" dxfId="659" priority="707" operator="equal">
      <formula>0</formula>
    </cfRule>
  </conditionalFormatting>
  <conditionalFormatting sqref="L157:AQ163">
    <cfRule type="cellIs" dxfId="658" priority="706" operator="equal">
      <formula>0</formula>
    </cfRule>
  </conditionalFormatting>
  <conditionalFormatting sqref="L170:AQ176">
    <cfRule type="cellIs" dxfId="657" priority="705" operator="equal">
      <formula>0</formula>
    </cfRule>
  </conditionalFormatting>
  <conditionalFormatting sqref="L77:AQ83">
    <cfRule type="cellIs" dxfId="656" priority="704" operator="equal">
      <formula>0</formula>
    </cfRule>
  </conditionalFormatting>
  <conditionalFormatting sqref="L185:AQ191">
    <cfRule type="cellIs" dxfId="655" priority="703" operator="equal">
      <formula>0</formula>
    </cfRule>
  </conditionalFormatting>
  <conditionalFormatting sqref="L198:AQ204">
    <cfRule type="cellIs" dxfId="654" priority="702" operator="equal">
      <formula>0</formula>
    </cfRule>
  </conditionalFormatting>
  <conditionalFormatting sqref="L211:AQ217">
    <cfRule type="cellIs" dxfId="653" priority="701" operator="equal">
      <formula>0</formula>
    </cfRule>
  </conditionalFormatting>
  <conditionalFormatting sqref="L224:AQ230">
    <cfRule type="cellIs" dxfId="652" priority="700" operator="equal">
      <formula>0</formula>
    </cfRule>
  </conditionalFormatting>
  <conditionalFormatting sqref="L238:AQ244">
    <cfRule type="cellIs" dxfId="651" priority="699" operator="equal">
      <formula>0</formula>
    </cfRule>
  </conditionalFormatting>
  <conditionalFormatting sqref="L251:AQ257">
    <cfRule type="cellIs" dxfId="650" priority="698" operator="equal">
      <formula>0</formula>
    </cfRule>
  </conditionalFormatting>
  <conditionalFormatting sqref="L305:AQ311">
    <cfRule type="cellIs" dxfId="649" priority="696" operator="equal">
      <formula>0</formula>
    </cfRule>
  </conditionalFormatting>
  <conditionalFormatting sqref="L318:AQ324">
    <cfRule type="cellIs" dxfId="648" priority="695" operator="equal">
      <formula>0</formula>
    </cfRule>
  </conditionalFormatting>
  <conditionalFormatting sqref="L331:AQ337">
    <cfRule type="cellIs" dxfId="647" priority="694" operator="equal">
      <formula>0</formula>
    </cfRule>
  </conditionalFormatting>
  <conditionalFormatting sqref="L344:AQ350">
    <cfRule type="cellIs" dxfId="646" priority="693" operator="equal">
      <formula>0</formula>
    </cfRule>
  </conditionalFormatting>
  <conditionalFormatting sqref="L357:AQ363">
    <cfRule type="cellIs" dxfId="645" priority="692" operator="equal">
      <formula>0</formula>
    </cfRule>
  </conditionalFormatting>
  <conditionalFormatting sqref="L370:AQ376">
    <cfRule type="cellIs" dxfId="644" priority="691" operator="equal">
      <formula>0</formula>
    </cfRule>
  </conditionalFormatting>
  <conditionalFormatting sqref="J22">
    <cfRule type="containsText" dxfId="643" priority="682" operator="containsText" text="CO2e">
      <formula>NOT(ISERROR(SEARCH("CO2e",J22)))</formula>
    </cfRule>
    <cfRule type="containsText" dxfId="642" priority="683" operator="containsText" text="HFO">
      <formula>NOT(ISERROR(SEARCH("HFO",J22)))</formula>
    </cfRule>
    <cfRule type="containsText" dxfId="641" priority="684" operator="containsText" text="LPG">
      <formula>NOT(ISERROR(SEARCH("LPG",J22)))</formula>
    </cfRule>
    <cfRule type="containsText" dxfId="640" priority="686" operator="containsText" text="KER">
      <formula>NOT(ISERROR(SEARCH("KER",J22)))</formula>
    </cfRule>
    <cfRule type="containsText" dxfId="639" priority="687" operator="containsText" text="DSL">
      <formula>NOT(ISERROR(SEARCH("DSL",J22)))</formula>
    </cfRule>
    <cfRule type="containsText" dxfId="638" priority="688" operator="containsText" text="GSL">
      <formula>NOT(ISERROR(SEARCH("GSL",J22)))</formula>
    </cfRule>
    <cfRule type="containsText" dxfId="637" priority="689" operator="containsText" text="OIL">
      <formula>NOT(ISERROR(SEARCH("OIL",J22)))</formula>
    </cfRule>
    <cfRule type="containsText" dxfId="636" priority="690" operator="containsText" text="GAS">
      <formula>NOT(ISERROR(SEARCH("GAS",J22)))</formula>
    </cfRule>
  </conditionalFormatting>
  <conditionalFormatting sqref="J35">
    <cfRule type="containsText" dxfId="635" priority="658" operator="containsText" text="CO2e">
      <formula>NOT(ISERROR(SEARCH("CO2e",J35)))</formula>
    </cfRule>
    <cfRule type="containsText" dxfId="634" priority="659" operator="containsText" text="HFO">
      <formula>NOT(ISERROR(SEARCH("HFO",J35)))</formula>
    </cfRule>
    <cfRule type="containsText" dxfId="633" priority="660" operator="containsText" text="LPG">
      <formula>NOT(ISERROR(SEARCH("LPG",J35)))</formula>
    </cfRule>
    <cfRule type="containsText" dxfId="632" priority="661" operator="containsText" text="KER">
      <formula>NOT(ISERROR(SEARCH("KER",J35)))</formula>
    </cfRule>
    <cfRule type="containsText" dxfId="631" priority="662" operator="containsText" text="DSL">
      <formula>NOT(ISERROR(SEARCH("DSL",J35)))</formula>
    </cfRule>
    <cfRule type="containsText" dxfId="630" priority="663" operator="containsText" text="GSL">
      <formula>NOT(ISERROR(SEARCH("GSL",J35)))</formula>
    </cfRule>
    <cfRule type="containsText" dxfId="629" priority="664" operator="containsText" text="OIL">
      <formula>NOT(ISERROR(SEARCH("OIL",J35)))</formula>
    </cfRule>
    <cfRule type="containsText" dxfId="628" priority="665" operator="containsText" text="GAS">
      <formula>NOT(ISERROR(SEARCH("GAS",J35)))</formula>
    </cfRule>
  </conditionalFormatting>
  <conditionalFormatting sqref="J48">
    <cfRule type="containsText" dxfId="627" priority="650" operator="containsText" text="CO2e">
      <formula>NOT(ISERROR(SEARCH("CO2e",J48)))</formula>
    </cfRule>
    <cfRule type="containsText" dxfId="626" priority="651" operator="containsText" text="HFO">
      <formula>NOT(ISERROR(SEARCH("HFO",J48)))</formula>
    </cfRule>
    <cfRule type="containsText" dxfId="625" priority="652" operator="containsText" text="LPG">
      <formula>NOT(ISERROR(SEARCH("LPG",J48)))</formula>
    </cfRule>
    <cfRule type="containsText" dxfId="624" priority="653" operator="containsText" text="KER">
      <formula>NOT(ISERROR(SEARCH("KER",J48)))</formula>
    </cfRule>
    <cfRule type="containsText" dxfId="623" priority="654" operator="containsText" text="DSL">
      <formula>NOT(ISERROR(SEARCH("DSL",J48)))</formula>
    </cfRule>
    <cfRule type="containsText" dxfId="622" priority="655" operator="containsText" text="GSL">
      <formula>NOT(ISERROR(SEARCH("GSL",J48)))</formula>
    </cfRule>
    <cfRule type="containsText" dxfId="621" priority="656" operator="containsText" text="OIL">
      <formula>NOT(ISERROR(SEARCH("OIL",J48)))</formula>
    </cfRule>
    <cfRule type="containsText" dxfId="620" priority="657" operator="containsText" text="GAS">
      <formula>NOT(ISERROR(SEARCH("GAS",J48)))</formula>
    </cfRule>
  </conditionalFormatting>
  <conditionalFormatting sqref="J61">
    <cfRule type="containsText" dxfId="619" priority="642" operator="containsText" text="CO2e">
      <formula>NOT(ISERROR(SEARCH("CO2e",J61)))</formula>
    </cfRule>
    <cfRule type="containsText" dxfId="618" priority="643" operator="containsText" text="HFO">
      <formula>NOT(ISERROR(SEARCH("HFO",J61)))</formula>
    </cfRule>
    <cfRule type="containsText" dxfId="617" priority="644" operator="containsText" text="LPG">
      <formula>NOT(ISERROR(SEARCH("LPG",J61)))</formula>
    </cfRule>
    <cfRule type="containsText" dxfId="616" priority="645" operator="containsText" text="KER">
      <formula>NOT(ISERROR(SEARCH("KER",J61)))</formula>
    </cfRule>
    <cfRule type="containsText" dxfId="615" priority="646" operator="containsText" text="DSL">
      <formula>NOT(ISERROR(SEARCH("DSL",J61)))</formula>
    </cfRule>
    <cfRule type="containsText" dxfId="614" priority="647" operator="containsText" text="GSL">
      <formula>NOT(ISERROR(SEARCH("GSL",J61)))</formula>
    </cfRule>
    <cfRule type="containsText" dxfId="613" priority="648" operator="containsText" text="OIL">
      <formula>NOT(ISERROR(SEARCH("OIL",J61)))</formula>
    </cfRule>
    <cfRule type="containsText" dxfId="612" priority="649" operator="containsText" text="GAS">
      <formula>NOT(ISERROR(SEARCH("GAS",J61)))</formula>
    </cfRule>
  </conditionalFormatting>
  <conditionalFormatting sqref="J74">
    <cfRule type="containsText" dxfId="611" priority="634" operator="containsText" text="CO2e">
      <formula>NOT(ISERROR(SEARCH("CO2e",J74)))</formula>
    </cfRule>
    <cfRule type="containsText" dxfId="610" priority="635" operator="containsText" text="HFO">
      <formula>NOT(ISERROR(SEARCH("HFO",J74)))</formula>
    </cfRule>
    <cfRule type="containsText" dxfId="609" priority="636" operator="containsText" text="LPG">
      <formula>NOT(ISERROR(SEARCH("LPG",J74)))</formula>
    </cfRule>
    <cfRule type="containsText" dxfId="608" priority="637" operator="containsText" text="KER">
      <formula>NOT(ISERROR(SEARCH("KER",J74)))</formula>
    </cfRule>
    <cfRule type="containsText" dxfId="607" priority="638" operator="containsText" text="DSL">
      <formula>NOT(ISERROR(SEARCH("DSL",J74)))</formula>
    </cfRule>
    <cfRule type="containsText" dxfId="606" priority="639" operator="containsText" text="GSL">
      <formula>NOT(ISERROR(SEARCH("GSL",J74)))</formula>
    </cfRule>
    <cfRule type="containsText" dxfId="605" priority="640" operator="containsText" text="OIL">
      <formula>NOT(ISERROR(SEARCH("OIL",J74)))</formula>
    </cfRule>
    <cfRule type="containsText" dxfId="604" priority="641" operator="containsText" text="GAS">
      <formula>NOT(ISERROR(SEARCH("GAS",J74)))</formula>
    </cfRule>
  </conditionalFormatting>
  <conditionalFormatting sqref="J88">
    <cfRule type="containsText" dxfId="603" priority="626" operator="containsText" text="CO2e">
      <formula>NOT(ISERROR(SEARCH("CO2e",J88)))</formula>
    </cfRule>
    <cfRule type="containsText" dxfId="602" priority="627" operator="containsText" text="HFO">
      <formula>NOT(ISERROR(SEARCH("HFO",J88)))</formula>
    </cfRule>
    <cfRule type="containsText" dxfId="601" priority="628" operator="containsText" text="LPG">
      <formula>NOT(ISERROR(SEARCH("LPG",J88)))</formula>
    </cfRule>
    <cfRule type="containsText" dxfId="600" priority="629" operator="containsText" text="KER">
      <formula>NOT(ISERROR(SEARCH("KER",J88)))</formula>
    </cfRule>
    <cfRule type="containsText" dxfId="599" priority="630" operator="containsText" text="DSL">
      <formula>NOT(ISERROR(SEARCH("DSL",J88)))</formula>
    </cfRule>
    <cfRule type="containsText" dxfId="598" priority="631" operator="containsText" text="GSL">
      <formula>NOT(ISERROR(SEARCH("GSL",J88)))</formula>
    </cfRule>
    <cfRule type="containsText" dxfId="597" priority="632" operator="containsText" text="OIL">
      <formula>NOT(ISERROR(SEARCH("OIL",J88)))</formula>
    </cfRule>
    <cfRule type="containsText" dxfId="596" priority="633" operator="containsText" text="GAS">
      <formula>NOT(ISERROR(SEARCH("GAS",J88)))</formula>
    </cfRule>
  </conditionalFormatting>
  <conditionalFormatting sqref="J101">
    <cfRule type="containsText" dxfId="595" priority="618" operator="containsText" text="CO2e">
      <formula>NOT(ISERROR(SEARCH("CO2e",J101)))</formula>
    </cfRule>
    <cfRule type="containsText" dxfId="594" priority="619" operator="containsText" text="HFO">
      <formula>NOT(ISERROR(SEARCH("HFO",J101)))</formula>
    </cfRule>
    <cfRule type="containsText" dxfId="593" priority="620" operator="containsText" text="LPG">
      <formula>NOT(ISERROR(SEARCH("LPG",J101)))</formula>
    </cfRule>
    <cfRule type="containsText" dxfId="592" priority="621" operator="containsText" text="KER">
      <formula>NOT(ISERROR(SEARCH("KER",J101)))</formula>
    </cfRule>
    <cfRule type="containsText" dxfId="591" priority="622" operator="containsText" text="DSL">
      <formula>NOT(ISERROR(SEARCH("DSL",J101)))</formula>
    </cfRule>
    <cfRule type="containsText" dxfId="590" priority="623" operator="containsText" text="GSL">
      <formula>NOT(ISERROR(SEARCH("GSL",J101)))</formula>
    </cfRule>
    <cfRule type="containsText" dxfId="589" priority="624" operator="containsText" text="OIL">
      <formula>NOT(ISERROR(SEARCH("OIL",J101)))</formula>
    </cfRule>
    <cfRule type="containsText" dxfId="588" priority="625" operator="containsText" text="GAS">
      <formula>NOT(ISERROR(SEARCH("GAS",J101)))</formula>
    </cfRule>
  </conditionalFormatting>
  <conditionalFormatting sqref="J114">
    <cfRule type="containsText" dxfId="587" priority="610" operator="containsText" text="CO2e">
      <formula>NOT(ISERROR(SEARCH("CO2e",J114)))</formula>
    </cfRule>
    <cfRule type="containsText" dxfId="586" priority="611" operator="containsText" text="HFO">
      <formula>NOT(ISERROR(SEARCH("HFO",J114)))</formula>
    </cfRule>
    <cfRule type="containsText" dxfId="585" priority="612" operator="containsText" text="LPG">
      <formula>NOT(ISERROR(SEARCH("LPG",J114)))</formula>
    </cfRule>
    <cfRule type="containsText" dxfId="584" priority="613" operator="containsText" text="KER">
      <formula>NOT(ISERROR(SEARCH("KER",J114)))</formula>
    </cfRule>
    <cfRule type="containsText" dxfId="583" priority="614" operator="containsText" text="DSL">
      <formula>NOT(ISERROR(SEARCH("DSL",J114)))</formula>
    </cfRule>
    <cfRule type="containsText" dxfId="582" priority="615" operator="containsText" text="GSL">
      <formula>NOT(ISERROR(SEARCH("GSL",J114)))</formula>
    </cfRule>
    <cfRule type="containsText" dxfId="581" priority="616" operator="containsText" text="OIL">
      <formula>NOT(ISERROR(SEARCH("OIL",J114)))</formula>
    </cfRule>
    <cfRule type="containsText" dxfId="580" priority="617" operator="containsText" text="GAS">
      <formula>NOT(ISERROR(SEARCH("GAS",J114)))</formula>
    </cfRule>
  </conditionalFormatting>
  <conditionalFormatting sqref="J127">
    <cfRule type="containsText" dxfId="579" priority="602" operator="containsText" text="CO2e">
      <formula>NOT(ISERROR(SEARCH("CO2e",J127)))</formula>
    </cfRule>
    <cfRule type="containsText" dxfId="578" priority="603" operator="containsText" text="HFO">
      <formula>NOT(ISERROR(SEARCH("HFO",J127)))</formula>
    </cfRule>
    <cfRule type="containsText" dxfId="577" priority="604" operator="containsText" text="LPG">
      <formula>NOT(ISERROR(SEARCH("LPG",J127)))</formula>
    </cfRule>
    <cfRule type="containsText" dxfId="576" priority="605" operator="containsText" text="KER">
      <formula>NOT(ISERROR(SEARCH("KER",J127)))</formula>
    </cfRule>
    <cfRule type="containsText" dxfId="575" priority="606" operator="containsText" text="DSL">
      <formula>NOT(ISERROR(SEARCH("DSL",J127)))</formula>
    </cfRule>
    <cfRule type="containsText" dxfId="574" priority="607" operator="containsText" text="GSL">
      <formula>NOT(ISERROR(SEARCH("GSL",J127)))</formula>
    </cfRule>
    <cfRule type="containsText" dxfId="573" priority="608" operator="containsText" text="OIL">
      <formula>NOT(ISERROR(SEARCH("OIL",J127)))</formula>
    </cfRule>
    <cfRule type="containsText" dxfId="572" priority="609" operator="containsText" text="GAS">
      <formula>NOT(ISERROR(SEARCH("GAS",J127)))</formula>
    </cfRule>
  </conditionalFormatting>
  <conditionalFormatting sqref="J141">
    <cfRule type="containsText" dxfId="571" priority="594" operator="containsText" text="CO2e">
      <formula>NOT(ISERROR(SEARCH("CO2e",J141)))</formula>
    </cfRule>
    <cfRule type="containsText" dxfId="570" priority="595" operator="containsText" text="HFO">
      <formula>NOT(ISERROR(SEARCH("HFO",J141)))</formula>
    </cfRule>
    <cfRule type="containsText" dxfId="569" priority="596" operator="containsText" text="LPG">
      <formula>NOT(ISERROR(SEARCH("LPG",J141)))</formula>
    </cfRule>
    <cfRule type="containsText" dxfId="568" priority="597" operator="containsText" text="KER">
      <formula>NOT(ISERROR(SEARCH("KER",J141)))</formula>
    </cfRule>
    <cfRule type="containsText" dxfId="567" priority="598" operator="containsText" text="DSL">
      <formula>NOT(ISERROR(SEARCH("DSL",J141)))</formula>
    </cfRule>
    <cfRule type="containsText" dxfId="566" priority="599" operator="containsText" text="GSL">
      <formula>NOT(ISERROR(SEARCH("GSL",J141)))</formula>
    </cfRule>
    <cfRule type="containsText" dxfId="565" priority="600" operator="containsText" text="OIL">
      <formula>NOT(ISERROR(SEARCH("OIL",J141)))</formula>
    </cfRule>
    <cfRule type="containsText" dxfId="564" priority="601" operator="containsText" text="GAS">
      <formula>NOT(ISERROR(SEARCH("GAS",J141)))</formula>
    </cfRule>
  </conditionalFormatting>
  <conditionalFormatting sqref="J154">
    <cfRule type="containsText" dxfId="563" priority="586" operator="containsText" text="CO2e">
      <formula>NOT(ISERROR(SEARCH("CO2e",J154)))</formula>
    </cfRule>
    <cfRule type="containsText" dxfId="562" priority="587" operator="containsText" text="HFO">
      <formula>NOT(ISERROR(SEARCH("HFO",J154)))</formula>
    </cfRule>
    <cfRule type="containsText" dxfId="561" priority="588" operator="containsText" text="LPG">
      <formula>NOT(ISERROR(SEARCH("LPG",J154)))</formula>
    </cfRule>
    <cfRule type="containsText" dxfId="560" priority="589" operator="containsText" text="KER">
      <formula>NOT(ISERROR(SEARCH("KER",J154)))</formula>
    </cfRule>
    <cfRule type="containsText" dxfId="559" priority="590" operator="containsText" text="DSL">
      <formula>NOT(ISERROR(SEARCH("DSL",J154)))</formula>
    </cfRule>
    <cfRule type="containsText" dxfId="558" priority="591" operator="containsText" text="GSL">
      <formula>NOT(ISERROR(SEARCH("GSL",J154)))</formula>
    </cfRule>
    <cfRule type="containsText" dxfId="557" priority="592" operator="containsText" text="OIL">
      <formula>NOT(ISERROR(SEARCH("OIL",J154)))</formula>
    </cfRule>
    <cfRule type="containsText" dxfId="556" priority="593" operator="containsText" text="GAS">
      <formula>NOT(ISERROR(SEARCH("GAS",J154)))</formula>
    </cfRule>
  </conditionalFormatting>
  <conditionalFormatting sqref="J167">
    <cfRule type="containsText" dxfId="555" priority="578" operator="containsText" text="CO2e">
      <formula>NOT(ISERROR(SEARCH("CO2e",J167)))</formula>
    </cfRule>
    <cfRule type="containsText" dxfId="554" priority="579" operator="containsText" text="HFO">
      <formula>NOT(ISERROR(SEARCH("HFO",J167)))</formula>
    </cfRule>
    <cfRule type="containsText" dxfId="553" priority="580" operator="containsText" text="LPG">
      <formula>NOT(ISERROR(SEARCH("LPG",J167)))</formula>
    </cfRule>
    <cfRule type="containsText" dxfId="552" priority="581" operator="containsText" text="KER">
      <formula>NOT(ISERROR(SEARCH("KER",J167)))</formula>
    </cfRule>
    <cfRule type="containsText" dxfId="551" priority="582" operator="containsText" text="DSL">
      <formula>NOT(ISERROR(SEARCH("DSL",J167)))</formula>
    </cfRule>
    <cfRule type="containsText" dxfId="550" priority="583" operator="containsText" text="GSL">
      <formula>NOT(ISERROR(SEARCH("GSL",J167)))</formula>
    </cfRule>
    <cfRule type="containsText" dxfId="549" priority="584" operator="containsText" text="OIL">
      <formula>NOT(ISERROR(SEARCH("OIL",J167)))</formula>
    </cfRule>
    <cfRule type="containsText" dxfId="548" priority="585" operator="containsText" text="GAS">
      <formula>NOT(ISERROR(SEARCH("GAS",J167)))</formula>
    </cfRule>
  </conditionalFormatting>
  <conditionalFormatting sqref="J182">
    <cfRule type="containsText" dxfId="547" priority="570" operator="containsText" text="CO2e">
      <formula>NOT(ISERROR(SEARCH("CO2e",J182)))</formula>
    </cfRule>
    <cfRule type="containsText" dxfId="546" priority="571" operator="containsText" text="HFO">
      <formula>NOT(ISERROR(SEARCH("HFO",J182)))</formula>
    </cfRule>
    <cfRule type="containsText" dxfId="545" priority="572" operator="containsText" text="LPG">
      <formula>NOT(ISERROR(SEARCH("LPG",J182)))</formula>
    </cfRule>
    <cfRule type="containsText" dxfId="544" priority="573" operator="containsText" text="KER">
      <formula>NOT(ISERROR(SEARCH("KER",J182)))</formula>
    </cfRule>
    <cfRule type="containsText" dxfId="543" priority="574" operator="containsText" text="DSL">
      <formula>NOT(ISERROR(SEARCH("DSL",J182)))</formula>
    </cfRule>
    <cfRule type="containsText" dxfId="542" priority="575" operator="containsText" text="GSL">
      <formula>NOT(ISERROR(SEARCH("GSL",J182)))</formula>
    </cfRule>
    <cfRule type="containsText" dxfId="541" priority="576" operator="containsText" text="OIL">
      <formula>NOT(ISERROR(SEARCH("OIL",J182)))</formula>
    </cfRule>
    <cfRule type="containsText" dxfId="540" priority="577" operator="containsText" text="GAS">
      <formula>NOT(ISERROR(SEARCH("GAS",J182)))</formula>
    </cfRule>
  </conditionalFormatting>
  <conditionalFormatting sqref="J195">
    <cfRule type="containsText" dxfId="539" priority="562" operator="containsText" text="CO2e">
      <formula>NOT(ISERROR(SEARCH("CO2e",J195)))</formula>
    </cfRule>
    <cfRule type="containsText" dxfId="538" priority="563" operator="containsText" text="HFO">
      <formula>NOT(ISERROR(SEARCH("HFO",J195)))</formula>
    </cfRule>
    <cfRule type="containsText" dxfId="537" priority="564" operator="containsText" text="LPG">
      <formula>NOT(ISERROR(SEARCH("LPG",J195)))</formula>
    </cfRule>
    <cfRule type="containsText" dxfId="536" priority="565" operator="containsText" text="KER">
      <formula>NOT(ISERROR(SEARCH("KER",J195)))</formula>
    </cfRule>
    <cfRule type="containsText" dxfId="535" priority="566" operator="containsText" text="DSL">
      <formula>NOT(ISERROR(SEARCH("DSL",J195)))</formula>
    </cfRule>
    <cfRule type="containsText" dxfId="534" priority="567" operator="containsText" text="GSL">
      <formula>NOT(ISERROR(SEARCH("GSL",J195)))</formula>
    </cfRule>
    <cfRule type="containsText" dxfId="533" priority="568" operator="containsText" text="OIL">
      <formula>NOT(ISERROR(SEARCH("OIL",J195)))</formula>
    </cfRule>
    <cfRule type="containsText" dxfId="532" priority="569" operator="containsText" text="GAS">
      <formula>NOT(ISERROR(SEARCH("GAS",J195)))</formula>
    </cfRule>
  </conditionalFormatting>
  <conditionalFormatting sqref="J208">
    <cfRule type="containsText" dxfId="531" priority="554" operator="containsText" text="CO2e">
      <formula>NOT(ISERROR(SEARCH("CO2e",J208)))</formula>
    </cfRule>
    <cfRule type="containsText" dxfId="530" priority="555" operator="containsText" text="HFO">
      <formula>NOT(ISERROR(SEARCH("HFO",J208)))</formula>
    </cfRule>
    <cfRule type="containsText" dxfId="529" priority="556" operator="containsText" text="LPG">
      <formula>NOT(ISERROR(SEARCH("LPG",J208)))</formula>
    </cfRule>
    <cfRule type="containsText" dxfId="528" priority="557" operator="containsText" text="KER">
      <formula>NOT(ISERROR(SEARCH("KER",J208)))</formula>
    </cfRule>
    <cfRule type="containsText" dxfId="527" priority="558" operator="containsText" text="DSL">
      <formula>NOT(ISERROR(SEARCH("DSL",J208)))</formula>
    </cfRule>
    <cfRule type="containsText" dxfId="526" priority="559" operator="containsText" text="GSL">
      <formula>NOT(ISERROR(SEARCH("GSL",J208)))</formula>
    </cfRule>
    <cfRule type="containsText" dxfId="525" priority="560" operator="containsText" text="OIL">
      <formula>NOT(ISERROR(SEARCH("OIL",J208)))</formula>
    </cfRule>
    <cfRule type="containsText" dxfId="524" priority="561" operator="containsText" text="GAS">
      <formula>NOT(ISERROR(SEARCH("GAS",J208)))</formula>
    </cfRule>
  </conditionalFormatting>
  <conditionalFormatting sqref="J221">
    <cfRule type="containsText" dxfId="523" priority="546" operator="containsText" text="CO2e">
      <formula>NOT(ISERROR(SEARCH("CO2e",J221)))</formula>
    </cfRule>
    <cfRule type="containsText" dxfId="522" priority="547" operator="containsText" text="HFO">
      <formula>NOT(ISERROR(SEARCH("HFO",J221)))</formula>
    </cfRule>
    <cfRule type="containsText" dxfId="521" priority="548" operator="containsText" text="LPG">
      <formula>NOT(ISERROR(SEARCH("LPG",J221)))</formula>
    </cfRule>
    <cfRule type="containsText" dxfId="520" priority="549" operator="containsText" text="KER">
      <formula>NOT(ISERROR(SEARCH("KER",J221)))</formula>
    </cfRule>
    <cfRule type="containsText" dxfId="519" priority="550" operator="containsText" text="DSL">
      <formula>NOT(ISERROR(SEARCH("DSL",J221)))</formula>
    </cfRule>
    <cfRule type="containsText" dxfId="518" priority="551" operator="containsText" text="GSL">
      <formula>NOT(ISERROR(SEARCH("GSL",J221)))</formula>
    </cfRule>
    <cfRule type="containsText" dxfId="517" priority="552" operator="containsText" text="OIL">
      <formula>NOT(ISERROR(SEARCH("OIL",J221)))</formula>
    </cfRule>
    <cfRule type="containsText" dxfId="516" priority="553" operator="containsText" text="GAS">
      <formula>NOT(ISERROR(SEARCH("GAS",J221)))</formula>
    </cfRule>
  </conditionalFormatting>
  <conditionalFormatting sqref="J235">
    <cfRule type="containsText" dxfId="515" priority="538" operator="containsText" text="CO2e">
      <formula>NOT(ISERROR(SEARCH("CO2e",J235)))</formula>
    </cfRule>
    <cfRule type="containsText" dxfId="514" priority="539" operator="containsText" text="HFO">
      <formula>NOT(ISERROR(SEARCH("HFO",J235)))</formula>
    </cfRule>
    <cfRule type="containsText" dxfId="513" priority="540" operator="containsText" text="LPG">
      <formula>NOT(ISERROR(SEARCH("LPG",J235)))</formula>
    </cfRule>
    <cfRule type="containsText" dxfId="512" priority="541" operator="containsText" text="KER">
      <formula>NOT(ISERROR(SEARCH("KER",J235)))</formula>
    </cfRule>
    <cfRule type="containsText" dxfId="511" priority="542" operator="containsText" text="DSL">
      <formula>NOT(ISERROR(SEARCH("DSL",J235)))</formula>
    </cfRule>
    <cfRule type="containsText" dxfId="510" priority="543" operator="containsText" text="GSL">
      <formula>NOT(ISERROR(SEARCH("GSL",J235)))</formula>
    </cfRule>
    <cfRule type="containsText" dxfId="509" priority="544" operator="containsText" text="OIL">
      <formula>NOT(ISERROR(SEARCH("OIL",J235)))</formula>
    </cfRule>
    <cfRule type="containsText" dxfId="508" priority="545" operator="containsText" text="GAS">
      <formula>NOT(ISERROR(SEARCH("GAS",J235)))</formula>
    </cfRule>
  </conditionalFormatting>
  <conditionalFormatting sqref="J248">
    <cfRule type="containsText" dxfId="507" priority="530" operator="containsText" text="CO2e">
      <formula>NOT(ISERROR(SEARCH("CO2e",J248)))</formula>
    </cfRule>
    <cfRule type="containsText" dxfId="506" priority="531" operator="containsText" text="HFO">
      <formula>NOT(ISERROR(SEARCH("HFO",J248)))</formula>
    </cfRule>
    <cfRule type="containsText" dxfId="505" priority="532" operator="containsText" text="LPG">
      <formula>NOT(ISERROR(SEARCH("LPG",J248)))</formula>
    </cfRule>
    <cfRule type="containsText" dxfId="504" priority="533" operator="containsText" text="KER">
      <formula>NOT(ISERROR(SEARCH("KER",J248)))</formula>
    </cfRule>
    <cfRule type="containsText" dxfId="503" priority="534" operator="containsText" text="DSL">
      <formula>NOT(ISERROR(SEARCH("DSL",J248)))</formula>
    </cfRule>
    <cfRule type="containsText" dxfId="502" priority="535" operator="containsText" text="GSL">
      <formula>NOT(ISERROR(SEARCH("GSL",J248)))</formula>
    </cfRule>
    <cfRule type="containsText" dxfId="501" priority="536" operator="containsText" text="OIL">
      <formula>NOT(ISERROR(SEARCH("OIL",J248)))</formula>
    </cfRule>
    <cfRule type="containsText" dxfId="500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499" priority="529" operator="containsText" text="ELC">
      <formula>NOT(ISERROR(SEARCH("ELC",I1)))</formula>
    </cfRule>
  </conditionalFormatting>
  <conditionalFormatting sqref="J325">
    <cfRule type="containsText" dxfId="498" priority="524" operator="containsText" text="ELC">
      <formula>NOT(ISERROR(SEARCH("ELC",J325)))</formula>
    </cfRule>
  </conditionalFormatting>
  <conditionalFormatting sqref="J338">
    <cfRule type="containsText" dxfId="497" priority="523" operator="containsText" text="ELC">
      <formula>NOT(ISERROR(SEARCH("ELC",J338)))</formula>
    </cfRule>
  </conditionalFormatting>
  <conditionalFormatting sqref="J351">
    <cfRule type="containsText" dxfId="496" priority="522" operator="containsText" text="ELC">
      <formula>NOT(ISERROR(SEARCH("ELC",J351)))</formula>
    </cfRule>
  </conditionalFormatting>
  <conditionalFormatting sqref="J364">
    <cfRule type="containsText" dxfId="495" priority="521" operator="containsText" text="ELC">
      <formula>NOT(ISERROR(SEARCH("ELC",J364)))</formula>
    </cfRule>
  </conditionalFormatting>
  <conditionalFormatting sqref="J377">
    <cfRule type="containsText" dxfId="494" priority="520" operator="containsText" text="ELC">
      <formula>NOT(ISERROR(SEARCH("ELC",J377)))</formula>
    </cfRule>
  </conditionalFormatting>
  <conditionalFormatting sqref="L266:AQ272">
    <cfRule type="cellIs" dxfId="493" priority="518" operator="equal">
      <formula>0</formula>
    </cfRule>
  </conditionalFormatting>
  <conditionalFormatting sqref="J382 J384:J385">
    <cfRule type="containsText" dxfId="492" priority="517" operator="containsText" text="ELC">
      <formula>NOT(ISERROR(SEARCH("ELC",J382)))</formula>
    </cfRule>
  </conditionalFormatting>
  <conditionalFormatting sqref="L386:AQ392">
    <cfRule type="cellIs" dxfId="491" priority="516" operator="equal">
      <formula>0</formula>
    </cfRule>
  </conditionalFormatting>
  <conditionalFormatting sqref="J393">
    <cfRule type="containsText" dxfId="490" priority="515" operator="containsText" text="ELC">
      <formula>NOT(ISERROR(SEARCH("ELC",J393)))</formula>
    </cfRule>
  </conditionalFormatting>
  <conditionalFormatting sqref="J410:J411">
    <cfRule type="containsText" dxfId="489" priority="514" operator="containsText" text="ELC">
      <formula>NOT(ISERROR(SEARCH("ELC",J410)))</formula>
    </cfRule>
  </conditionalFormatting>
  <conditionalFormatting sqref="L412:AQ418">
    <cfRule type="cellIs" dxfId="488" priority="513" operator="equal">
      <formula>0</formula>
    </cfRule>
  </conditionalFormatting>
  <conditionalFormatting sqref="J419">
    <cfRule type="containsText" dxfId="487" priority="512" operator="containsText" text="ELC">
      <formula>NOT(ISERROR(SEARCH("ELC",J419)))</formula>
    </cfRule>
  </conditionalFormatting>
  <conditionalFormatting sqref="L425:AQ431">
    <cfRule type="cellIs" dxfId="486" priority="511" operator="equal">
      <formula>0</formula>
    </cfRule>
  </conditionalFormatting>
  <conditionalFormatting sqref="J432 J421 J423:J424">
    <cfRule type="containsText" dxfId="485" priority="510" operator="containsText" text="ELC">
      <formula>NOT(ISERROR(SEARCH("ELC",J421)))</formula>
    </cfRule>
  </conditionalFormatting>
  <conditionalFormatting sqref="L438:AQ444">
    <cfRule type="cellIs" dxfId="484" priority="509" operator="equal">
      <formula>0</formula>
    </cfRule>
  </conditionalFormatting>
  <conditionalFormatting sqref="J445 J434 J436:J437">
    <cfRule type="containsText" dxfId="483" priority="508" operator="containsText" text="ELC">
      <formula>NOT(ISERROR(SEARCH("ELC",J434)))</formula>
    </cfRule>
  </conditionalFormatting>
  <conditionalFormatting sqref="L451:AQ457">
    <cfRule type="cellIs" dxfId="482" priority="507" operator="equal">
      <formula>0</formula>
    </cfRule>
  </conditionalFormatting>
  <conditionalFormatting sqref="J458 J447 J449:J450">
    <cfRule type="containsText" dxfId="481" priority="506" operator="containsText" text="ELC">
      <formula>NOT(ISERROR(SEARCH("ELC",J447)))</formula>
    </cfRule>
  </conditionalFormatting>
  <conditionalFormatting sqref="J397:J398">
    <cfRule type="containsText" dxfId="480" priority="503" operator="containsText" text="ELC">
      <formula>NOT(ISERROR(SEARCH("ELC",J397)))</formula>
    </cfRule>
  </conditionalFormatting>
  <conditionalFormatting sqref="L399:AQ405">
    <cfRule type="cellIs" dxfId="479" priority="502" operator="equal">
      <formula>0</formula>
    </cfRule>
  </conditionalFormatting>
  <conditionalFormatting sqref="J406:J407">
    <cfRule type="containsText" dxfId="478" priority="501" operator="containsText" text="ELC">
      <formula>NOT(ISERROR(SEARCH("ELC",J406)))</formula>
    </cfRule>
  </conditionalFormatting>
  <conditionalFormatting sqref="J462:J463">
    <cfRule type="containsText" dxfId="477" priority="500" operator="containsText" text="ELC">
      <formula>NOT(ISERROR(SEARCH("ELC",J462)))</formula>
    </cfRule>
  </conditionalFormatting>
  <conditionalFormatting sqref="L464:AQ470">
    <cfRule type="cellIs" dxfId="476" priority="499" operator="equal">
      <formula>0</formula>
    </cfRule>
  </conditionalFormatting>
  <conditionalFormatting sqref="J471">
    <cfRule type="containsText" dxfId="475" priority="498" operator="containsText" text="ELC">
      <formula>NOT(ISERROR(SEARCH("ELC",J471)))</formula>
    </cfRule>
  </conditionalFormatting>
  <conditionalFormatting sqref="L477:AQ483">
    <cfRule type="cellIs" dxfId="474" priority="497" operator="equal">
      <formula>0</formula>
    </cfRule>
  </conditionalFormatting>
  <conditionalFormatting sqref="J473 J475:J476">
    <cfRule type="containsText" dxfId="473" priority="496" operator="containsText" text="ELC">
      <formula>NOT(ISERROR(SEARCH("ELC",J473)))</formula>
    </cfRule>
  </conditionalFormatting>
  <conditionalFormatting sqref="L490:AQ496">
    <cfRule type="cellIs" dxfId="472" priority="495" operator="equal">
      <formula>0</formula>
    </cfRule>
  </conditionalFormatting>
  <conditionalFormatting sqref="J486 J488:J489">
    <cfRule type="containsText" dxfId="471" priority="494" operator="containsText" text="ELC">
      <formula>NOT(ISERROR(SEARCH("ELC",J486)))</formula>
    </cfRule>
  </conditionalFormatting>
  <conditionalFormatting sqref="J484">
    <cfRule type="containsText" dxfId="470" priority="493" operator="containsText" text="ELC">
      <formula>NOT(ISERROR(SEARCH("ELC",J484)))</formula>
    </cfRule>
  </conditionalFormatting>
  <conditionalFormatting sqref="J497">
    <cfRule type="containsText" dxfId="469" priority="492" operator="containsText" text="ELC">
      <formula>NOT(ISERROR(SEARCH("ELC",J497)))</formula>
    </cfRule>
  </conditionalFormatting>
  <conditionalFormatting sqref="J501:J502">
    <cfRule type="containsText" dxfId="468" priority="491" operator="containsText" text="ELC">
      <formula>NOT(ISERROR(SEARCH("ELC",J501)))</formula>
    </cfRule>
  </conditionalFormatting>
  <conditionalFormatting sqref="L503:AQ509">
    <cfRule type="cellIs" dxfId="467" priority="490" operator="equal">
      <formula>0</formula>
    </cfRule>
  </conditionalFormatting>
  <conditionalFormatting sqref="J510">
    <cfRule type="containsText" dxfId="466" priority="489" operator="containsText" text="ELC">
      <formula>NOT(ISERROR(SEARCH("ELC",J510)))</formula>
    </cfRule>
  </conditionalFormatting>
  <conditionalFormatting sqref="J514:J515">
    <cfRule type="containsText" dxfId="465" priority="486" operator="containsText" text="ELC">
      <formula>NOT(ISERROR(SEARCH("ELC",J514)))</formula>
    </cfRule>
  </conditionalFormatting>
  <conditionalFormatting sqref="L516:AQ522">
    <cfRule type="cellIs" dxfId="464" priority="485" operator="equal">
      <formula>0</formula>
    </cfRule>
  </conditionalFormatting>
  <conditionalFormatting sqref="J523">
    <cfRule type="containsText" dxfId="463" priority="484" operator="containsText" text="ELC">
      <formula>NOT(ISERROR(SEARCH("ELC",J523)))</formula>
    </cfRule>
  </conditionalFormatting>
  <conditionalFormatting sqref="L529:AQ535">
    <cfRule type="cellIs" dxfId="462" priority="483" operator="equal">
      <formula>0</formula>
    </cfRule>
  </conditionalFormatting>
  <conditionalFormatting sqref="J536 J525 J527:J528">
    <cfRule type="containsText" dxfId="461" priority="482" operator="containsText" text="ELC">
      <formula>NOT(ISERROR(SEARCH("ELC",J525)))</formula>
    </cfRule>
  </conditionalFormatting>
  <conditionalFormatting sqref="L542:AQ548">
    <cfRule type="cellIs" dxfId="460" priority="481" operator="equal">
      <formula>0</formula>
    </cfRule>
  </conditionalFormatting>
  <conditionalFormatting sqref="J549 J538 J540:J541">
    <cfRule type="containsText" dxfId="459" priority="480" operator="containsText" text="ELC">
      <formula>NOT(ISERROR(SEARCH("ELC",J538)))</formula>
    </cfRule>
  </conditionalFormatting>
  <conditionalFormatting sqref="L555:AQ561">
    <cfRule type="cellIs" dxfId="458" priority="479" operator="equal">
      <formula>0</formula>
    </cfRule>
  </conditionalFormatting>
  <conditionalFormatting sqref="J551 J553:J554">
    <cfRule type="containsText" dxfId="457" priority="478" operator="containsText" text="ELC">
      <formula>NOT(ISERROR(SEARCH("ELC",J551)))</formula>
    </cfRule>
  </conditionalFormatting>
  <conditionalFormatting sqref="J562">
    <cfRule type="containsText" dxfId="456" priority="477" operator="containsText" text="ELC">
      <formula>NOT(ISERROR(SEARCH("ELC",J562)))</formula>
    </cfRule>
  </conditionalFormatting>
  <conditionalFormatting sqref="L568:AQ574">
    <cfRule type="cellIs" dxfId="455" priority="476" operator="equal">
      <formula>0</formula>
    </cfRule>
  </conditionalFormatting>
  <conditionalFormatting sqref="J564 J566:J567">
    <cfRule type="containsText" dxfId="454" priority="475" operator="containsText" text="ELC">
      <formula>NOT(ISERROR(SEARCH("ELC",J564)))</formula>
    </cfRule>
  </conditionalFormatting>
  <conditionalFormatting sqref="J575">
    <cfRule type="containsText" dxfId="453" priority="474" operator="containsText" text="ELC">
      <formula>NOT(ISERROR(SEARCH("ELC",J575)))</formula>
    </cfRule>
  </conditionalFormatting>
  <conditionalFormatting sqref="L581:AQ587">
    <cfRule type="cellIs" dxfId="452" priority="473" operator="equal">
      <formula>0</formula>
    </cfRule>
  </conditionalFormatting>
  <conditionalFormatting sqref="J588 J579:J580">
    <cfRule type="containsText" dxfId="451" priority="472" operator="containsText" text="ELC">
      <formula>NOT(ISERROR(SEARCH("ELC",J579)))</formula>
    </cfRule>
  </conditionalFormatting>
  <conditionalFormatting sqref="L292:AQ298">
    <cfRule type="cellIs" dxfId="450" priority="471" operator="equal">
      <formula>0</formula>
    </cfRule>
  </conditionalFormatting>
  <conditionalFormatting sqref="J381">
    <cfRule type="containsText" dxfId="449" priority="470" operator="containsText" text="ELC">
      <formula>NOT(ISERROR(SEARCH("ELC",J381)))</formula>
    </cfRule>
  </conditionalFormatting>
  <conditionalFormatting sqref="J593:J594">
    <cfRule type="containsText" dxfId="448" priority="469" operator="containsText" text="ELC">
      <formula>NOT(ISERROR(SEARCH("ELC",J593)))</formula>
    </cfRule>
  </conditionalFormatting>
  <conditionalFormatting sqref="L595:AQ601">
    <cfRule type="cellIs" dxfId="447" priority="468" operator="equal">
      <formula>0</formula>
    </cfRule>
  </conditionalFormatting>
  <conditionalFormatting sqref="J606:J607">
    <cfRule type="containsText" dxfId="446" priority="467" operator="containsText" text="ELC">
      <formula>NOT(ISERROR(SEARCH("ELC",J606)))</formula>
    </cfRule>
  </conditionalFormatting>
  <conditionalFormatting sqref="L608:AQ614">
    <cfRule type="cellIs" dxfId="445" priority="466" operator="equal">
      <formula>0</formula>
    </cfRule>
  </conditionalFormatting>
  <conditionalFormatting sqref="J619:J620">
    <cfRule type="containsText" dxfId="444" priority="465" operator="containsText" text="ELC">
      <formula>NOT(ISERROR(SEARCH("ELC",J619)))</formula>
    </cfRule>
  </conditionalFormatting>
  <conditionalFormatting sqref="L621:AQ627">
    <cfRule type="cellIs" dxfId="443" priority="464" operator="equal">
      <formula>0</formula>
    </cfRule>
  </conditionalFormatting>
  <conditionalFormatting sqref="J602">
    <cfRule type="containsText" dxfId="442" priority="463" operator="containsText" text="ELC">
      <formula>NOT(ISERROR(SEARCH("ELC",J602)))</formula>
    </cfRule>
  </conditionalFormatting>
  <conditionalFormatting sqref="J615">
    <cfRule type="containsText" dxfId="441" priority="462" operator="containsText" text="ELC">
      <formula>NOT(ISERROR(SEARCH("ELC",J615)))</formula>
    </cfRule>
  </conditionalFormatting>
  <conditionalFormatting sqref="J628">
    <cfRule type="containsText" dxfId="440" priority="461" operator="containsText" text="ELC">
      <formula>NOT(ISERROR(SEARCH("ELC",J628)))</formula>
    </cfRule>
  </conditionalFormatting>
  <conditionalFormatting sqref="L635:AQ641">
    <cfRule type="cellIs" dxfId="439" priority="460" operator="equal">
      <formula>0</formula>
    </cfRule>
  </conditionalFormatting>
  <conditionalFormatting sqref="J631 J633:J634">
    <cfRule type="containsText" dxfId="438" priority="459" operator="containsText" text="ELC">
      <formula>NOT(ISERROR(SEARCH("ELC",J631)))</formula>
    </cfRule>
  </conditionalFormatting>
  <conditionalFormatting sqref="J590">
    <cfRule type="containsText" dxfId="437" priority="458" operator="containsText" text="ELC">
      <formula>NOT(ISERROR(SEARCH("ELC",J590)))</formula>
    </cfRule>
  </conditionalFormatting>
  <conditionalFormatting sqref="J592">
    <cfRule type="containsText" dxfId="436" priority="450" operator="containsText" text="CO2e">
      <formula>NOT(ISERROR(SEARCH("CO2e",J592)))</formula>
    </cfRule>
    <cfRule type="containsText" dxfId="435" priority="451" operator="containsText" text="HFO">
      <formula>NOT(ISERROR(SEARCH("HFO",J592)))</formula>
    </cfRule>
    <cfRule type="containsText" dxfId="434" priority="452" operator="containsText" text="LPG">
      <formula>NOT(ISERROR(SEARCH("LPG",J592)))</formula>
    </cfRule>
    <cfRule type="containsText" dxfId="433" priority="453" operator="containsText" text="KER">
      <formula>NOT(ISERROR(SEARCH("KER",J592)))</formula>
    </cfRule>
    <cfRule type="containsText" dxfId="432" priority="454" operator="containsText" text="DSL">
      <formula>NOT(ISERROR(SEARCH("DSL",J592)))</formula>
    </cfRule>
    <cfRule type="containsText" dxfId="431" priority="455" operator="containsText" text="GSL">
      <formula>NOT(ISERROR(SEARCH("GSL",J592)))</formula>
    </cfRule>
    <cfRule type="containsText" dxfId="430" priority="456" operator="containsText" text="OIL">
      <formula>NOT(ISERROR(SEARCH("OIL",J592)))</formula>
    </cfRule>
    <cfRule type="containsText" dxfId="429" priority="457" operator="containsText" text="GAS">
      <formula>NOT(ISERROR(SEARCH("GAS",J592)))</formula>
    </cfRule>
  </conditionalFormatting>
  <conditionalFormatting sqref="J605">
    <cfRule type="containsText" dxfId="428" priority="442" operator="containsText" text="CO2e">
      <formula>NOT(ISERROR(SEARCH("CO2e",J605)))</formula>
    </cfRule>
    <cfRule type="containsText" dxfId="427" priority="443" operator="containsText" text="HFO">
      <formula>NOT(ISERROR(SEARCH("HFO",J605)))</formula>
    </cfRule>
    <cfRule type="containsText" dxfId="426" priority="444" operator="containsText" text="LPG">
      <formula>NOT(ISERROR(SEARCH("LPG",J605)))</formula>
    </cfRule>
    <cfRule type="containsText" dxfId="425" priority="445" operator="containsText" text="KER">
      <formula>NOT(ISERROR(SEARCH("KER",J605)))</formula>
    </cfRule>
    <cfRule type="containsText" dxfId="424" priority="446" operator="containsText" text="DSL">
      <formula>NOT(ISERROR(SEARCH("DSL",J605)))</formula>
    </cfRule>
    <cfRule type="containsText" dxfId="423" priority="447" operator="containsText" text="GSL">
      <formula>NOT(ISERROR(SEARCH("GSL",J605)))</formula>
    </cfRule>
    <cfRule type="containsText" dxfId="422" priority="448" operator="containsText" text="OIL">
      <formula>NOT(ISERROR(SEARCH("OIL",J605)))</formula>
    </cfRule>
    <cfRule type="containsText" dxfId="421" priority="449" operator="containsText" text="GAS">
      <formula>NOT(ISERROR(SEARCH("GAS",J605)))</formula>
    </cfRule>
  </conditionalFormatting>
  <conditionalFormatting sqref="J618">
    <cfRule type="containsText" dxfId="420" priority="434" operator="containsText" text="CO2e">
      <formula>NOT(ISERROR(SEARCH("CO2e",J618)))</formula>
    </cfRule>
    <cfRule type="containsText" dxfId="419" priority="435" operator="containsText" text="HFO">
      <formula>NOT(ISERROR(SEARCH("HFO",J618)))</formula>
    </cfRule>
    <cfRule type="containsText" dxfId="418" priority="436" operator="containsText" text="LPG">
      <formula>NOT(ISERROR(SEARCH("LPG",J618)))</formula>
    </cfRule>
    <cfRule type="containsText" dxfId="417" priority="437" operator="containsText" text="KER">
      <formula>NOT(ISERROR(SEARCH("KER",J618)))</formula>
    </cfRule>
    <cfRule type="containsText" dxfId="416" priority="438" operator="containsText" text="DSL">
      <formula>NOT(ISERROR(SEARCH("DSL",J618)))</formula>
    </cfRule>
    <cfRule type="containsText" dxfId="415" priority="439" operator="containsText" text="GSL">
      <formula>NOT(ISERROR(SEARCH("GSL",J618)))</formula>
    </cfRule>
    <cfRule type="containsText" dxfId="414" priority="440" operator="containsText" text="OIL">
      <formula>NOT(ISERROR(SEARCH("OIL",J618)))</formula>
    </cfRule>
    <cfRule type="containsText" dxfId="413" priority="441" operator="containsText" text="GAS">
      <formula>NOT(ISERROR(SEARCH("GAS",J618)))</formula>
    </cfRule>
  </conditionalFormatting>
  <conditionalFormatting sqref="J632">
    <cfRule type="containsText" dxfId="412" priority="433" operator="containsText" text="ELC">
      <formula>NOT(ISERROR(SEARCH("ELC",J632)))</formula>
    </cfRule>
  </conditionalFormatting>
  <conditionalFormatting sqref="J632">
    <cfRule type="containsText" dxfId="411" priority="425" operator="containsText" text="CO2e">
      <formula>NOT(ISERROR(SEARCH("CO2e",J632)))</formula>
    </cfRule>
    <cfRule type="containsText" dxfId="410" priority="426" operator="containsText" text="HFO">
      <formula>NOT(ISERROR(SEARCH("HFO",J632)))</formula>
    </cfRule>
    <cfRule type="containsText" dxfId="409" priority="427" operator="containsText" text="LPG">
      <formula>NOT(ISERROR(SEARCH("LPG",J632)))</formula>
    </cfRule>
    <cfRule type="containsText" dxfId="408" priority="428" operator="containsText" text="KER">
      <formula>NOT(ISERROR(SEARCH("KER",J632)))</formula>
    </cfRule>
    <cfRule type="containsText" dxfId="407" priority="429" operator="containsText" text="DSL">
      <formula>NOT(ISERROR(SEARCH("DSL",J632)))</formula>
    </cfRule>
    <cfRule type="containsText" dxfId="406" priority="430" operator="containsText" text="GSL">
      <formula>NOT(ISERROR(SEARCH("GSL",J632)))</formula>
    </cfRule>
    <cfRule type="containsText" dxfId="405" priority="431" operator="containsText" text="OIL">
      <formula>NOT(ISERROR(SEARCH("OIL",J632)))</formula>
    </cfRule>
    <cfRule type="containsText" dxfId="404" priority="432" operator="containsText" text="GAS">
      <formula>NOT(ISERROR(SEARCH("GAS",J632)))</formula>
    </cfRule>
  </conditionalFormatting>
  <conditionalFormatting sqref="J578">
    <cfRule type="containsText" dxfId="403" priority="417" operator="containsText" text="CO2e">
      <formula>NOT(ISERROR(SEARCH("CO2e",J578)))</formula>
    </cfRule>
    <cfRule type="containsText" dxfId="402" priority="418" operator="containsText" text="HFO">
      <formula>NOT(ISERROR(SEARCH("HFO",J578)))</formula>
    </cfRule>
    <cfRule type="containsText" dxfId="401" priority="419" operator="containsText" text="LPG">
      <formula>NOT(ISERROR(SEARCH("LPG",J578)))</formula>
    </cfRule>
    <cfRule type="containsText" dxfId="400" priority="420" operator="containsText" text="KER">
      <formula>NOT(ISERROR(SEARCH("KER",J578)))</formula>
    </cfRule>
    <cfRule type="containsText" dxfId="399" priority="421" operator="containsText" text="DSL">
      <formula>NOT(ISERROR(SEARCH("DSL",J578)))</formula>
    </cfRule>
    <cfRule type="containsText" dxfId="398" priority="422" operator="containsText" text="GSL">
      <formula>NOT(ISERROR(SEARCH("GSL",J578)))</formula>
    </cfRule>
    <cfRule type="containsText" dxfId="397" priority="423" operator="containsText" text="OIL">
      <formula>NOT(ISERROR(SEARCH("OIL",J578)))</formula>
    </cfRule>
    <cfRule type="containsText" dxfId="396" priority="424" operator="containsText" text="GAS">
      <formula>NOT(ISERROR(SEARCH("GAS",J578)))</formula>
    </cfRule>
  </conditionalFormatting>
  <conditionalFormatting sqref="J565">
    <cfRule type="containsText" dxfId="395" priority="416" operator="containsText" text="ELC">
      <formula>NOT(ISERROR(SEARCH("ELC",J565)))</formula>
    </cfRule>
  </conditionalFormatting>
  <conditionalFormatting sqref="J565">
    <cfRule type="containsText" dxfId="394" priority="408" operator="containsText" text="CO2e">
      <formula>NOT(ISERROR(SEARCH("CO2e",J565)))</formula>
    </cfRule>
    <cfRule type="containsText" dxfId="393" priority="409" operator="containsText" text="HFO">
      <formula>NOT(ISERROR(SEARCH("HFO",J565)))</formula>
    </cfRule>
    <cfRule type="containsText" dxfId="392" priority="410" operator="containsText" text="LPG">
      <formula>NOT(ISERROR(SEARCH("LPG",J565)))</formula>
    </cfRule>
    <cfRule type="containsText" dxfId="391" priority="411" operator="containsText" text="KER">
      <formula>NOT(ISERROR(SEARCH("KER",J565)))</formula>
    </cfRule>
    <cfRule type="containsText" dxfId="390" priority="412" operator="containsText" text="DSL">
      <formula>NOT(ISERROR(SEARCH("DSL",J565)))</formula>
    </cfRule>
    <cfRule type="containsText" dxfId="389" priority="413" operator="containsText" text="GSL">
      <formula>NOT(ISERROR(SEARCH("GSL",J565)))</formula>
    </cfRule>
    <cfRule type="containsText" dxfId="388" priority="414" operator="containsText" text="OIL">
      <formula>NOT(ISERROR(SEARCH("OIL",J565)))</formula>
    </cfRule>
    <cfRule type="containsText" dxfId="387" priority="415" operator="containsText" text="GAS">
      <formula>NOT(ISERROR(SEARCH("GAS",J565)))</formula>
    </cfRule>
  </conditionalFormatting>
  <conditionalFormatting sqref="J552">
    <cfRule type="containsText" dxfId="386" priority="407" operator="containsText" text="ELC">
      <formula>NOT(ISERROR(SEARCH("ELC",J552)))</formula>
    </cfRule>
  </conditionalFormatting>
  <conditionalFormatting sqref="J552">
    <cfRule type="containsText" dxfId="385" priority="399" operator="containsText" text="CO2e">
      <formula>NOT(ISERROR(SEARCH("CO2e",J552)))</formula>
    </cfRule>
    <cfRule type="containsText" dxfId="384" priority="400" operator="containsText" text="HFO">
      <formula>NOT(ISERROR(SEARCH("HFO",J552)))</formula>
    </cfRule>
    <cfRule type="containsText" dxfId="383" priority="401" operator="containsText" text="LPG">
      <formula>NOT(ISERROR(SEARCH("LPG",J552)))</formula>
    </cfRule>
    <cfRule type="containsText" dxfId="382" priority="402" operator="containsText" text="KER">
      <formula>NOT(ISERROR(SEARCH("KER",J552)))</formula>
    </cfRule>
    <cfRule type="containsText" dxfId="381" priority="403" operator="containsText" text="DSL">
      <formula>NOT(ISERROR(SEARCH("DSL",J552)))</formula>
    </cfRule>
    <cfRule type="containsText" dxfId="380" priority="404" operator="containsText" text="GSL">
      <formula>NOT(ISERROR(SEARCH("GSL",J552)))</formula>
    </cfRule>
    <cfRule type="containsText" dxfId="379" priority="405" operator="containsText" text="OIL">
      <formula>NOT(ISERROR(SEARCH("OIL",J552)))</formula>
    </cfRule>
    <cfRule type="containsText" dxfId="378" priority="406" operator="containsText" text="GAS">
      <formula>NOT(ISERROR(SEARCH("GAS",J552)))</formula>
    </cfRule>
  </conditionalFormatting>
  <conditionalFormatting sqref="J539">
    <cfRule type="containsText" dxfId="377" priority="398" operator="containsText" text="ELC">
      <formula>NOT(ISERROR(SEARCH("ELC",J539)))</formula>
    </cfRule>
  </conditionalFormatting>
  <conditionalFormatting sqref="J539">
    <cfRule type="containsText" dxfId="376" priority="390" operator="containsText" text="CO2e">
      <formula>NOT(ISERROR(SEARCH("CO2e",J539)))</formula>
    </cfRule>
    <cfRule type="containsText" dxfId="375" priority="391" operator="containsText" text="HFO">
      <formula>NOT(ISERROR(SEARCH("HFO",J539)))</formula>
    </cfRule>
    <cfRule type="containsText" dxfId="374" priority="392" operator="containsText" text="LPG">
      <formula>NOT(ISERROR(SEARCH("LPG",J539)))</formula>
    </cfRule>
    <cfRule type="containsText" dxfId="373" priority="393" operator="containsText" text="KER">
      <formula>NOT(ISERROR(SEARCH("KER",J539)))</formula>
    </cfRule>
    <cfRule type="containsText" dxfId="372" priority="394" operator="containsText" text="DSL">
      <formula>NOT(ISERROR(SEARCH("DSL",J539)))</formula>
    </cfRule>
    <cfRule type="containsText" dxfId="371" priority="395" operator="containsText" text="GSL">
      <formula>NOT(ISERROR(SEARCH("GSL",J539)))</formula>
    </cfRule>
    <cfRule type="containsText" dxfId="370" priority="396" operator="containsText" text="OIL">
      <formula>NOT(ISERROR(SEARCH("OIL",J539)))</formula>
    </cfRule>
    <cfRule type="containsText" dxfId="369" priority="397" operator="containsText" text="GAS">
      <formula>NOT(ISERROR(SEARCH("GAS",J539)))</formula>
    </cfRule>
  </conditionalFormatting>
  <conditionalFormatting sqref="J526">
    <cfRule type="containsText" dxfId="368" priority="389" operator="containsText" text="ELC">
      <formula>NOT(ISERROR(SEARCH("ELC",J526)))</formula>
    </cfRule>
  </conditionalFormatting>
  <conditionalFormatting sqref="J526">
    <cfRule type="containsText" dxfId="367" priority="381" operator="containsText" text="CO2e">
      <formula>NOT(ISERROR(SEARCH("CO2e",J526)))</formula>
    </cfRule>
    <cfRule type="containsText" dxfId="366" priority="382" operator="containsText" text="HFO">
      <formula>NOT(ISERROR(SEARCH("HFO",J526)))</formula>
    </cfRule>
    <cfRule type="containsText" dxfId="365" priority="383" operator="containsText" text="LPG">
      <formula>NOT(ISERROR(SEARCH("LPG",J526)))</formula>
    </cfRule>
    <cfRule type="containsText" dxfId="364" priority="384" operator="containsText" text="KER">
      <formula>NOT(ISERROR(SEARCH("KER",J526)))</formula>
    </cfRule>
    <cfRule type="containsText" dxfId="363" priority="385" operator="containsText" text="DSL">
      <formula>NOT(ISERROR(SEARCH("DSL",J526)))</formula>
    </cfRule>
    <cfRule type="containsText" dxfId="362" priority="386" operator="containsText" text="GSL">
      <formula>NOT(ISERROR(SEARCH("GSL",J526)))</formula>
    </cfRule>
    <cfRule type="containsText" dxfId="361" priority="387" operator="containsText" text="OIL">
      <formula>NOT(ISERROR(SEARCH("OIL",J526)))</formula>
    </cfRule>
    <cfRule type="containsText" dxfId="360" priority="388" operator="containsText" text="GAS">
      <formula>NOT(ISERROR(SEARCH("GAS",J526)))</formula>
    </cfRule>
  </conditionalFormatting>
  <conditionalFormatting sqref="J513">
    <cfRule type="containsText" dxfId="359" priority="373" operator="containsText" text="CO2e">
      <formula>NOT(ISERROR(SEARCH("CO2e",J513)))</formula>
    </cfRule>
    <cfRule type="containsText" dxfId="358" priority="374" operator="containsText" text="HFO">
      <formula>NOT(ISERROR(SEARCH("HFO",J513)))</formula>
    </cfRule>
    <cfRule type="containsText" dxfId="357" priority="375" operator="containsText" text="LPG">
      <formula>NOT(ISERROR(SEARCH("LPG",J513)))</formula>
    </cfRule>
    <cfRule type="containsText" dxfId="356" priority="376" operator="containsText" text="KER">
      <formula>NOT(ISERROR(SEARCH("KER",J513)))</formula>
    </cfRule>
    <cfRule type="containsText" dxfId="355" priority="377" operator="containsText" text="DSL">
      <formula>NOT(ISERROR(SEARCH("DSL",J513)))</formula>
    </cfRule>
    <cfRule type="containsText" dxfId="354" priority="378" operator="containsText" text="GSL">
      <formula>NOT(ISERROR(SEARCH("GSL",J513)))</formula>
    </cfRule>
    <cfRule type="containsText" dxfId="353" priority="379" operator="containsText" text="OIL">
      <formula>NOT(ISERROR(SEARCH("OIL",J513)))</formula>
    </cfRule>
    <cfRule type="containsText" dxfId="352" priority="380" operator="containsText" text="GAS">
      <formula>NOT(ISERROR(SEARCH("GAS",J513)))</formula>
    </cfRule>
  </conditionalFormatting>
  <conditionalFormatting sqref="J500">
    <cfRule type="containsText" dxfId="351" priority="365" operator="containsText" text="CO2e">
      <formula>NOT(ISERROR(SEARCH("CO2e",J500)))</formula>
    </cfRule>
    <cfRule type="containsText" dxfId="350" priority="366" operator="containsText" text="HFO">
      <formula>NOT(ISERROR(SEARCH("HFO",J500)))</formula>
    </cfRule>
    <cfRule type="containsText" dxfId="349" priority="367" operator="containsText" text="LPG">
      <formula>NOT(ISERROR(SEARCH("LPG",J500)))</formula>
    </cfRule>
    <cfRule type="containsText" dxfId="348" priority="368" operator="containsText" text="KER">
      <formula>NOT(ISERROR(SEARCH("KER",J500)))</formula>
    </cfRule>
    <cfRule type="containsText" dxfId="347" priority="369" operator="containsText" text="DSL">
      <formula>NOT(ISERROR(SEARCH("DSL",J500)))</formula>
    </cfRule>
    <cfRule type="containsText" dxfId="346" priority="370" operator="containsText" text="GSL">
      <formula>NOT(ISERROR(SEARCH("GSL",J500)))</formula>
    </cfRule>
    <cfRule type="containsText" dxfId="345" priority="371" operator="containsText" text="OIL">
      <formula>NOT(ISERROR(SEARCH("OIL",J500)))</formula>
    </cfRule>
    <cfRule type="containsText" dxfId="344" priority="372" operator="containsText" text="GAS">
      <formula>NOT(ISERROR(SEARCH("GAS",J500)))</formula>
    </cfRule>
  </conditionalFormatting>
  <conditionalFormatting sqref="J487">
    <cfRule type="containsText" dxfId="343" priority="364" operator="containsText" text="ELC">
      <formula>NOT(ISERROR(SEARCH("ELC",J487)))</formula>
    </cfRule>
  </conditionalFormatting>
  <conditionalFormatting sqref="J487">
    <cfRule type="containsText" dxfId="342" priority="356" operator="containsText" text="CO2e">
      <formula>NOT(ISERROR(SEARCH("CO2e",J487)))</formula>
    </cfRule>
    <cfRule type="containsText" dxfId="341" priority="357" operator="containsText" text="HFO">
      <formula>NOT(ISERROR(SEARCH("HFO",J487)))</formula>
    </cfRule>
    <cfRule type="containsText" dxfId="340" priority="358" operator="containsText" text="LPG">
      <formula>NOT(ISERROR(SEARCH("LPG",J487)))</formula>
    </cfRule>
    <cfRule type="containsText" dxfId="339" priority="359" operator="containsText" text="KER">
      <formula>NOT(ISERROR(SEARCH("KER",J487)))</formula>
    </cfRule>
    <cfRule type="containsText" dxfId="338" priority="360" operator="containsText" text="DSL">
      <formula>NOT(ISERROR(SEARCH("DSL",J487)))</formula>
    </cfRule>
    <cfRule type="containsText" dxfId="337" priority="361" operator="containsText" text="GSL">
      <formula>NOT(ISERROR(SEARCH("GSL",J487)))</formula>
    </cfRule>
    <cfRule type="containsText" dxfId="336" priority="362" operator="containsText" text="OIL">
      <formula>NOT(ISERROR(SEARCH("OIL",J487)))</formula>
    </cfRule>
    <cfRule type="containsText" dxfId="335" priority="363" operator="containsText" text="GAS">
      <formula>NOT(ISERROR(SEARCH("GAS",J487)))</formula>
    </cfRule>
  </conditionalFormatting>
  <conditionalFormatting sqref="J474">
    <cfRule type="containsText" dxfId="334" priority="355" operator="containsText" text="ELC">
      <formula>NOT(ISERROR(SEARCH("ELC",J474)))</formula>
    </cfRule>
  </conditionalFormatting>
  <conditionalFormatting sqref="J474">
    <cfRule type="containsText" dxfId="333" priority="347" operator="containsText" text="CO2e">
      <formula>NOT(ISERROR(SEARCH("CO2e",J474)))</formula>
    </cfRule>
    <cfRule type="containsText" dxfId="332" priority="348" operator="containsText" text="HFO">
      <formula>NOT(ISERROR(SEARCH("HFO",J474)))</formula>
    </cfRule>
    <cfRule type="containsText" dxfId="331" priority="349" operator="containsText" text="LPG">
      <formula>NOT(ISERROR(SEARCH("LPG",J474)))</formula>
    </cfRule>
    <cfRule type="containsText" dxfId="330" priority="350" operator="containsText" text="KER">
      <formula>NOT(ISERROR(SEARCH("KER",J474)))</formula>
    </cfRule>
    <cfRule type="containsText" dxfId="329" priority="351" operator="containsText" text="DSL">
      <formula>NOT(ISERROR(SEARCH("DSL",J474)))</formula>
    </cfRule>
    <cfRule type="containsText" dxfId="328" priority="352" operator="containsText" text="GSL">
      <formula>NOT(ISERROR(SEARCH("GSL",J474)))</formula>
    </cfRule>
    <cfRule type="containsText" dxfId="327" priority="353" operator="containsText" text="OIL">
      <formula>NOT(ISERROR(SEARCH("OIL",J474)))</formula>
    </cfRule>
    <cfRule type="containsText" dxfId="326" priority="354" operator="containsText" text="GAS">
      <formula>NOT(ISERROR(SEARCH("GAS",J474)))</formula>
    </cfRule>
  </conditionalFormatting>
  <conditionalFormatting sqref="J461">
    <cfRule type="containsText" dxfId="325" priority="339" operator="containsText" text="CO2e">
      <formula>NOT(ISERROR(SEARCH("CO2e",J461)))</formula>
    </cfRule>
    <cfRule type="containsText" dxfId="324" priority="340" operator="containsText" text="HFO">
      <formula>NOT(ISERROR(SEARCH("HFO",J461)))</formula>
    </cfRule>
    <cfRule type="containsText" dxfId="323" priority="341" operator="containsText" text="LPG">
      <formula>NOT(ISERROR(SEARCH("LPG",J461)))</formula>
    </cfRule>
    <cfRule type="containsText" dxfId="322" priority="342" operator="containsText" text="KER">
      <formula>NOT(ISERROR(SEARCH("KER",J461)))</formula>
    </cfRule>
    <cfRule type="containsText" dxfId="321" priority="343" operator="containsText" text="DSL">
      <formula>NOT(ISERROR(SEARCH("DSL",J461)))</formula>
    </cfRule>
    <cfRule type="containsText" dxfId="320" priority="344" operator="containsText" text="GSL">
      <formula>NOT(ISERROR(SEARCH("GSL",J461)))</formula>
    </cfRule>
    <cfRule type="containsText" dxfId="319" priority="345" operator="containsText" text="OIL">
      <formula>NOT(ISERROR(SEARCH("OIL",J461)))</formula>
    </cfRule>
    <cfRule type="containsText" dxfId="318" priority="346" operator="containsText" text="GAS">
      <formula>NOT(ISERROR(SEARCH("GAS",J461)))</formula>
    </cfRule>
  </conditionalFormatting>
  <conditionalFormatting sqref="J448">
    <cfRule type="containsText" dxfId="317" priority="338" operator="containsText" text="ELC">
      <formula>NOT(ISERROR(SEARCH("ELC",J448)))</formula>
    </cfRule>
  </conditionalFormatting>
  <conditionalFormatting sqref="J448">
    <cfRule type="containsText" dxfId="316" priority="330" operator="containsText" text="CO2e">
      <formula>NOT(ISERROR(SEARCH("CO2e",J448)))</formula>
    </cfRule>
    <cfRule type="containsText" dxfId="315" priority="331" operator="containsText" text="HFO">
      <formula>NOT(ISERROR(SEARCH("HFO",J448)))</formula>
    </cfRule>
    <cfRule type="containsText" dxfId="314" priority="332" operator="containsText" text="LPG">
      <formula>NOT(ISERROR(SEARCH("LPG",J448)))</formula>
    </cfRule>
    <cfRule type="containsText" dxfId="313" priority="333" operator="containsText" text="KER">
      <formula>NOT(ISERROR(SEARCH("KER",J448)))</formula>
    </cfRule>
    <cfRule type="containsText" dxfId="312" priority="334" operator="containsText" text="DSL">
      <formula>NOT(ISERROR(SEARCH("DSL",J448)))</formula>
    </cfRule>
    <cfRule type="containsText" dxfId="311" priority="335" operator="containsText" text="GSL">
      <formula>NOT(ISERROR(SEARCH("GSL",J448)))</formula>
    </cfRule>
    <cfRule type="containsText" dxfId="310" priority="336" operator="containsText" text="OIL">
      <formula>NOT(ISERROR(SEARCH("OIL",J448)))</formula>
    </cfRule>
    <cfRule type="containsText" dxfId="309" priority="337" operator="containsText" text="GAS">
      <formula>NOT(ISERROR(SEARCH("GAS",J448)))</formula>
    </cfRule>
  </conditionalFormatting>
  <conditionalFormatting sqref="J435">
    <cfRule type="containsText" dxfId="308" priority="329" operator="containsText" text="ELC">
      <formula>NOT(ISERROR(SEARCH("ELC",J435)))</formula>
    </cfRule>
  </conditionalFormatting>
  <conditionalFormatting sqref="J435">
    <cfRule type="containsText" dxfId="307" priority="321" operator="containsText" text="CO2e">
      <formula>NOT(ISERROR(SEARCH("CO2e",J435)))</formula>
    </cfRule>
    <cfRule type="containsText" dxfId="306" priority="322" operator="containsText" text="HFO">
      <formula>NOT(ISERROR(SEARCH("HFO",J435)))</formula>
    </cfRule>
    <cfRule type="containsText" dxfId="305" priority="323" operator="containsText" text="LPG">
      <formula>NOT(ISERROR(SEARCH("LPG",J435)))</formula>
    </cfRule>
    <cfRule type="containsText" dxfId="304" priority="324" operator="containsText" text="KER">
      <formula>NOT(ISERROR(SEARCH("KER",J435)))</formula>
    </cfRule>
    <cfRule type="containsText" dxfId="303" priority="325" operator="containsText" text="DSL">
      <formula>NOT(ISERROR(SEARCH("DSL",J435)))</formula>
    </cfRule>
    <cfRule type="containsText" dxfId="302" priority="326" operator="containsText" text="GSL">
      <formula>NOT(ISERROR(SEARCH("GSL",J435)))</formula>
    </cfRule>
    <cfRule type="containsText" dxfId="301" priority="327" operator="containsText" text="OIL">
      <formula>NOT(ISERROR(SEARCH("OIL",J435)))</formula>
    </cfRule>
    <cfRule type="containsText" dxfId="300" priority="328" operator="containsText" text="GAS">
      <formula>NOT(ISERROR(SEARCH("GAS",J435)))</formula>
    </cfRule>
  </conditionalFormatting>
  <conditionalFormatting sqref="J422">
    <cfRule type="containsText" dxfId="299" priority="320" operator="containsText" text="ELC">
      <formula>NOT(ISERROR(SEARCH("ELC",J422)))</formula>
    </cfRule>
  </conditionalFormatting>
  <conditionalFormatting sqref="J422">
    <cfRule type="containsText" dxfId="298" priority="312" operator="containsText" text="CO2e">
      <formula>NOT(ISERROR(SEARCH("CO2e",J422)))</formula>
    </cfRule>
    <cfRule type="containsText" dxfId="297" priority="313" operator="containsText" text="HFO">
      <formula>NOT(ISERROR(SEARCH("HFO",J422)))</formula>
    </cfRule>
    <cfRule type="containsText" dxfId="296" priority="314" operator="containsText" text="LPG">
      <formula>NOT(ISERROR(SEARCH("LPG",J422)))</formula>
    </cfRule>
    <cfRule type="containsText" dxfId="295" priority="315" operator="containsText" text="KER">
      <formula>NOT(ISERROR(SEARCH("KER",J422)))</formula>
    </cfRule>
    <cfRule type="containsText" dxfId="294" priority="316" operator="containsText" text="DSL">
      <formula>NOT(ISERROR(SEARCH("DSL",J422)))</formula>
    </cfRule>
    <cfRule type="containsText" dxfId="293" priority="317" operator="containsText" text="GSL">
      <formula>NOT(ISERROR(SEARCH("GSL",J422)))</formula>
    </cfRule>
    <cfRule type="containsText" dxfId="292" priority="318" operator="containsText" text="OIL">
      <formula>NOT(ISERROR(SEARCH("OIL",J422)))</formula>
    </cfRule>
    <cfRule type="containsText" dxfId="291" priority="319" operator="containsText" text="GAS">
      <formula>NOT(ISERROR(SEARCH("GAS",J422)))</formula>
    </cfRule>
  </conditionalFormatting>
  <conditionalFormatting sqref="J409">
    <cfRule type="containsText" dxfId="290" priority="304" operator="containsText" text="CO2e">
      <formula>NOT(ISERROR(SEARCH("CO2e",J409)))</formula>
    </cfRule>
    <cfRule type="containsText" dxfId="289" priority="305" operator="containsText" text="HFO">
      <formula>NOT(ISERROR(SEARCH("HFO",J409)))</formula>
    </cfRule>
    <cfRule type="containsText" dxfId="288" priority="306" operator="containsText" text="LPG">
      <formula>NOT(ISERROR(SEARCH("LPG",J409)))</formula>
    </cfRule>
    <cfRule type="containsText" dxfId="287" priority="307" operator="containsText" text="KER">
      <formula>NOT(ISERROR(SEARCH("KER",J409)))</formula>
    </cfRule>
    <cfRule type="containsText" dxfId="286" priority="308" operator="containsText" text="DSL">
      <formula>NOT(ISERROR(SEARCH("DSL",J409)))</formula>
    </cfRule>
    <cfRule type="containsText" dxfId="285" priority="309" operator="containsText" text="GSL">
      <formula>NOT(ISERROR(SEARCH("GSL",J409)))</formula>
    </cfRule>
    <cfRule type="containsText" dxfId="284" priority="310" operator="containsText" text="OIL">
      <formula>NOT(ISERROR(SEARCH("OIL",J409)))</formula>
    </cfRule>
    <cfRule type="containsText" dxfId="283" priority="311" operator="containsText" text="GAS">
      <formula>NOT(ISERROR(SEARCH("GAS",J409)))</formula>
    </cfRule>
  </conditionalFormatting>
  <conditionalFormatting sqref="J396">
    <cfRule type="containsText" dxfId="282" priority="296" operator="containsText" text="CO2e">
      <formula>NOT(ISERROR(SEARCH("CO2e",J396)))</formula>
    </cfRule>
    <cfRule type="containsText" dxfId="281" priority="297" operator="containsText" text="HFO">
      <formula>NOT(ISERROR(SEARCH("HFO",J396)))</formula>
    </cfRule>
    <cfRule type="containsText" dxfId="280" priority="298" operator="containsText" text="LPG">
      <formula>NOT(ISERROR(SEARCH("LPG",J396)))</formula>
    </cfRule>
    <cfRule type="containsText" dxfId="279" priority="299" operator="containsText" text="KER">
      <formula>NOT(ISERROR(SEARCH("KER",J396)))</formula>
    </cfRule>
    <cfRule type="containsText" dxfId="278" priority="300" operator="containsText" text="DSL">
      <formula>NOT(ISERROR(SEARCH("DSL",J396)))</formula>
    </cfRule>
    <cfRule type="containsText" dxfId="277" priority="301" operator="containsText" text="GSL">
      <formula>NOT(ISERROR(SEARCH("GSL",J396)))</formula>
    </cfRule>
    <cfRule type="containsText" dxfId="276" priority="302" operator="containsText" text="OIL">
      <formula>NOT(ISERROR(SEARCH("OIL",J396)))</formula>
    </cfRule>
    <cfRule type="containsText" dxfId="275" priority="303" operator="containsText" text="GAS">
      <formula>NOT(ISERROR(SEARCH("GAS",J396)))</formula>
    </cfRule>
  </conditionalFormatting>
  <conditionalFormatting sqref="J383">
    <cfRule type="containsText" dxfId="274" priority="295" operator="containsText" text="ELC">
      <formula>NOT(ISERROR(SEARCH("ELC",J383)))</formula>
    </cfRule>
  </conditionalFormatting>
  <conditionalFormatting sqref="J383">
    <cfRule type="containsText" dxfId="273" priority="287" operator="containsText" text="CO2e">
      <formula>NOT(ISERROR(SEARCH("CO2e",J383)))</formula>
    </cfRule>
    <cfRule type="containsText" dxfId="272" priority="288" operator="containsText" text="HFO">
      <formula>NOT(ISERROR(SEARCH("HFO",J383)))</formula>
    </cfRule>
    <cfRule type="containsText" dxfId="271" priority="289" operator="containsText" text="LPG">
      <formula>NOT(ISERROR(SEARCH("LPG",J383)))</formula>
    </cfRule>
    <cfRule type="containsText" dxfId="270" priority="290" operator="containsText" text="KER">
      <formula>NOT(ISERROR(SEARCH("KER",J383)))</formula>
    </cfRule>
    <cfRule type="containsText" dxfId="269" priority="291" operator="containsText" text="DSL">
      <formula>NOT(ISERROR(SEARCH("DSL",J383)))</formula>
    </cfRule>
    <cfRule type="containsText" dxfId="268" priority="292" operator="containsText" text="GSL">
      <formula>NOT(ISERROR(SEARCH("GSL",J383)))</formula>
    </cfRule>
    <cfRule type="containsText" dxfId="267" priority="293" operator="containsText" text="OIL">
      <formula>NOT(ISERROR(SEARCH("OIL",J383)))</formula>
    </cfRule>
    <cfRule type="containsText" dxfId="266" priority="294" operator="containsText" text="GAS">
      <formula>NOT(ISERROR(SEARCH("GAS",J383)))</formula>
    </cfRule>
  </conditionalFormatting>
  <conditionalFormatting sqref="J367">
    <cfRule type="containsText" dxfId="265" priority="286" operator="containsText" text="ELC">
      <formula>NOT(ISERROR(SEARCH("ELC",J367)))</formula>
    </cfRule>
  </conditionalFormatting>
  <conditionalFormatting sqref="J367">
    <cfRule type="containsText" dxfId="264" priority="278" operator="containsText" text="CO2e">
      <formula>NOT(ISERROR(SEARCH("CO2e",J367)))</formula>
    </cfRule>
    <cfRule type="containsText" dxfId="263" priority="279" operator="containsText" text="HFO">
      <formula>NOT(ISERROR(SEARCH("HFO",J367)))</formula>
    </cfRule>
    <cfRule type="containsText" dxfId="262" priority="280" operator="containsText" text="LPG">
      <formula>NOT(ISERROR(SEARCH("LPG",J367)))</formula>
    </cfRule>
    <cfRule type="containsText" dxfId="261" priority="281" operator="containsText" text="KER">
      <formula>NOT(ISERROR(SEARCH("KER",J367)))</formula>
    </cfRule>
    <cfRule type="containsText" dxfId="260" priority="282" operator="containsText" text="DSL">
      <formula>NOT(ISERROR(SEARCH("DSL",J367)))</formula>
    </cfRule>
    <cfRule type="containsText" dxfId="259" priority="283" operator="containsText" text="GSL">
      <formula>NOT(ISERROR(SEARCH("GSL",J367)))</formula>
    </cfRule>
    <cfRule type="containsText" dxfId="258" priority="284" operator="containsText" text="OIL">
      <formula>NOT(ISERROR(SEARCH("OIL",J367)))</formula>
    </cfRule>
    <cfRule type="containsText" dxfId="257" priority="285" operator="containsText" text="GAS">
      <formula>NOT(ISERROR(SEARCH("GAS",J367)))</formula>
    </cfRule>
  </conditionalFormatting>
  <conditionalFormatting sqref="J354">
    <cfRule type="containsText" dxfId="256" priority="277" operator="containsText" text="ELC">
      <formula>NOT(ISERROR(SEARCH("ELC",J354)))</formula>
    </cfRule>
  </conditionalFormatting>
  <conditionalFormatting sqref="J354">
    <cfRule type="containsText" dxfId="255" priority="269" operator="containsText" text="CO2e">
      <formula>NOT(ISERROR(SEARCH("CO2e",J354)))</formula>
    </cfRule>
    <cfRule type="containsText" dxfId="254" priority="270" operator="containsText" text="HFO">
      <formula>NOT(ISERROR(SEARCH("HFO",J354)))</formula>
    </cfRule>
    <cfRule type="containsText" dxfId="253" priority="271" operator="containsText" text="LPG">
      <formula>NOT(ISERROR(SEARCH("LPG",J354)))</formula>
    </cfRule>
    <cfRule type="containsText" dxfId="252" priority="272" operator="containsText" text="KER">
      <formula>NOT(ISERROR(SEARCH("KER",J354)))</formula>
    </cfRule>
    <cfRule type="containsText" dxfId="251" priority="273" operator="containsText" text="DSL">
      <formula>NOT(ISERROR(SEARCH("DSL",J354)))</formula>
    </cfRule>
    <cfRule type="containsText" dxfId="250" priority="274" operator="containsText" text="GSL">
      <formula>NOT(ISERROR(SEARCH("GSL",J354)))</formula>
    </cfRule>
    <cfRule type="containsText" dxfId="249" priority="275" operator="containsText" text="OIL">
      <formula>NOT(ISERROR(SEARCH("OIL",J354)))</formula>
    </cfRule>
    <cfRule type="containsText" dxfId="248" priority="276" operator="containsText" text="GAS">
      <formula>NOT(ISERROR(SEARCH("GAS",J354)))</formula>
    </cfRule>
  </conditionalFormatting>
  <conditionalFormatting sqref="J341">
    <cfRule type="containsText" dxfId="247" priority="268" operator="containsText" text="ELC">
      <formula>NOT(ISERROR(SEARCH("ELC",J341)))</formula>
    </cfRule>
  </conditionalFormatting>
  <conditionalFormatting sqref="J341">
    <cfRule type="containsText" dxfId="246" priority="260" operator="containsText" text="CO2e">
      <formula>NOT(ISERROR(SEARCH("CO2e",J341)))</formula>
    </cfRule>
    <cfRule type="containsText" dxfId="245" priority="261" operator="containsText" text="HFO">
      <formula>NOT(ISERROR(SEARCH("HFO",J341)))</formula>
    </cfRule>
    <cfRule type="containsText" dxfId="244" priority="262" operator="containsText" text="LPG">
      <formula>NOT(ISERROR(SEARCH("LPG",J341)))</formula>
    </cfRule>
    <cfRule type="containsText" dxfId="243" priority="263" operator="containsText" text="KER">
      <formula>NOT(ISERROR(SEARCH("KER",J341)))</formula>
    </cfRule>
    <cfRule type="containsText" dxfId="242" priority="264" operator="containsText" text="DSL">
      <formula>NOT(ISERROR(SEARCH("DSL",J341)))</formula>
    </cfRule>
    <cfRule type="containsText" dxfId="241" priority="265" operator="containsText" text="GSL">
      <formula>NOT(ISERROR(SEARCH("GSL",J341)))</formula>
    </cfRule>
    <cfRule type="containsText" dxfId="240" priority="266" operator="containsText" text="OIL">
      <formula>NOT(ISERROR(SEARCH("OIL",J341)))</formula>
    </cfRule>
    <cfRule type="containsText" dxfId="239" priority="267" operator="containsText" text="GAS">
      <formula>NOT(ISERROR(SEARCH("GAS",J341)))</formula>
    </cfRule>
  </conditionalFormatting>
  <conditionalFormatting sqref="J328">
    <cfRule type="containsText" dxfId="238" priority="259" operator="containsText" text="ELC">
      <formula>NOT(ISERROR(SEARCH("ELC",J328)))</formula>
    </cfRule>
  </conditionalFormatting>
  <conditionalFormatting sqref="J328">
    <cfRule type="containsText" dxfId="237" priority="251" operator="containsText" text="CO2e">
      <formula>NOT(ISERROR(SEARCH("CO2e",J328)))</formula>
    </cfRule>
    <cfRule type="containsText" dxfId="236" priority="252" operator="containsText" text="HFO">
      <formula>NOT(ISERROR(SEARCH("HFO",J328)))</formula>
    </cfRule>
    <cfRule type="containsText" dxfId="235" priority="253" operator="containsText" text="LPG">
      <formula>NOT(ISERROR(SEARCH("LPG",J328)))</formula>
    </cfRule>
    <cfRule type="containsText" dxfId="234" priority="254" operator="containsText" text="KER">
      <formula>NOT(ISERROR(SEARCH("KER",J328)))</formula>
    </cfRule>
    <cfRule type="containsText" dxfId="233" priority="255" operator="containsText" text="DSL">
      <formula>NOT(ISERROR(SEARCH("DSL",J328)))</formula>
    </cfRule>
    <cfRule type="containsText" dxfId="232" priority="256" operator="containsText" text="GSL">
      <formula>NOT(ISERROR(SEARCH("GSL",J328)))</formula>
    </cfRule>
    <cfRule type="containsText" dxfId="231" priority="257" operator="containsText" text="OIL">
      <formula>NOT(ISERROR(SEARCH("OIL",J328)))</formula>
    </cfRule>
    <cfRule type="containsText" dxfId="230" priority="258" operator="containsText" text="GAS">
      <formula>NOT(ISERROR(SEARCH("GAS",J328)))</formula>
    </cfRule>
  </conditionalFormatting>
  <conditionalFormatting sqref="J315">
    <cfRule type="containsText" dxfId="229" priority="243" operator="containsText" text="CO2e">
      <formula>NOT(ISERROR(SEARCH("CO2e",J315)))</formula>
    </cfRule>
    <cfRule type="containsText" dxfId="228" priority="244" operator="containsText" text="HFO">
      <formula>NOT(ISERROR(SEARCH("HFO",J315)))</formula>
    </cfRule>
    <cfRule type="containsText" dxfId="227" priority="245" operator="containsText" text="LPG">
      <formula>NOT(ISERROR(SEARCH("LPG",J315)))</formula>
    </cfRule>
    <cfRule type="containsText" dxfId="226" priority="246" operator="containsText" text="KER">
      <formula>NOT(ISERROR(SEARCH("KER",J315)))</formula>
    </cfRule>
    <cfRule type="containsText" dxfId="225" priority="247" operator="containsText" text="DSL">
      <formula>NOT(ISERROR(SEARCH("DSL",J315)))</formula>
    </cfRule>
    <cfRule type="containsText" dxfId="224" priority="248" operator="containsText" text="GSL">
      <formula>NOT(ISERROR(SEARCH("GSL",J315)))</formula>
    </cfRule>
    <cfRule type="containsText" dxfId="223" priority="249" operator="containsText" text="OIL">
      <formula>NOT(ISERROR(SEARCH("OIL",J315)))</formula>
    </cfRule>
    <cfRule type="containsText" dxfId="222" priority="250" operator="containsText" text="GAS">
      <formula>NOT(ISERROR(SEARCH("GAS",J315)))</formula>
    </cfRule>
  </conditionalFormatting>
  <conditionalFormatting sqref="J302">
    <cfRule type="containsText" dxfId="221" priority="235" operator="containsText" text="CO2e">
      <formula>NOT(ISERROR(SEARCH("CO2e",J302)))</formula>
    </cfRule>
    <cfRule type="containsText" dxfId="220" priority="236" operator="containsText" text="HFO">
      <formula>NOT(ISERROR(SEARCH("HFO",J302)))</formula>
    </cfRule>
    <cfRule type="containsText" dxfId="219" priority="237" operator="containsText" text="LPG">
      <formula>NOT(ISERROR(SEARCH("LPG",J302)))</formula>
    </cfRule>
    <cfRule type="containsText" dxfId="218" priority="238" operator="containsText" text="KER">
      <formula>NOT(ISERROR(SEARCH("KER",J302)))</formula>
    </cfRule>
    <cfRule type="containsText" dxfId="217" priority="239" operator="containsText" text="DSL">
      <formula>NOT(ISERROR(SEARCH("DSL",J302)))</formula>
    </cfRule>
    <cfRule type="containsText" dxfId="216" priority="240" operator="containsText" text="GSL">
      <formula>NOT(ISERROR(SEARCH("GSL",J302)))</formula>
    </cfRule>
    <cfRule type="containsText" dxfId="215" priority="241" operator="containsText" text="OIL">
      <formula>NOT(ISERROR(SEARCH("OIL",J302)))</formula>
    </cfRule>
    <cfRule type="containsText" dxfId="214" priority="242" operator="containsText" text="GAS">
      <formula>NOT(ISERROR(SEARCH("GAS",J302)))</formula>
    </cfRule>
  </conditionalFormatting>
  <conditionalFormatting sqref="J289">
    <cfRule type="containsText" dxfId="213" priority="227" operator="containsText" text="CO2e">
      <formula>NOT(ISERROR(SEARCH("CO2e",J289)))</formula>
    </cfRule>
    <cfRule type="containsText" dxfId="212" priority="228" operator="containsText" text="HFO">
      <formula>NOT(ISERROR(SEARCH("HFO",J289)))</formula>
    </cfRule>
    <cfRule type="containsText" dxfId="211" priority="229" operator="containsText" text="LPG">
      <formula>NOT(ISERROR(SEARCH("LPG",J289)))</formula>
    </cfRule>
    <cfRule type="containsText" dxfId="210" priority="230" operator="containsText" text="KER">
      <formula>NOT(ISERROR(SEARCH("KER",J289)))</formula>
    </cfRule>
    <cfRule type="containsText" dxfId="209" priority="231" operator="containsText" text="DSL">
      <formula>NOT(ISERROR(SEARCH("DSL",J289)))</formula>
    </cfRule>
    <cfRule type="containsText" dxfId="208" priority="232" operator="containsText" text="GSL">
      <formula>NOT(ISERROR(SEARCH("GSL",J289)))</formula>
    </cfRule>
    <cfRule type="containsText" dxfId="207" priority="233" operator="containsText" text="OIL">
      <formula>NOT(ISERROR(SEARCH("OIL",J289)))</formula>
    </cfRule>
    <cfRule type="containsText" dxfId="206" priority="234" operator="containsText" text="GAS">
      <formula>NOT(ISERROR(SEARCH("GAS",J289)))</formula>
    </cfRule>
  </conditionalFormatting>
  <conditionalFormatting sqref="J276">
    <cfRule type="containsText" dxfId="205" priority="219" operator="containsText" text="CO2e">
      <formula>NOT(ISERROR(SEARCH("CO2e",J276)))</formula>
    </cfRule>
    <cfRule type="containsText" dxfId="204" priority="220" operator="containsText" text="HFO">
      <formula>NOT(ISERROR(SEARCH("HFO",J276)))</formula>
    </cfRule>
    <cfRule type="containsText" dxfId="203" priority="221" operator="containsText" text="LPG">
      <formula>NOT(ISERROR(SEARCH("LPG",J276)))</formula>
    </cfRule>
    <cfRule type="containsText" dxfId="202" priority="222" operator="containsText" text="KER">
      <formula>NOT(ISERROR(SEARCH("KER",J276)))</formula>
    </cfRule>
    <cfRule type="containsText" dxfId="201" priority="223" operator="containsText" text="DSL">
      <formula>NOT(ISERROR(SEARCH("DSL",J276)))</formula>
    </cfRule>
    <cfRule type="containsText" dxfId="200" priority="224" operator="containsText" text="GSL">
      <formula>NOT(ISERROR(SEARCH("GSL",J276)))</formula>
    </cfRule>
    <cfRule type="containsText" dxfId="199" priority="225" operator="containsText" text="OIL">
      <formula>NOT(ISERROR(SEARCH("OIL",J276)))</formula>
    </cfRule>
    <cfRule type="containsText" dxfId="198" priority="226" operator="containsText" text="GAS">
      <formula>NOT(ISERROR(SEARCH("GAS",J276)))</formula>
    </cfRule>
  </conditionalFormatting>
  <conditionalFormatting sqref="J263">
    <cfRule type="containsText" dxfId="197" priority="211" operator="containsText" text="CO2e">
      <formula>NOT(ISERROR(SEARCH("CO2e",J263)))</formula>
    </cfRule>
    <cfRule type="containsText" dxfId="196" priority="212" operator="containsText" text="HFO">
      <formula>NOT(ISERROR(SEARCH("HFO",J263)))</formula>
    </cfRule>
    <cfRule type="containsText" dxfId="195" priority="213" operator="containsText" text="LPG">
      <formula>NOT(ISERROR(SEARCH("LPG",J263)))</formula>
    </cfRule>
    <cfRule type="containsText" dxfId="194" priority="214" operator="containsText" text="KER">
      <formula>NOT(ISERROR(SEARCH("KER",J263)))</formula>
    </cfRule>
    <cfRule type="containsText" dxfId="193" priority="215" operator="containsText" text="DSL">
      <formula>NOT(ISERROR(SEARCH("DSL",J263)))</formula>
    </cfRule>
    <cfRule type="containsText" dxfId="192" priority="216" operator="containsText" text="GSL">
      <formula>NOT(ISERROR(SEARCH("GSL",J263)))</formula>
    </cfRule>
    <cfRule type="containsText" dxfId="191" priority="217" operator="containsText" text="OIL">
      <formula>NOT(ISERROR(SEARCH("OIL",J263)))</formula>
    </cfRule>
    <cfRule type="containsText" dxfId="190" priority="218" operator="containsText" text="GAS">
      <formula>NOT(ISERROR(SEARCH("GAS",J263)))</formula>
    </cfRule>
  </conditionalFormatting>
  <conditionalFormatting sqref="J642">
    <cfRule type="containsText" dxfId="189" priority="210" operator="containsText" text="ELC">
      <formula>NOT(ISERROR(SEARCH("ELC",J642)))</formula>
    </cfRule>
  </conditionalFormatting>
  <conditionalFormatting sqref="J644 J646:J647">
    <cfRule type="containsText" dxfId="188" priority="208" operator="containsText" text="ELC">
      <formula>NOT(ISERROR(SEARCH("ELC",J644)))</formula>
    </cfRule>
  </conditionalFormatting>
  <conditionalFormatting sqref="J645">
    <cfRule type="containsText" dxfId="187" priority="207" operator="containsText" text="ELC">
      <formula>NOT(ISERROR(SEARCH("ELC",J645)))</formula>
    </cfRule>
  </conditionalFormatting>
  <conditionalFormatting sqref="J645">
    <cfRule type="containsText" dxfId="186" priority="199" operator="containsText" text="CO2e">
      <formula>NOT(ISERROR(SEARCH("CO2e",J645)))</formula>
    </cfRule>
    <cfRule type="containsText" dxfId="185" priority="200" operator="containsText" text="HFO">
      <formula>NOT(ISERROR(SEARCH("HFO",J645)))</formula>
    </cfRule>
    <cfRule type="containsText" dxfId="184" priority="201" operator="containsText" text="LPG">
      <formula>NOT(ISERROR(SEARCH("LPG",J645)))</formula>
    </cfRule>
    <cfRule type="containsText" dxfId="183" priority="202" operator="containsText" text="KER">
      <formula>NOT(ISERROR(SEARCH("KER",J645)))</formula>
    </cfRule>
    <cfRule type="containsText" dxfId="182" priority="203" operator="containsText" text="DSL">
      <formula>NOT(ISERROR(SEARCH("DSL",J645)))</formula>
    </cfRule>
    <cfRule type="containsText" dxfId="181" priority="204" operator="containsText" text="GSL">
      <formula>NOT(ISERROR(SEARCH("GSL",J645)))</formula>
    </cfRule>
    <cfRule type="containsText" dxfId="180" priority="205" operator="containsText" text="OIL">
      <formula>NOT(ISERROR(SEARCH("OIL",J645)))</formula>
    </cfRule>
    <cfRule type="containsText" dxfId="179" priority="206" operator="containsText" text="GAS">
      <formula>NOT(ISERROR(SEARCH("GAS",J645)))</formula>
    </cfRule>
  </conditionalFormatting>
  <conditionalFormatting sqref="J655">
    <cfRule type="containsText" dxfId="178" priority="198" operator="containsText" text="ELC">
      <formula>NOT(ISERROR(SEARCH("ELC",J655)))</formula>
    </cfRule>
  </conditionalFormatting>
  <conditionalFormatting sqref="J670 J672:J673">
    <cfRule type="containsText" dxfId="177" priority="196" operator="containsText" text="ELC">
      <formula>NOT(ISERROR(SEARCH("ELC",J670)))</formula>
    </cfRule>
  </conditionalFormatting>
  <conditionalFormatting sqref="J671">
    <cfRule type="containsText" dxfId="176" priority="195" operator="containsText" text="ELC">
      <formula>NOT(ISERROR(SEARCH("ELC",J671)))</formula>
    </cfRule>
  </conditionalFormatting>
  <conditionalFormatting sqref="J671">
    <cfRule type="containsText" dxfId="175" priority="187" operator="containsText" text="CO2e">
      <formula>NOT(ISERROR(SEARCH("CO2e",J671)))</formula>
    </cfRule>
    <cfRule type="containsText" dxfId="174" priority="188" operator="containsText" text="HFO">
      <formula>NOT(ISERROR(SEARCH("HFO",J671)))</formula>
    </cfRule>
    <cfRule type="containsText" dxfId="173" priority="189" operator="containsText" text="LPG">
      <formula>NOT(ISERROR(SEARCH("LPG",J671)))</formula>
    </cfRule>
    <cfRule type="containsText" dxfId="172" priority="190" operator="containsText" text="KER">
      <formula>NOT(ISERROR(SEARCH("KER",J671)))</formula>
    </cfRule>
    <cfRule type="containsText" dxfId="171" priority="191" operator="containsText" text="DSL">
      <formula>NOT(ISERROR(SEARCH("DSL",J671)))</formula>
    </cfRule>
    <cfRule type="containsText" dxfId="170" priority="192" operator="containsText" text="GSL">
      <formula>NOT(ISERROR(SEARCH("GSL",J671)))</formula>
    </cfRule>
    <cfRule type="containsText" dxfId="169" priority="193" operator="containsText" text="OIL">
      <formula>NOT(ISERROR(SEARCH("OIL",J671)))</formula>
    </cfRule>
    <cfRule type="containsText" dxfId="168" priority="194" operator="containsText" text="GAS">
      <formula>NOT(ISERROR(SEARCH("GAS",J671)))</formula>
    </cfRule>
  </conditionalFormatting>
  <conditionalFormatting sqref="J681">
    <cfRule type="containsText" dxfId="167" priority="186" operator="containsText" text="ELC">
      <formula>NOT(ISERROR(SEARCH("ELC",J681)))</formula>
    </cfRule>
  </conditionalFormatting>
  <conditionalFormatting sqref="J659:J660">
    <cfRule type="containsText" dxfId="166" priority="185" operator="containsText" text="ELC">
      <formula>NOT(ISERROR(SEARCH("ELC",J659)))</formula>
    </cfRule>
  </conditionalFormatting>
  <conditionalFormatting sqref="L661:AQ667">
    <cfRule type="cellIs" dxfId="165" priority="184" operator="equal">
      <formula>0</formula>
    </cfRule>
  </conditionalFormatting>
  <conditionalFormatting sqref="J668:J669">
    <cfRule type="containsText" dxfId="164" priority="183" operator="containsText" text="ELC">
      <formula>NOT(ISERROR(SEARCH("ELC",J668)))</formula>
    </cfRule>
  </conditionalFormatting>
  <conditionalFormatting sqref="J658">
    <cfRule type="containsText" dxfId="163" priority="175" operator="containsText" text="CO2e">
      <formula>NOT(ISERROR(SEARCH("CO2e",J658)))</formula>
    </cfRule>
    <cfRule type="containsText" dxfId="162" priority="176" operator="containsText" text="HFO">
      <formula>NOT(ISERROR(SEARCH("HFO",J658)))</formula>
    </cfRule>
    <cfRule type="containsText" dxfId="161" priority="177" operator="containsText" text="LPG">
      <formula>NOT(ISERROR(SEARCH("LPG",J658)))</formula>
    </cfRule>
    <cfRule type="containsText" dxfId="160" priority="178" operator="containsText" text="KER">
      <formula>NOT(ISERROR(SEARCH("KER",J658)))</formula>
    </cfRule>
    <cfRule type="containsText" dxfId="159" priority="179" operator="containsText" text="DSL">
      <formula>NOT(ISERROR(SEARCH("DSL",J658)))</formula>
    </cfRule>
    <cfRule type="containsText" dxfId="158" priority="180" operator="containsText" text="GSL">
      <formula>NOT(ISERROR(SEARCH("GSL",J658)))</formula>
    </cfRule>
    <cfRule type="containsText" dxfId="157" priority="181" operator="containsText" text="OIL">
      <formula>NOT(ISERROR(SEARCH("OIL",J658)))</formula>
    </cfRule>
    <cfRule type="containsText" dxfId="156" priority="182" operator="containsText" text="GAS">
      <formula>NOT(ISERROR(SEARCH("GAS",J658)))</formula>
    </cfRule>
  </conditionalFormatting>
  <conditionalFormatting sqref="L648:AQ654">
    <cfRule type="cellIs" dxfId="155" priority="174" operator="equal">
      <formula>0</formula>
    </cfRule>
  </conditionalFormatting>
  <conditionalFormatting sqref="L674:AQ674 L676:AQ680">
    <cfRule type="cellIs" dxfId="154" priority="171" operator="equal">
      <formula>0</formula>
    </cfRule>
  </conditionalFormatting>
  <conditionalFormatting sqref="L675:AQ675">
    <cfRule type="cellIs" dxfId="153" priority="170" operator="equal">
      <formula>0</formula>
    </cfRule>
  </conditionalFormatting>
  <conditionalFormatting sqref="J683 J685:J686">
    <cfRule type="containsText" dxfId="152" priority="169" operator="containsText" text="ELC">
      <formula>NOT(ISERROR(SEARCH("ELC",J683)))</formula>
    </cfRule>
  </conditionalFormatting>
  <conditionalFormatting sqref="J684">
    <cfRule type="containsText" dxfId="151" priority="168" operator="containsText" text="ELC">
      <formula>NOT(ISERROR(SEARCH("ELC",J684)))</formula>
    </cfRule>
  </conditionalFormatting>
  <conditionalFormatting sqref="J684">
    <cfRule type="containsText" dxfId="150" priority="160" operator="containsText" text="CO2e">
      <formula>NOT(ISERROR(SEARCH("CO2e",J684)))</formula>
    </cfRule>
    <cfRule type="containsText" dxfId="149" priority="161" operator="containsText" text="HFO">
      <formula>NOT(ISERROR(SEARCH("HFO",J684)))</formula>
    </cfRule>
    <cfRule type="containsText" dxfId="148" priority="162" operator="containsText" text="LPG">
      <formula>NOT(ISERROR(SEARCH("LPG",J684)))</formula>
    </cfRule>
    <cfRule type="containsText" dxfId="147" priority="163" operator="containsText" text="KER">
      <formula>NOT(ISERROR(SEARCH("KER",J684)))</formula>
    </cfRule>
    <cfRule type="containsText" dxfId="146" priority="164" operator="containsText" text="DSL">
      <formula>NOT(ISERROR(SEARCH("DSL",J684)))</formula>
    </cfRule>
    <cfRule type="containsText" dxfId="145" priority="165" operator="containsText" text="GSL">
      <formula>NOT(ISERROR(SEARCH("GSL",J684)))</formula>
    </cfRule>
    <cfRule type="containsText" dxfId="144" priority="166" operator="containsText" text="OIL">
      <formula>NOT(ISERROR(SEARCH("OIL",J684)))</formula>
    </cfRule>
    <cfRule type="containsText" dxfId="143" priority="167" operator="containsText" text="GAS">
      <formula>NOT(ISERROR(SEARCH("GAS",J684)))</formula>
    </cfRule>
  </conditionalFormatting>
  <conditionalFormatting sqref="J694">
    <cfRule type="containsText" dxfId="142" priority="159" operator="containsText" text="ELC">
      <formula>NOT(ISERROR(SEARCH("ELC",J694)))</formula>
    </cfRule>
  </conditionalFormatting>
  <conditionalFormatting sqref="L687:AQ687 L689:AQ693">
    <cfRule type="cellIs" dxfId="141" priority="158" operator="equal">
      <formula>0</formula>
    </cfRule>
  </conditionalFormatting>
  <conditionalFormatting sqref="L688:AQ688">
    <cfRule type="cellIs" dxfId="140" priority="157" operator="equal">
      <formula>0</formula>
    </cfRule>
  </conditionalFormatting>
  <conditionalFormatting sqref="J696 J698:J699">
    <cfRule type="containsText" dxfId="139" priority="156" operator="containsText" text="ELC">
      <formula>NOT(ISERROR(SEARCH("ELC",J696)))</formula>
    </cfRule>
  </conditionalFormatting>
  <conditionalFormatting sqref="J697">
    <cfRule type="containsText" dxfId="138" priority="155" operator="containsText" text="ELC">
      <formula>NOT(ISERROR(SEARCH("ELC",J697)))</formula>
    </cfRule>
  </conditionalFormatting>
  <conditionalFormatting sqref="J697">
    <cfRule type="containsText" dxfId="137" priority="147" operator="containsText" text="CO2e">
      <formula>NOT(ISERROR(SEARCH("CO2e",J697)))</formula>
    </cfRule>
    <cfRule type="containsText" dxfId="136" priority="148" operator="containsText" text="HFO">
      <formula>NOT(ISERROR(SEARCH("HFO",J697)))</formula>
    </cfRule>
    <cfRule type="containsText" dxfId="135" priority="149" operator="containsText" text="LPG">
      <formula>NOT(ISERROR(SEARCH("LPG",J697)))</formula>
    </cfRule>
    <cfRule type="containsText" dxfId="134" priority="150" operator="containsText" text="KER">
      <formula>NOT(ISERROR(SEARCH("KER",J697)))</formula>
    </cfRule>
    <cfRule type="containsText" dxfId="133" priority="151" operator="containsText" text="DSL">
      <formula>NOT(ISERROR(SEARCH("DSL",J697)))</formula>
    </cfRule>
    <cfRule type="containsText" dxfId="132" priority="152" operator="containsText" text="GSL">
      <formula>NOT(ISERROR(SEARCH("GSL",J697)))</formula>
    </cfRule>
    <cfRule type="containsText" dxfId="131" priority="153" operator="containsText" text="OIL">
      <formula>NOT(ISERROR(SEARCH("OIL",J697)))</formula>
    </cfRule>
    <cfRule type="containsText" dxfId="130" priority="154" operator="containsText" text="GAS">
      <formula>NOT(ISERROR(SEARCH("GAS",J697)))</formula>
    </cfRule>
  </conditionalFormatting>
  <conditionalFormatting sqref="J707">
    <cfRule type="containsText" dxfId="129" priority="146" operator="containsText" text="ELC">
      <formula>NOT(ISERROR(SEARCH("ELC",J707)))</formula>
    </cfRule>
  </conditionalFormatting>
  <conditionalFormatting sqref="L700:AQ700 L702:AQ706">
    <cfRule type="cellIs" dxfId="128" priority="145" operator="equal">
      <formula>0</formula>
    </cfRule>
  </conditionalFormatting>
  <conditionalFormatting sqref="L701:AQ701">
    <cfRule type="cellIs" dxfId="127" priority="144" operator="equal">
      <formula>0</formula>
    </cfRule>
  </conditionalFormatting>
  <conditionalFormatting sqref="J709 J711:J712">
    <cfRule type="containsText" dxfId="126" priority="143" operator="containsText" text="ELC">
      <formula>NOT(ISERROR(SEARCH("ELC",J709)))</formula>
    </cfRule>
  </conditionalFormatting>
  <conditionalFormatting sqref="J710">
    <cfRule type="containsText" dxfId="125" priority="142" operator="containsText" text="ELC">
      <formula>NOT(ISERROR(SEARCH("ELC",J710)))</formula>
    </cfRule>
  </conditionalFormatting>
  <conditionalFormatting sqref="J710">
    <cfRule type="containsText" dxfId="124" priority="134" operator="containsText" text="CO2e">
      <formula>NOT(ISERROR(SEARCH("CO2e",J710)))</formula>
    </cfRule>
    <cfRule type="containsText" dxfId="123" priority="135" operator="containsText" text="HFO">
      <formula>NOT(ISERROR(SEARCH("HFO",J710)))</formula>
    </cfRule>
    <cfRule type="containsText" dxfId="122" priority="136" operator="containsText" text="LPG">
      <formula>NOT(ISERROR(SEARCH("LPG",J710)))</formula>
    </cfRule>
    <cfRule type="containsText" dxfId="121" priority="137" operator="containsText" text="KER">
      <formula>NOT(ISERROR(SEARCH("KER",J710)))</formula>
    </cfRule>
    <cfRule type="containsText" dxfId="120" priority="138" operator="containsText" text="DSL">
      <formula>NOT(ISERROR(SEARCH("DSL",J710)))</formula>
    </cfRule>
    <cfRule type="containsText" dxfId="119" priority="139" operator="containsText" text="GSL">
      <formula>NOT(ISERROR(SEARCH("GSL",J710)))</formula>
    </cfRule>
    <cfRule type="containsText" dxfId="118" priority="140" operator="containsText" text="OIL">
      <formula>NOT(ISERROR(SEARCH("OIL",J710)))</formula>
    </cfRule>
    <cfRule type="containsText" dxfId="117" priority="141" operator="containsText" text="GAS">
      <formula>NOT(ISERROR(SEARCH("GAS",J710)))</formula>
    </cfRule>
  </conditionalFormatting>
  <conditionalFormatting sqref="J720">
    <cfRule type="containsText" dxfId="116" priority="133" operator="containsText" text="ELC">
      <formula>NOT(ISERROR(SEARCH("ELC",J720)))</formula>
    </cfRule>
  </conditionalFormatting>
  <conditionalFormatting sqref="L713:AQ713 L715:AQ719">
    <cfRule type="cellIs" dxfId="115" priority="132" operator="equal">
      <formula>0</formula>
    </cfRule>
  </conditionalFormatting>
  <conditionalFormatting sqref="L714:AQ714">
    <cfRule type="cellIs" dxfId="114" priority="131" operator="equal">
      <formula>0</formula>
    </cfRule>
  </conditionalFormatting>
  <conditionalFormatting sqref="J724:J725">
    <cfRule type="containsText" dxfId="113" priority="130" operator="containsText" text="ELC">
      <formula>NOT(ISERROR(SEARCH("ELC",J724)))</formula>
    </cfRule>
  </conditionalFormatting>
  <conditionalFormatting sqref="J723">
    <cfRule type="containsText" dxfId="112" priority="129" operator="containsText" text="ELC">
      <formula>NOT(ISERROR(SEARCH("ELC",J723)))</formula>
    </cfRule>
  </conditionalFormatting>
  <conditionalFormatting sqref="J723">
    <cfRule type="containsText" dxfId="111" priority="121" operator="containsText" text="CO2e">
      <formula>NOT(ISERROR(SEARCH("CO2e",J723)))</formula>
    </cfRule>
    <cfRule type="containsText" dxfId="110" priority="122" operator="containsText" text="HFO">
      <formula>NOT(ISERROR(SEARCH("HFO",J723)))</formula>
    </cfRule>
    <cfRule type="containsText" dxfId="109" priority="123" operator="containsText" text="LPG">
      <formula>NOT(ISERROR(SEARCH("LPG",J723)))</formula>
    </cfRule>
    <cfRule type="containsText" dxfId="108" priority="124" operator="containsText" text="KER">
      <formula>NOT(ISERROR(SEARCH("KER",J723)))</formula>
    </cfRule>
    <cfRule type="containsText" dxfId="107" priority="125" operator="containsText" text="DSL">
      <formula>NOT(ISERROR(SEARCH("DSL",J723)))</formula>
    </cfRule>
    <cfRule type="containsText" dxfId="106" priority="126" operator="containsText" text="GSL">
      <formula>NOT(ISERROR(SEARCH("GSL",J723)))</formula>
    </cfRule>
    <cfRule type="containsText" dxfId="105" priority="127" operator="containsText" text="OIL">
      <formula>NOT(ISERROR(SEARCH("OIL",J723)))</formula>
    </cfRule>
    <cfRule type="containsText" dxfId="104" priority="128" operator="containsText" text="GAS">
      <formula>NOT(ISERROR(SEARCH("GAS",J723)))</formula>
    </cfRule>
  </conditionalFormatting>
  <conditionalFormatting sqref="L726:AQ726 L728:AQ732">
    <cfRule type="cellIs" dxfId="103" priority="120" operator="equal">
      <formula>0</formula>
    </cfRule>
  </conditionalFormatting>
  <conditionalFormatting sqref="L727:AQ727">
    <cfRule type="cellIs" dxfId="102" priority="119" operator="equal">
      <formula>0</formula>
    </cfRule>
  </conditionalFormatting>
  <conditionalFormatting sqref="J733">
    <cfRule type="containsText" dxfId="101" priority="118" operator="containsText" text="ELC">
      <formula>NOT(ISERROR(SEARCH("ELC",J733)))</formula>
    </cfRule>
  </conditionalFormatting>
  <conditionalFormatting sqref="J738:J739">
    <cfRule type="containsText" dxfId="100" priority="102" operator="containsText" text="ELC">
      <formula>NOT(ISERROR(SEARCH("ELC",J738)))</formula>
    </cfRule>
  </conditionalFormatting>
  <conditionalFormatting sqref="L740:AQ746">
    <cfRule type="cellIs" dxfId="99" priority="101" operator="equal">
      <formula>0</formula>
    </cfRule>
  </conditionalFormatting>
  <conditionalFormatting sqref="J747">
    <cfRule type="containsText" dxfId="98" priority="100" operator="containsText" text="ELC">
      <formula>NOT(ISERROR(SEARCH("ELC",J747)))</formula>
    </cfRule>
  </conditionalFormatting>
  <conditionalFormatting sqref="J737">
    <cfRule type="containsText" dxfId="97" priority="92" operator="containsText" text="CO2e">
      <formula>NOT(ISERROR(SEARCH("CO2e",J737)))</formula>
    </cfRule>
    <cfRule type="containsText" dxfId="96" priority="93" operator="containsText" text="HFO">
      <formula>NOT(ISERROR(SEARCH("HFO",J737)))</formula>
    </cfRule>
    <cfRule type="containsText" dxfId="95" priority="94" operator="containsText" text="LPG">
      <formula>NOT(ISERROR(SEARCH("LPG",J737)))</formula>
    </cfRule>
    <cfRule type="containsText" dxfId="94" priority="95" operator="containsText" text="KER">
      <formula>NOT(ISERROR(SEARCH("KER",J737)))</formula>
    </cfRule>
    <cfRule type="containsText" dxfId="93" priority="96" operator="containsText" text="DSL">
      <formula>NOT(ISERROR(SEARCH("DSL",J737)))</formula>
    </cfRule>
    <cfRule type="containsText" dxfId="92" priority="97" operator="containsText" text="GSL">
      <formula>NOT(ISERROR(SEARCH("GSL",J737)))</formula>
    </cfRule>
    <cfRule type="containsText" dxfId="91" priority="98" operator="containsText" text="OIL">
      <formula>NOT(ISERROR(SEARCH("OIL",J737)))</formula>
    </cfRule>
    <cfRule type="containsText" dxfId="90" priority="99" operator="containsText" text="GAS">
      <formula>NOT(ISERROR(SEARCH("GAS",J737)))</formula>
    </cfRule>
  </conditionalFormatting>
  <conditionalFormatting sqref="J736">
    <cfRule type="containsText" dxfId="89" priority="91" operator="containsText" text="ELC">
      <formula>NOT(ISERROR(SEARCH("ELC",J736)))</formula>
    </cfRule>
  </conditionalFormatting>
  <conditionalFormatting sqref="J751:J752">
    <cfRule type="containsText" dxfId="88" priority="90" operator="containsText" text="ELC">
      <formula>NOT(ISERROR(SEARCH("ELC",J751)))</formula>
    </cfRule>
  </conditionalFormatting>
  <conditionalFormatting sqref="J750">
    <cfRule type="containsText" dxfId="87" priority="89" operator="containsText" text="ELC">
      <formula>NOT(ISERROR(SEARCH("ELC",J750)))</formula>
    </cfRule>
  </conditionalFormatting>
  <conditionalFormatting sqref="J750">
    <cfRule type="containsText" dxfId="86" priority="81" operator="containsText" text="CO2e">
      <formula>NOT(ISERROR(SEARCH("CO2e",J750)))</formula>
    </cfRule>
    <cfRule type="containsText" dxfId="85" priority="82" operator="containsText" text="HFO">
      <formula>NOT(ISERROR(SEARCH("HFO",J750)))</formula>
    </cfRule>
    <cfRule type="containsText" dxfId="84" priority="83" operator="containsText" text="LPG">
      <formula>NOT(ISERROR(SEARCH("LPG",J750)))</formula>
    </cfRule>
    <cfRule type="containsText" dxfId="83" priority="84" operator="containsText" text="KER">
      <formula>NOT(ISERROR(SEARCH("KER",J750)))</formula>
    </cfRule>
    <cfRule type="containsText" dxfId="82" priority="85" operator="containsText" text="DSL">
      <formula>NOT(ISERROR(SEARCH("DSL",J750)))</formula>
    </cfRule>
    <cfRule type="containsText" dxfId="81" priority="86" operator="containsText" text="GSL">
      <formula>NOT(ISERROR(SEARCH("GSL",J750)))</formula>
    </cfRule>
    <cfRule type="containsText" dxfId="80" priority="87" operator="containsText" text="OIL">
      <formula>NOT(ISERROR(SEARCH("OIL",J750)))</formula>
    </cfRule>
    <cfRule type="containsText" dxfId="79" priority="88" operator="containsText" text="GAS">
      <formula>NOT(ISERROR(SEARCH("GAS",J750)))</formula>
    </cfRule>
  </conditionalFormatting>
  <conditionalFormatting sqref="L753:AQ753 L755:AQ759">
    <cfRule type="cellIs" dxfId="78" priority="80" operator="equal">
      <formula>0</formula>
    </cfRule>
  </conditionalFormatting>
  <conditionalFormatting sqref="L754:AQ754">
    <cfRule type="cellIs" dxfId="77" priority="79" operator="equal">
      <formula>0</formula>
    </cfRule>
  </conditionalFormatting>
  <conditionalFormatting sqref="J760">
    <cfRule type="containsText" dxfId="76" priority="78" operator="containsText" text="ELC">
      <formula>NOT(ISERROR(SEARCH("ELC",J760)))</formula>
    </cfRule>
  </conditionalFormatting>
  <conditionalFormatting sqref="J764:J765">
    <cfRule type="containsText" dxfId="75" priority="77" operator="containsText" text="ELC">
      <formula>NOT(ISERROR(SEARCH("ELC",J764)))</formula>
    </cfRule>
  </conditionalFormatting>
  <conditionalFormatting sqref="J763">
    <cfRule type="containsText" dxfId="74" priority="76" operator="containsText" text="ELC">
      <formula>NOT(ISERROR(SEARCH("ELC",J763)))</formula>
    </cfRule>
  </conditionalFormatting>
  <conditionalFormatting sqref="J763">
    <cfRule type="containsText" dxfId="73" priority="68" operator="containsText" text="CO2e">
      <formula>NOT(ISERROR(SEARCH("CO2e",J763)))</formula>
    </cfRule>
    <cfRule type="containsText" dxfId="72" priority="69" operator="containsText" text="HFO">
      <formula>NOT(ISERROR(SEARCH("HFO",J763)))</formula>
    </cfRule>
    <cfRule type="containsText" dxfId="71" priority="70" operator="containsText" text="LPG">
      <formula>NOT(ISERROR(SEARCH("LPG",J763)))</formula>
    </cfRule>
    <cfRule type="containsText" dxfId="70" priority="71" operator="containsText" text="KER">
      <formula>NOT(ISERROR(SEARCH("KER",J763)))</formula>
    </cfRule>
    <cfRule type="containsText" dxfId="69" priority="72" operator="containsText" text="DSL">
      <formula>NOT(ISERROR(SEARCH("DSL",J763)))</formula>
    </cfRule>
    <cfRule type="containsText" dxfId="68" priority="73" operator="containsText" text="GSL">
      <formula>NOT(ISERROR(SEARCH("GSL",J763)))</formula>
    </cfRule>
    <cfRule type="containsText" dxfId="67" priority="74" operator="containsText" text="OIL">
      <formula>NOT(ISERROR(SEARCH("OIL",J763)))</formula>
    </cfRule>
    <cfRule type="containsText" dxfId="66" priority="75" operator="containsText" text="GAS">
      <formula>NOT(ISERROR(SEARCH("GAS",J763)))</formula>
    </cfRule>
  </conditionalFormatting>
  <conditionalFormatting sqref="L766:AQ766 L768:AQ772">
    <cfRule type="cellIs" dxfId="65" priority="67" operator="equal">
      <formula>0</formula>
    </cfRule>
  </conditionalFormatting>
  <conditionalFormatting sqref="L767:AQ767">
    <cfRule type="cellIs" dxfId="64" priority="66" operator="equal">
      <formula>0</formula>
    </cfRule>
  </conditionalFormatting>
  <conditionalFormatting sqref="J773">
    <cfRule type="containsText" dxfId="63" priority="65" operator="containsText" text="ELC">
      <formula>NOT(ISERROR(SEARCH("ELC",J773)))</formula>
    </cfRule>
  </conditionalFormatting>
  <conditionalFormatting sqref="J777:J778">
    <cfRule type="containsText" dxfId="62" priority="64" operator="containsText" text="ELC">
      <formula>NOT(ISERROR(SEARCH("ELC",J777)))</formula>
    </cfRule>
  </conditionalFormatting>
  <conditionalFormatting sqref="J776">
    <cfRule type="containsText" dxfId="61" priority="63" operator="containsText" text="ELC">
      <formula>NOT(ISERROR(SEARCH("ELC",J776)))</formula>
    </cfRule>
  </conditionalFormatting>
  <conditionalFormatting sqref="J776">
    <cfRule type="containsText" dxfId="60" priority="55" operator="containsText" text="CO2e">
      <formula>NOT(ISERROR(SEARCH("CO2e",J776)))</formula>
    </cfRule>
    <cfRule type="containsText" dxfId="59" priority="56" operator="containsText" text="HFO">
      <formula>NOT(ISERROR(SEARCH("HFO",J776)))</formula>
    </cfRule>
    <cfRule type="containsText" dxfId="58" priority="57" operator="containsText" text="LPG">
      <formula>NOT(ISERROR(SEARCH("LPG",J776)))</formula>
    </cfRule>
    <cfRule type="containsText" dxfId="57" priority="58" operator="containsText" text="KER">
      <formula>NOT(ISERROR(SEARCH("KER",J776)))</formula>
    </cfRule>
    <cfRule type="containsText" dxfId="56" priority="59" operator="containsText" text="DSL">
      <formula>NOT(ISERROR(SEARCH("DSL",J776)))</formula>
    </cfRule>
    <cfRule type="containsText" dxfId="55" priority="60" operator="containsText" text="GSL">
      <formula>NOT(ISERROR(SEARCH("GSL",J776)))</formula>
    </cfRule>
    <cfRule type="containsText" dxfId="54" priority="61" operator="containsText" text="OIL">
      <formula>NOT(ISERROR(SEARCH("OIL",J776)))</formula>
    </cfRule>
    <cfRule type="containsText" dxfId="53" priority="62" operator="containsText" text="GAS">
      <formula>NOT(ISERROR(SEARCH("GAS",J776)))</formula>
    </cfRule>
  </conditionalFormatting>
  <conditionalFormatting sqref="L779:AQ779 L781:AQ785">
    <cfRule type="cellIs" dxfId="52" priority="54" operator="equal">
      <formula>0</formula>
    </cfRule>
  </conditionalFormatting>
  <conditionalFormatting sqref="L780:AQ780">
    <cfRule type="cellIs" dxfId="51" priority="53" operator="equal">
      <formula>0</formula>
    </cfRule>
  </conditionalFormatting>
  <conditionalFormatting sqref="J786">
    <cfRule type="containsText" dxfId="50" priority="52" operator="containsText" text="ELC">
      <formula>NOT(ISERROR(SEARCH("ELC",J786)))</formula>
    </cfRule>
  </conditionalFormatting>
  <conditionalFormatting sqref="J803:J804">
    <cfRule type="containsText" dxfId="49" priority="38" operator="containsText" text="ELC">
      <formula>NOT(ISERROR(SEARCH("ELC",J803)))</formula>
    </cfRule>
  </conditionalFormatting>
  <conditionalFormatting sqref="J802">
    <cfRule type="containsText" dxfId="48" priority="37" operator="containsText" text="ELC">
      <formula>NOT(ISERROR(SEARCH("ELC",J802)))</formula>
    </cfRule>
  </conditionalFormatting>
  <conditionalFormatting sqref="J802">
    <cfRule type="containsText" dxfId="47" priority="29" operator="containsText" text="CO2e">
      <formula>NOT(ISERROR(SEARCH("CO2e",J802)))</formula>
    </cfRule>
    <cfRule type="containsText" dxfId="46" priority="30" operator="containsText" text="HFO">
      <formula>NOT(ISERROR(SEARCH("HFO",J802)))</formula>
    </cfRule>
    <cfRule type="containsText" dxfId="45" priority="31" operator="containsText" text="LPG">
      <formula>NOT(ISERROR(SEARCH("LPG",J802)))</formula>
    </cfRule>
    <cfRule type="containsText" dxfId="44" priority="32" operator="containsText" text="KER">
      <formula>NOT(ISERROR(SEARCH("KER",J802)))</formula>
    </cfRule>
    <cfRule type="containsText" dxfId="43" priority="33" operator="containsText" text="DSL">
      <formula>NOT(ISERROR(SEARCH("DSL",J802)))</formula>
    </cfRule>
    <cfRule type="containsText" dxfId="42" priority="34" operator="containsText" text="GSL">
      <formula>NOT(ISERROR(SEARCH("GSL",J802)))</formula>
    </cfRule>
    <cfRule type="containsText" dxfId="41" priority="35" operator="containsText" text="OIL">
      <formula>NOT(ISERROR(SEARCH("OIL",J802)))</formula>
    </cfRule>
    <cfRule type="containsText" dxfId="40" priority="36" operator="containsText" text="GAS">
      <formula>NOT(ISERROR(SEARCH("GAS",J802)))</formula>
    </cfRule>
  </conditionalFormatting>
  <conditionalFormatting sqref="L805:AQ805 L807:AQ811">
    <cfRule type="cellIs" dxfId="39" priority="28" operator="equal">
      <formula>0</formula>
    </cfRule>
  </conditionalFormatting>
  <conditionalFormatting sqref="L806:AQ806">
    <cfRule type="cellIs" dxfId="38" priority="27" operator="equal">
      <formula>0</formula>
    </cfRule>
  </conditionalFormatting>
  <conditionalFormatting sqref="J812">
    <cfRule type="containsText" dxfId="37" priority="26" operator="containsText" text="ELC">
      <formula>NOT(ISERROR(SEARCH("ELC",J812)))</formula>
    </cfRule>
  </conditionalFormatting>
  <conditionalFormatting sqref="J790:J791">
    <cfRule type="containsText" dxfId="36" priority="25" operator="containsText" text="ELC">
      <formula>NOT(ISERROR(SEARCH("ELC",J790)))</formula>
    </cfRule>
  </conditionalFormatting>
  <conditionalFormatting sqref="L792:AQ798">
    <cfRule type="cellIs" dxfId="35" priority="24" operator="equal">
      <formula>0</formula>
    </cfRule>
  </conditionalFormatting>
  <conditionalFormatting sqref="J799:J800">
    <cfRule type="containsText" dxfId="34" priority="23" operator="containsText" text="ELC">
      <formula>NOT(ISERROR(SEARCH("ELC",J799)))</formula>
    </cfRule>
  </conditionalFormatting>
  <conditionalFormatting sqref="J789">
    <cfRule type="containsText" dxfId="33" priority="15" operator="containsText" text="CO2e">
      <formula>NOT(ISERROR(SEARCH("CO2e",J789)))</formula>
    </cfRule>
    <cfRule type="containsText" dxfId="32" priority="16" operator="containsText" text="HFO">
      <formula>NOT(ISERROR(SEARCH("HFO",J789)))</formula>
    </cfRule>
    <cfRule type="containsText" dxfId="31" priority="17" operator="containsText" text="LPG">
      <formula>NOT(ISERROR(SEARCH("LPG",J789)))</formula>
    </cfRule>
    <cfRule type="containsText" dxfId="30" priority="18" operator="containsText" text="KER">
      <formula>NOT(ISERROR(SEARCH("KER",J789)))</formula>
    </cfRule>
    <cfRule type="containsText" dxfId="29" priority="19" operator="containsText" text="DSL">
      <formula>NOT(ISERROR(SEARCH("DSL",J789)))</formula>
    </cfRule>
    <cfRule type="containsText" dxfId="28" priority="20" operator="containsText" text="GSL">
      <formula>NOT(ISERROR(SEARCH("GSL",J789)))</formula>
    </cfRule>
    <cfRule type="containsText" dxfId="27" priority="21" operator="containsText" text="OIL">
      <formula>NOT(ISERROR(SEARCH("OIL",J789)))</formula>
    </cfRule>
    <cfRule type="containsText" dxfId="26" priority="22" operator="containsText" text="GAS">
      <formula>NOT(ISERROR(SEARCH("GAS",J789)))</formula>
    </cfRule>
  </conditionalFormatting>
  <conditionalFormatting sqref="J816:J817">
    <cfRule type="containsText" dxfId="25" priority="13" operator="containsText" text="ELC">
      <formula>NOT(ISERROR(SEARCH("ELC",J816)))</formula>
    </cfRule>
  </conditionalFormatting>
  <conditionalFormatting sqref="J815">
    <cfRule type="containsText" dxfId="24" priority="12" operator="containsText" text="ELC">
      <formula>NOT(ISERROR(SEARCH("ELC",J815)))</formula>
    </cfRule>
  </conditionalFormatting>
  <conditionalFormatting sqref="J815">
    <cfRule type="containsText" dxfId="23" priority="4" operator="containsText" text="CO2e">
      <formula>NOT(ISERROR(SEARCH("CO2e",J815)))</formula>
    </cfRule>
    <cfRule type="containsText" dxfId="22" priority="5" operator="containsText" text="HFO">
      <formula>NOT(ISERROR(SEARCH("HFO",J815)))</formula>
    </cfRule>
    <cfRule type="containsText" dxfId="21" priority="6" operator="containsText" text="LPG">
      <formula>NOT(ISERROR(SEARCH("LPG",J815)))</formula>
    </cfRule>
    <cfRule type="containsText" dxfId="20" priority="7" operator="containsText" text="KER">
      <formula>NOT(ISERROR(SEARCH("KER",J815)))</formula>
    </cfRule>
    <cfRule type="containsText" dxfId="19" priority="8" operator="containsText" text="DSL">
      <formula>NOT(ISERROR(SEARCH("DSL",J815)))</formula>
    </cfRule>
    <cfRule type="containsText" dxfId="18" priority="9" operator="containsText" text="GSL">
      <formula>NOT(ISERROR(SEARCH("GSL",J815)))</formula>
    </cfRule>
    <cfRule type="containsText" dxfId="17" priority="10" operator="containsText" text="OIL">
      <formula>NOT(ISERROR(SEARCH("OIL",J815)))</formula>
    </cfRule>
    <cfRule type="containsText" dxfId="16" priority="11" operator="containsText" text="GAS">
      <formula>NOT(ISERROR(SEARCH("GAS",J815)))</formula>
    </cfRule>
  </conditionalFormatting>
  <conditionalFormatting sqref="L818:AQ818 L820:AQ824">
    <cfRule type="cellIs" dxfId="15" priority="3" operator="equal">
      <formula>0</formula>
    </cfRule>
  </conditionalFormatting>
  <conditionalFormatting sqref="L819:AQ819">
    <cfRule type="cellIs" dxfId="14" priority="2" operator="equal">
      <formula>0</formula>
    </cfRule>
  </conditionalFormatting>
  <conditionalFormatting sqref="J825">
    <cfRule type="containsText" dxfId="13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12" type="noConversion"/>
  <conditionalFormatting sqref="I25:AN31">
    <cfRule type="cellIs" dxfId="12" priority="17" operator="equal">
      <formula>0</formula>
    </cfRule>
  </conditionalFormatting>
  <conditionalFormatting sqref="I38:AN44">
    <cfRule type="cellIs" dxfId="11" priority="12" operator="equal">
      <formula>0</formula>
    </cfRule>
  </conditionalFormatting>
  <conditionalFormatting sqref="I51:AN57">
    <cfRule type="cellIs" dxfId="10" priority="11" operator="equal">
      <formula>0</formula>
    </cfRule>
  </conditionalFormatting>
  <conditionalFormatting sqref="I66:AN72">
    <cfRule type="cellIs" dxfId="9" priority="10" operator="equal">
      <formula>0</formula>
    </cfRule>
  </conditionalFormatting>
  <conditionalFormatting sqref="I79:AN85">
    <cfRule type="cellIs" dxfId="8" priority="9" operator="equal">
      <formula>0</formula>
    </cfRule>
  </conditionalFormatting>
  <conditionalFormatting sqref="I94:AN100">
    <cfRule type="cellIs" dxfId="7" priority="8" operator="equal">
      <formula>0</formula>
    </cfRule>
  </conditionalFormatting>
  <conditionalFormatting sqref="I109:AN115">
    <cfRule type="cellIs" dxfId="6" priority="7" operator="equal">
      <formula>0</formula>
    </cfRule>
  </conditionalFormatting>
  <conditionalFormatting sqref="I122:AN128">
    <cfRule type="cellIs" dxfId="5" priority="6" operator="equal">
      <formula>0</formula>
    </cfRule>
  </conditionalFormatting>
  <conditionalFormatting sqref="I135:AN141">
    <cfRule type="cellIs" dxfId="4" priority="5" operator="equal">
      <formula>0</formula>
    </cfRule>
  </conditionalFormatting>
  <conditionalFormatting sqref="I148:AN154">
    <cfRule type="cellIs" dxfId="3" priority="4" operator="equal">
      <formula>0</formula>
    </cfRule>
  </conditionalFormatting>
  <conditionalFormatting sqref="I162:AN168">
    <cfRule type="cellIs" dxfId="2" priority="3" operator="equal">
      <formula>0</formula>
    </cfRule>
  </conditionalFormatting>
  <conditionalFormatting sqref="I175:AN181">
    <cfRule type="cellIs" dxfId="1" priority="2" operator="equal">
      <formula>0</formula>
    </cfRule>
  </conditionalFormatting>
  <conditionalFormatting sqref="I188:AN19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Resultados_Dic3</vt:lpstr>
      <vt:lpstr>Produccion_Tot</vt:lpstr>
      <vt:lpstr>Produccion_UO</vt:lpstr>
      <vt:lpstr>Produccion_PJ</vt:lpstr>
      <vt:lpstr>DIC4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2022-12-07T19:31:59Z</dcterms:modified>
</cp:coreProperties>
</file>