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84346\Desktop\19522208_NguyenHuuThang\10 Nodes (Yeu cau cua co)\"/>
    </mc:Choice>
  </mc:AlternateContent>
  <xr:revisionPtr revIDLastSave="0" documentId="13_ncr:1_{1972E261-6E3C-4B57-8B6B-FCDF9FFAF93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Đồ thị &amp; Ma trận kề" sheetId="13" r:id="rId1"/>
    <sheet name="Closeness centrality" sheetId="3" r:id="rId2"/>
    <sheet name="Betweeness Centrality" sheetId="9" r:id="rId3"/>
    <sheet name="PageRank" sheetId="14" r:id="rId4"/>
    <sheet name="EigenVector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5" l="1" a="1"/>
  <c r="P3" i="15" s="1"/>
  <c r="P4" i="15" a="1"/>
  <c r="P4" i="15" s="1"/>
  <c r="P5" i="15" a="1"/>
  <c r="P5" i="15" s="1"/>
  <c r="P6" i="15" a="1"/>
  <c r="P6" i="15" s="1"/>
  <c r="P7" i="15" a="1"/>
  <c r="P7" i="15" s="1"/>
  <c r="P8" i="15" a="1"/>
  <c r="P8" i="15" s="1"/>
  <c r="P9" i="15" a="1"/>
  <c r="P9" i="15" s="1"/>
  <c r="P10" i="15" a="1"/>
  <c r="P10" i="15" s="1"/>
  <c r="P11" i="15" a="1"/>
  <c r="P11" i="15" s="1"/>
  <c r="P12" i="15" a="1"/>
  <c r="P12" i="15" s="1"/>
  <c r="K5" i="14"/>
  <c r="F5" i="14"/>
  <c r="D5" i="14"/>
  <c r="C5" i="14"/>
  <c r="B5" i="14"/>
  <c r="I5" i="14"/>
  <c r="P14" i="15" l="1"/>
  <c r="R10" i="15" s="1"/>
  <c r="I6" i="14"/>
  <c r="H6" i="14"/>
  <c r="E5" i="14"/>
  <c r="B6" i="14" s="1"/>
  <c r="G5" i="14"/>
  <c r="E6" i="14" s="1"/>
  <c r="H5" i="14"/>
  <c r="D6" i="14" s="1"/>
  <c r="J5" i="14"/>
  <c r="C6" i="14" s="1"/>
  <c r="I18" i="9"/>
  <c r="I19" i="9"/>
  <c r="I20" i="9"/>
  <c r="I21" i="9"/>
  <c r="T10" i="15" l="1"/>
  <c r="N24" i="15"/>
  <c r="R12" i="15"/>
  <c r="R4" i="15"/>
  <c r="R7" i="15"/>
  <c r="R3" i="15"/>
  <c r="R5" i="15"/>
  <c r="R8" i="15"/>
  <c r="R6" i="15"/>
  <c r="R9" i="15"/>
  <c r="R11" i="15"/>
  <c r="K6" i="14"/>
  <c r="F6" i="14"/>
  <c r="J6" i="14"/>
  <c r="G6" i="14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22" i="9"/>
  <c r="I5" i="9"/>
  <c r="I6" i="9"/>
  <c r="I14" i="9"/>
  <c r="T12" i="15" l="1"/>
  <c r="N26" i="15"/>
  <c r="T5" i="15"/>
  <c r="N19" i="15"/>
  <c r="N17" i="15"/>
  <c r="T3" i="15"/>
  <c r="T7" i="15"/>
  <c r="N21" i="15"/>
  <c r="T4" i="15"/>
  <c r="N18" i="15"/>
  <c r="N25" i="15"/>
  <c r="T11" i="15"/>
  <c r="N23" i="15"/>
  <c r="T9" i="15"/>
  <c r="T8" i="15"/>
  <c r="N22" i="15"/>
  <c r="N20" i="15"/>
  <c r="T6" i="15"/>
  <c r="L24" i="3"/>
  <c r="L23" i="3"/>
  <c r="L22" i="3"/>
  <c r="L21" i="3"/>
  <c r="L20" i="3"/>
  <c r="L19" i="3"/>
  <c r="L18" i="3"/>
  <c r="L17" i="3"/>
  <c r="L16" i="3"/>
  <c r="L15" i="3"/>
  <c r="V7" i="15" l="1"/>
  <c r="P18" i="15" a="1"/>
  <c r="P18" i="15" s="1"/>
  <c r="P26" i="15" a="1"/>
  <c r="P26" i="15" s="1"/>
  <c r="P20" i="15" a="1"/>
  <c r="P20" i="15" s="1"/>
  <c r="P23" i="15" a="1"/>
  <c r="P23" i="15" s="1"/>
  <c r="P17" i="15" a="1"/>
  <c r="P17" i="15" s="1"/>
  <c r="P25" i="15" a="1"/>
  <c r="P25" i="15" s="1"/>
  <c r="P19" i="15" a="1"/>
  <c r="P19" i="15" s="1"/>
  <c r="P22" i="15" a="1"/>
  <c r="P22" i="15" s="1"/>
  <c r="P21" i="15" a="1"/>
  <c r="P21" i="15" s="1"/>
  <c r="P24" i="15" a="1"/>
  <c r="P24" i="15" s="1"/>
  <c r="P28" i="15" l="1"/>
  <c r="R25" i="15" s="1"/>
  <c r="R19" i="15"/>
  <c r="R26" i="15"/>
  <c r="R20" i="15" l="1"/>
  <c r="R22" i="15"/>
  <c r="R18" i="15"/>
  <c r="T18" i="15" s="1"/>
  <c r="T25" i="15"/>
  <c r="N39" i="15"/>
  <c r="N32" i="15"/>
  <c r="T26" i="15"/>
  <c r="N40" i="15"/>
  <c r="T19" i="15"/>
  <c r="N33" i="15"/>
  <c r="T20" i="15"/>
  <c r="N34" i="15"/>
  <c r="R23" i="15"/>
  <c r="T22" i="15"/>
  <c r="N36" i="15"/>
  <c r="R21" i="15"/>
  <c r="R17" i="15"/>
  <c r="R24" i="15"/>
  <c r="T24" i="15" l="1"/>
  <c r="N38" i="15"/>
  <c r="T17" i="15"/>
  <c r="N31" i="15"/>
  <c r="T21" i="15"/>
  <c r="N35" i="15"/>
  <c r="T23" i="15"/>
  <c r="N37" i="15"/>
  <c r="P39" i="15" l="1" a="1"/>
  <c r="P39" i="15" s="1"/>
  <c r="P33" i="15" a="1"/>
  <c r="P33" i="15" s="1"/>
  <c r="P36" i="15" a="1"/>
  <c r="P36" i="15" s="1"/>
  <c r="P38" i="15" a="1"/>
  <c r="P38" i="15" s="1"/>
  <c r="P35" i="15" a="1"/>
  <c r="P35" i="15" s="1"/>
  <c r="P32" i="15" a="1"/>
  <c r="P32" i="15" s="1"/>
  <c r="P40" i="15" a="1"/>
  <c r="P40" i="15" s="1"/>
  <c r="P34" i="15" a="1"/>
  <c r="P34" i="15" s="1"/>
  <c r="P37" i="15" a="1"/>
  <c r="P37" i="15" s="1"/>
  <c r="P31" i="15" a="1"/>
  <c r="P31" i="15" s="1"/>
  <c r="V21" i="15"/>
  <c r="P42" i="15" l="1"/>
  <c r="R40" i="15" s="1"/>
  <c r="R31" i="15" l="1"/>
  <c r="R34" i="15"/>
  <c r="N48" i="15" s="1"/>
  <c r="R33" i="15"/>
  <c r="N47" i="15" s="1"/>
  <c r="R36" i="15"/>
  <c r="T36" i="15" s="1"/>
  <c r="R38" i="15"/>
  <c r="T38" i="15" s="1"/>
  <c r="R39" i="15"/>
  <c r="N53" i="15" s="1"/>
  <c r="R35" i="15"/>
  <c r="N49" i="15" s="1"/>
  <c r="R37" i="15"/>
  <c r="T37" i="15" s="1"/>
  <c r="R32" i="15"/>
  <c r="T40" i="15"/>
  <c r="N54" i="15"/>
  <c r="T31" i="15"/>
  <c r="N45" i="15"/>
  <c r="T34" i="15"/>
  <c r="T32" i="15"/>
  <c r="N46" i="15"/>
  <c r="N50" i="15" l="1"/>
  <c r="T33" i="15"/>
  <c r="T35" i="15"/>
  <c r="V35" i="15" s="1"/>
  <c r="N52" i="15"/>
  <c r="P52" i="15" s="1" a="1"/>
  <c r="P52" i="15" s="1"/>
  <c r="T39" i="15"/>
  <c r="N51" i="15"/>
  <c r="P46" i="15" s="1" a="1"/>
  <c r="P46" i="15" s="1"/>
  <c r="P48" i="15" a="1"/>
  <c r="P48" i="15" s="1"/>
  <c r="P51" i="15" a="1"/>
  <c r="P51" i="15" s="1"/>
  <c r="P50" i="15" a="1"/>
  <c r="P50" i="15" s="1"/>
  <c r="P47" i="15" l="1" a="1"/>
  <c r="P47" i="15" s="1"/>
  <c r="P54" i="15" a="1"/>
  <c r="P54" i="15" s="1"/>
  <c r="P45" i="15" a="1"/>
  <c r="P45" i="15" s="1"/>
  <c r="P49" i="15" a="1"/>
  <c r="P49" i="15" s="1"/>
  <c r="P53" i="15" a="1"/>
  <c r="P53" i="15" s="1"/>
  <c r="P56" i="15"/>
  <c r="R47" i="15" s="1"/>
  <c r="R52" i="15" l="1"/>
  <c r="T52" i="15" s="1"/>
  <c r="T47" i="15"/>
  <c r="N61" i="15"/>
  <c r="R48" i="15"/>
  <c r="R53" i="15"/>
  <c r="R46" i="15"/>
  <c r="R45" i="15"/>
  <c r="R51" i="15"/>
  <c r="R49" i="15"/>
  <c r="R50" i="15"/>
  <c r="R54" i="15"/>
  <c r="N66" i="15" l="1"/>
  <c r="T45" i="15"/>
  <c r="N59" i="15"/>
  <c r="T46" i="15"/>
  <c r="N60" i="15"/>
  <c r="N68" i="15"/>
  <c r="T54" i="15"/>
  <c r="T53" i="15"/>
  <c r="N67" i="15"/>
  <c r="T50" i="15"/>
  <c r="N64" i="15"/>
  <c r="T48" i="15"/>
  <c r="N62" i="15"/>
  <c r="T49" i="15"/>
  <c r="N63" i="15"/>
  <c r="T51" i="15"/>
  <c r="N65" i="15"/>
  <c r="P67" i="15" l="1" a="1"/>
  <c r="P67" i="15" s="1"/>
  <c r="P61" i="15" a="1"/>
  <c r="P61" i="15" s="1"/>
  <c r="P64" i="15" a="1"/>
  <c r="P64" i="15" s="1"/>
  <c r="P66" i="15" a="1"/>
  <c r="P66" i="15" s="1"/>
  <c r="P63" i="15" a="1"/>
  <c r="P63" i="15" s="1"/>
  <c r="P60" i="15" a="1"/>
  <c r="P60" i="15" s="1"/>
  <c r="P68" i="15" a="1"/>
  <c r="P68" i="15" s="1"/>
  <c r="P62" i="15" a="1"/>
  <c r="P62" i="15" s="1"/>
  <c r="P65" i="15" a="1"/>
  <c r="P65" i="15" s="1"/>
  <c r="P59" i="15" a="1"/>
  <c r="P59" i="15" s="1"/>
  <c r="V49" i="15"/>
  <c r="P70" i="15" l="1"/>
  <c r="R68" i="15" s="1"/>
  <c r="T68" i="15" l="1"/>
  <c r="N83" i="15"/>
  <c r="R60" i="15"/>
  <c r="R61" i="15"/>
  <c r="R64" i="15"/>
  <c r="R66" i="15"/>
  <c r="R67" i="15"/>
  <c r="R63" i="15"/>
  <c r="R65" i="15"/>
  <c r="R62" i="15"/>
  <c r="R59" i="15"/>
  <c r="T63" i="15" l="1"/>
  <c r="N78" i="15"/>
  <c r="T67" i="15"/>
  <c r="N82" i="15"/>
  <c r="T66" i="15"/>
  <c r="N81" i="15"/>
  <c r="N79" i="15"/>
  <c r="T64" i="15"/>
  <c r="T61" i="15"/>
  <c r="N76" i="15"/>
  <c r="T59" i="15"/>
  <c r="N74" i="15"/>
  <c r="T60" i="15"/>
  <c r="N75" i="15"/>
  <c r="T62" i="15"/>
  <c r="N77" i="15"/>
  <c r="T65" i="15"/>
  <c r="N80" i="15"/>
  <c r="P75" i="15" l="1" a="1"/>
  <c r="P75" i="15" s="1"/>
  <c r="R75" i="15" s="1"/>
  <c r="P83" i="15" a="1"/>
  <c r="P83" i="15" s="1"/>
  <c r="R83" i="15" s="1"/>
  <c r="P77" i="15" a="1"/>
  <c r="P77" i="15" s="1"/>
  <c r="R77" i="15" s="1"/>
  <c r="P80" i="15" a="1"/>
  <c r="P80" i="15" s="1"/>
  <c r="R80" i="15" s="1"/>
  <c r="P82" i="15" a="1"/>
  <c r="P82" i="15" s="1"/>
  <c r="R82" i="15" s="1"/>
  <c r="P74" i="15" a="1"/>
  <c r="P74" i="15" s="1"/>
  <c r="P79" i="15" a="1"/>
  <c r="P79" i="15" s="1"/>
  <c r="R79" i="15" s="1"/>
  <c r="P76" i="15" a="1"/>
  <c r="P76" i="15" s="1"/>
  <c r="R76" i="15" s="1"/>
  <c r="P78" i="15" a="1"/>
  <c r="P78" i="15" s="1"/>
  <c r="R78" i="15" s="1"/>
  <c r="P81" i="15" a="1"/>
  <c r="P81" i="15" s="1"/>
  <c r="R81" i="15" s="1"/>
  <c r="V63" i="15"/>
  <c r="T82" i="15" l="1"/>
  <c r="N97" i="15"/>
  <c r="T77" i="15"/>
  <c r="N92" i="15"/>
  <c r="T75" i="15"/>
  <c r="N90" i="15"/>
  <c r="T78" i="15"/>
  <c r="N93" i="15"/>
  <c r="T81" i="15"/>
  <c r="N96" i="15"/>
  <c r="T79" i="15"/>
  <c r="N94" i="15"/>
  <c r="T80" i="15"/>
  <c r="N95" i="15"/>
  <c r="T83" i="15"/>
  <c r="N98" i="15"/>
  <c r="T76" i="15"/>
  <c r="N91" i="15"/>
  <c r="P85" i="15"/>
  <c r="R74" i="15"/>
  <c r="T74" i="15" l="1"/>
  <c r="V78" i="15" s="1"/>
  <c r="N89" i="15"/>
  <c r="P94" i="15" l="1" a="1"/>
  <c r="P94" i="15" s="1"/>
  <c r="R94" i="15" s="1"/>
  <c r="P89" i="15" a="1"/>
  <c r="P89" i="15" s="1"/>
  <c r="P91" i="15" a="1"/>
  <c r="P91" i="15" s="1"/>
  <c r="R91" i="15" s="1"/>
  <c r="P90" i="15" a="1"/>
  <c r="P90" i="15" s="1"/>
  <c r="R90" i="15" s="1"/>
  <c r="P93" i="15" a="1"/>
  <c r="P93" i="15" s="1"/>
  <c r="R93" i="15" s="1"/>
  <c r="P98" i="15" a="1"/>
  <c r="P98" i="15" s="1"/>
  <c r="R98" i="15" s="1"/>
  <c r="P96" i="15" a="1"/>
  <c r="P96" i="15" s="1"/>
  <c r="R96" i="15" s="1"/>
  <c r="P95" i="15" a="1"/>
  <c r="P95" i="15" s="1"/>
  <c r="R95" i="15" s="1"/>
  <c r="P92" i="15" a="1"/>
  <c r="P92" i="15" s="1"/>
  <c r="R92" i="15" s="1"/>
  <c r="P97" i="15" a="1"/>
  <c r="P97" i="15" s="1"/>
  <c r="R97" i="15" s="1"/>
  <c r="T96" i="15" l="1"/>
  <c r="N111" i="15"/>
  <c r="T98" i="15"/>
  <c r="N113" i="15"/>
  <c r="T93" i="15"/>
  <c r="N108" i="15"/>
  <c r="T95" i="15"/>
  <c r="N110" i="15"/>
  <c r="T90" i="15"/>
  <c r="N105" i="15"/>
  <c r="T91" i="15"/>
  <c r="N106" i="15"/>
  <c r="T97" i="15"/>
  <c r="N112" i="15"/>
  <c r="R89" i="15"/>
  <c r="P100" i="15"/>
  <c r="T92" i="15"/>
  <c r="N107" i="15"/>
  <c r="T94" i="15"/>
  <c r="N109" i="15"/>
  <c r="T89" i="15" l="1"/>
  <c r="V93" i="15" s="1"/>
  <c r="N104" i="15"/>
  <c r="P109" i="15" l="1" a="1"/>
  <c r="P109" i="15" s="1"/>
  <c r="R109" i="15" s="1"/>
  <c r="P104" i="15" a="1"/>
  <c r="P104" i="15" s="1"/>
  <c r="P111" i="15" a="1"/>
  <c r="P111" i="15" s="1"/>
  <c r="R111" i="15" s="1"/>
  <c r="P112" i="15" a="1"/>
  <c r="P112" i="15" s="1"/>
  <c r="R112" i="15" s="1"/>
  <c r="P105" i="15" a="1"/>
  <c r="P105" i="15" s="1"/>
  <c r="R105" i="15" s="1"/>
  <c r="P113" i="15" a="1"/>
  <c r="P113" i="15" s="1"/>
  <c r="R113" i="15" s="1"/>
  <c r="P107" i="15" a="1"/>
  <c r="P107" i="15" s="1"/>
  <c r="R107" i="15" s="1"/>
  <c r="P106" i="15" a="1"/>
  <c r="P106" i="15" s="1"/>
  <c r="R106" i="15" s="1"/>
  <c r="P110" i="15" a="1"/>
  <c r="P110" i="15" s="1"/>
  <c r="R110" i="15" s="1"/>
  <c r="P108" i="15" a="1"/>
  <c r="P108" i="15" s="1"/>
  <c r="R108" i="15" s="1"/>
  <c r="T107" i="15" l="1"/>
  <c r="N122" i="15"/>
  <c r="T113" i="15"/>
  <c r="N128" i="15"/>
  <c r="T105" i="15"/>
  <c r="N120" i="15"/>
  <c r="T112" i="15"/>
  <c r="N127" i="15"/>
  <c r="T111" i="15"/>
  <c r="N126" i="15"/>
  <c r="T106" i="15"/>
  <c r="N121" i="15"/>
  <c r="T108" i="15"/>
  <c r="N123" i="15"/>
  <c r="P115" i="15"/>
  <c r="R104" i="15"/>
  <c r="T110" i="15"/>
  <c r="N125" i="15"/>
  <c r="T109" i="15"/>
  <c r="N124" i="15"/>
  <c r="T104" i="15" l="1"/>
  <c r="V108" i="15" s="1"/>
  <c r="N119" i="15"/>
  <c r="P126" i="15" l="1" a="1"/>
  <c r="P126" i="15" s="1"/>
  <c r="R126" i="15" s="1"/>
  <c r="P124" i="15" a="1"/>
  <c r="P124" i="15" s="1"/>
  <c r="R124" i="15" s="1"/>
  <c r="P122" i="15" a="1"/>
  <c r="P122" i="15" s="1"/>
  <c r="R122" i="15" s="1"/>
  <c r="P127" i="15" a="1"/>
  <c r="P127" i="15" s="1"/>
  <c r="R127" i="15" s="1"/>
  <c r="P128" i="15" a="1"/>
  <c r="P128" i="15" s="1"/>
  <c r="R128" i="15" s="1"/>
  <c r="P125" i="15" a="1"/>
  <c r="P125" i="15" s="1"/>
  <c r="R125" i="15" s="1"/>
  <c r="P123" i="15" a="1"/>
  <c r="P123" i="15" s="1"/>
  <c r="R123" i="15" s="1"/>
  <c r="P119" i="15" a="1"/>
  <c r="P119" i="15" s="1"/>
  <c r="P121" i="15" a="1"/>
  <c r="P121" i="15" s="1"/>
  <c r="R121" i="15" s="1"/>
  <c r="P120" i="15" a="1"/>
  <c r="P120" i="15" s="1"/>
  <c r="R120" i="15" s="1"/>
  <c r="R119" i="15" l="1"/>
  <c r="P130" i="15"/>
  <c r="T123" i="15"/>
  <c r="N138" i="15"/>
  <c r="T128" i="15"/>
  <c r="N143" i="15"/>
  <c r="T127" i="15"/>
  <c r="N142" i="15"/>
  <c r="T122" i="15"/>
  <c r="N137" i="15"/>
  <c r="T125" i="15"/>
  <c r="N140" i="15"/>
  <c r="T120" i="15"/>
  <c r="N135" i="15"/>
  <c r="T124" i="15"/>
  <c r="N139" i="15"/>
  <c r="N136" i="15"/>
  <c r="T121" i="15"/>
  <c r="T126" i="15"/>
  <c r="N141" i="15"/>
  <c r="T119" i="15" l="1"/>
  <c r="V123" i="15" s="1"/>
  <c r="N134" i="15"/>
  <c r="P141" i="15" l="1" a="1"/>
  <c r="P141" i="15" s="1"/>
  <c r="R141" i="15" s="1"/>
  <c r="P138" i="15" a="1"/>
  <c r="P138" i="15" s="1"/>
  <c r="R138" i="15" s="1"/>
  <c r="P135" i="15" a="1"/>
  <c r="P135" i="15" s="1"/>
  <c r="R135" i="15" s="1"/>
  <c r="P139" i="15" a="1"/>
  <c r="P139" i="15" s="1"/>
  <c r="R139" i="15" s="1"/>
  <c r="P143" i="15" a="1"/>
  <c r="P143" i="15" s="1"/>
  <c r="R143" i="15" s="1"/>
  <c r="P134" i="15" a="1"/>
  <c r="P134" i="15" s="1"/>
  <c r="P137" i="15" a="1"/>
  <c r="P137" i="15" s="1"/>
  <c r="R137" i="15" s="1"/>
  <c r="P140" i="15" a="1"/>
  <c r="P140" i="15" s="1"/>
  <c r="R140" i="15" s="1"/>
  <c r="P142" i="15" a="1"/>
  <c r="P142" i="15" s="1"/>
  <c r="R142" i="15" s="1"/>
  <c r="P136" i="15" a="1"/>
  <c r="P136" i="15" s="1"/>
  <c r="R136" i="15" s="1"/>
  <c r="N155" i="15" l="1"/>
  <c r="T140" i="15"/>
  <c r="T137" i="15"/>
  <c r="N152" i="15"/>
  <c r="T142" i="15"/>
  <c r="N157" i="15"/>
  <c r="T143" i="15"/>
  <c r="N158" i="15"/>
  <c r="T139" i="15"/>
  <c r="N154" i="15"/>
  <c r="P145" i="15"/>
  <c r="R134" i="15"/>
  <c r="T135" i="15"/>
  <c r="N150" i="15"/>
  <c r="T136" i="15"/>
  <c r="N151" i="15"/>
  <c r="T138" i="15"/>
  <c r="N153" i="15"/>
  <c r="T141" i="15"/>
  <c r="N156" i="15"/>
  <c r="T134" i="15" l="1"/>
  <c r="V138" i="15" s="1"/>
  <c r="N149" i="15"/>
  <c r="P154" i="15" l="1" a="1"/>
  <c r="P154" i="15" s="1"/>
  <c r="R154" i="15" s="1"/>
  <c r="P152" i="15" a="1"/>
  <c r="P152" i="15" s="1"/>
  <c r="R152" i="15" s="1"/>
  <c r="P149" i="15" a="1"/>
  <c r="P149" i="15" s="1"/>
  <c r="P158" i="15" a="1"/>
  <c r="P158" i="15" s="1"/>
  <c r="R158" i="15" s="1"/>
  <c r="P155" i="15" a="1"/>
  <c r="P155" i="15" s="1"/>
  <c r="R155" i="15" s="1"/>
  <c r="P150" i="15" a="1"/>
  <c r="P150" i="15" s="1"/>
  <c r="R150" i="15" s="1"/>
  <c r="P157" i="15" a="1"/>
  <c r="P157" i="15" s="1"/>
  <c r="R157" i="15" s="1"/>
  <c r="P151" i="15" a="1"/>
  <c r="P151" i="15" s="1"/>
  <c r="R151" i="15" s="1"/>
  <c r="P153" i="15" a="1"/>
  <c r="P153" i="15" s="1"/>
  <c r="R153" i="15" s="1"/>
  <c r="P156" i="15" a="1"/>
  <c r="P156" i="15" s="1"/>
  <c r="R156" i="15" s="1"/>
  <c r="T157" i="15" l="1"/>
  <c r="N172" i="15"/>
  <c r="N170" i="15"/>
  <c r="T155" i="15"/>
  <c r="N173" i="15"/>
  <c r="T158" i="15"/>
  <c r="T150" i="15"/>
  <c r="N165" i="15"/>
  <c r="R149" i="15"/>
  <c r="P160" i="15"/>
  <c r="T156" i="15"/>
  <c r="N171" i="15"/>
  <c r="T152" i="15"/>
  <c r="N167" i="15"/>
  <c r="N166" i="15"/>
  <c r="T151" i="15"/>
  <c r="N168" i="15"/>
  <c r="T153" i="15"/>
  <c r="T154" i="15"/>
  <c r="N169" i="15"/>
  <c r="N164" i="15" l="1"/>
  <c r="T149" i="15"/>
  <c r="V153" i="15" s="1"/>
  <c r="P171" i="15" l="1" a="1"/>
  <c r="P171" i="15" s="1"/>
  <c r="R171" i="15" s="1"/>
  <c r="P168" i="15" a="1"/>
  <c r="P168" i="15" s="1"/>
  <c r="R168" i="15" s="1"/>
  <c r="P165" i="15" a="1"/>
  <c r="P165" i="15" s="1"/>
  <c r="R165" i="15" s="1"/>
  <c r="P167" i="15" a="1"/>
  <c r="P167" i="15" s="1"/>
  <c r="R167" i="15" s="1"/>
  <c r="P164" i="15" a="1"/>
  <c r="P164" i="15" s="1"/>
  <c r="P172" i="15" a="1"/>
  <c r="P172" i="15" s="1"/>
  <c r="R172" i="15" s="1"/>
  <c r="P173" i="15" a="1"/>
  <c r="P173" i="15" s="1"/>
  <c r="R173" i="15" s="1"/>
  <c r="P170" i="15" a="1"/>
  <c r="P170" i="15" s="1"/>
  <c r="R170" i="15" s="1"/>
  <c r="P169" i="15" a="1"/>
  <c r="P169" i="15" s="1"/>
  <c r="R169" i="15" s="1"/>
  <c r="P166" i="15" a="1"/>
  <c r="P166" i="15" s="1"/>
  <c r="R166" i="15" s="1"/>
  <c r="N188" i="15" l="1"/>
  <c r="T173" i="15"/>
  <c r="T172" i="15"/>
  <c r="N187" i="15"/>
  <c r="R164" i="15"/>
  <c r="P175" i="15"/>
  <c r="T170" i="15"/>
  <c r="N185" i="15"/>
  <c r="N182" i="15"/>
  <c r="T167" i="15"/>
  <c r="N180" i="15"/>
  <c r="T165" i="15"/>
  <c r="T166" i="15"/>
  <c r="N181" i="15"/>
  <c r="T168" i="15"/>
  <c r="N183" i="15"/>
  <c r="T169" i="15"/>
  <c r="N184" i="15"/>
  <c r="T171" i="15"/>
  <c r="N186" i="15"/>
  <c r="T164" i="15" l="1"/>
  <c r="V168" i="15" s="1"/>
  <c r="N179" i="15"/>
  <c r="P184" i="15" l="1" a="1"/>
  <c r="P184" i="15" s="1"/>
  <c r="R184" i="15" s="1"/>
  <c r="P182" i="15" a="1"/>
  <c r="P182" i="15" s="1"/>
  <c r="R182" i="15" s="1"/>
  <c r="P179" i="15" a="1"/>
  <c r="P179" i="15" s="1"/>
  <c r="P180" i="15" a="1"/>
  <c r="P180" i="15" s="1"/>
  <c r="R180" i="15" s="1"/>
  <c r="P183" i="15" a="1"/>
  <c r="P183" i="15" s="1"/>
  <c r="R183" i="15" s="1"/>
  <c r="P187" i="15" a="1"/>
  <c r="P187" i="15" s="1"/>
  <c r="R187" i="15" s="1"/>
  <c r="P185" i="15" a="1"/>
  <c r="P185" i="15" s="1"/>
  <c r="R185" i="15" s="1"/>
  <c r="P186" i="15" a="1"/>
  <c r="P186" i="15" s="1"/>
  <c r="R186" i="15" s="1"/>
  <c r="P181" i="15" a="1"/>
  <c r="P181" i="15" s="1"/>
  <c r="R181" i="15" s="1"/>
  <c r="P188" i="15" a="1"/>
  <c r="P188" i="15" s="1"/>
  <c r="R188" i="15" s="1"/>
  <c r="T186" i="15" l="1"/>
  <c r="N201" i="15"/>
  <c r="T187" i="15"/>
  <c r="N202" i="15"/>
  <c r="T180" i="15"/>
  <c r="N195" i="15"/>
  <c r="T183" i="15"/>
  <c r="N198" i="15"/>
  <c r="P190" i="15"/>
  <c r="R179" i="15"/>
  <c r="N203" i="15"/>
  <c r="T188" i="15"/>
  <c r="T182" i="15"/>
  <c r="N197" i="15"/>
  <c r="T185" i="15"/>
  <c r="N200" i="15"/>
  <c r="N196" i="15"/>
  <c r="T181" i="15"/>
  <c r="T184" i="15"/>
  <c r="N199" i="15"/>
  <c r="T179" i="15" l="1"/>
  <c r="V183" i="15" s="1"/>
  <c r="N194" i="15"/>
  <c r="P198" i="15" l="1" a="1"/>
  <c r="P198" i="15" s="1"/>
  <c r="R198" i="15" s="1"/>
  <c r="P203" i="15" a="1"/>
  <c r="P203" i="15" s="1"/>
  <c r="R203" i="15" s="1"/>
  <c r="P200" i="15" a="1"/>
  <c r="P200" i="15" s="1"/>
  <c r="R200" i="15" s="1"/>
  <c r="P199" i="15" a="1"/>
  <c r="P199" i="15" s="1"/>
  <c r="R199" i="15" s="1"/>
  <c r="P194" i="15" a="1"/>
  <c r="P194" i="15" s="1"/>
  <c r="P197" i="15" a="1"/>
  <c r="P197" i="15" s="1"/>
  <c r="R197" i="15" s="1"/>
  <c r="P202" i="15" a="1"/>
  <c r="P202" i="15" s="1"/>
  <c r="R202" i="15" s="1"/>
  <c r="P196" i="15" a="1"/>
  <c r="P196" i="15" s="1"/>
  <c r="R196" i="15" s="1"/>
  <c r="P201" i="15" a="1"/>
  <c r="P201" i="15" s="1"/>
  <c r="R201" i="15" s="1"/>
  <c r="P195" i="15" a="1"/>
  <c r="P195" i="15" s="1"/>
  <c r="R195" i="15" s="1"/>
  <c r="N211" i="15" l="1"/>
  <c r="T196" i="15"/>
  <c r="R194" i="15"/>
  <c r="P205" i="15"/>
  <c r="T202" i="15"/>
  <c r="N217" i="15"/>
  <c r="T200" i="15"/>
  <c r="N215" i="15"/>
  <c r="T199" i="15"/>
  <c r="N214" i="15"/>
  <c r="T203" i="15"/>
  <c r="N218" i="15"/>
  <c r="T197" i="15"/>
  <c r="N212" i="15"/>
  <c r="T195" i="15"/>
  <c r="N210" i="15"/>
  <c r="T201" i="15"/>
  <c r="N216" i="15"/>
  <c r="T198" i="15"/>
  <c r="N213" i="15"/>
  <c r="T194" i="15" l="1"/>
  <c r="V198" i="15" s="1"/>
  <c r="N209" i="15"/>
  <c r="P216" i="15" l="1" a="1"/>
  <c r="P216" i="15" s="1"/>
  <c r="R216" i="15" s="1"/>
  <c r="P209" i="15" a="1"/>
  <c r="P209" i="15" s="1"/>
  <c r="P212" i="15" a="1"/>
  <c r="P212" i="15" s="1"/>
  <c r="R212" i="15" s="1"/>
  <c r="P210" i="15" a="1"/>
  <c r="P210" i="15" s="1"/>
  <c r="R210" i="15" s="1"/>
  <c r="P213" i="15" a="1"/>
  <c r="P213" i="15" s="1"/>
  <c r="R213" i="15" s="1"/>
  <c r="P214" i="15" a="1"/>
  <c r="P214" i="15" s="1"/>
  <c r="R214" i="15" s="1"/>
  <c r="P218" i="15" a="1"/>
  <c r="P218" i="15" s="1"/>
  <c r="R218" i="15" s="1"/>
  <c r="P215" i="15" a="1"/>
  <c r="P215" i="15" s="1"/>
  <c r="R215" i="15" s="1"/>
  <c r="P217" i="15" a="1"/>
  <c r="P217" i="15" s="1"/>
  <c r="R217" i="15" s="1"/>
  <c r="P211" i="15" a="1"/>
  <c r="P211" i="15" s="1"/>
  <c r="R211" i="15" s="1"/>
  <c r="N230" i="15" l="1"/>
  <c r="T215" i="15"/>
  <c r="N229" i="15"/>
  <c r="T214" i="15"/>
  <c r="T210" i="15"/>
  <c r="N225" i="15"/>
  <c r="T212" i="15"/>
  <c r="N227" i="15"/>
  <c r="T218" i="15"/>
  <c r="N233" i="15"/>
  <c r="N226" i="15"/>
  <c r="T211" i="15"/>
  <c r="P220" i="15"/>
  <c r="R209" i="15"/>
  <c r="T213" i="15"/>
  <c r="N228" i="15"/>
  <c r="T217" i="15"/>
  <c r="N232" i="15"/>
  <c r="T216" i="15"/>
  <c r="N231" i="15"/>
  <c r="T209" i="15" l="1"/>
  <c r="V213" i="15" s="1"/>
  <c r="N224" i="15"/>
  <c r="P224" i="15" l="1" a="1"/>
  <c r="P224" i="15" s="1"/>
  <c r="P225" i="15" a="1"/>
  <c r="P225" i="15" s="1"/>
  <c r="R225" i="15" s="1"/>
  <c r="P232" i="15" a="1"/>
  <c r="P232" i="15" s="1"/>
  <c r="R232" i="15" s="1"/>
  <c r="P228" i="15" a="1"/>
  <c r="P228" i="15" s="1"/>
  <c r="R228" i="15" s="1"/>
  <c r="P227" i="15" a="1"/>
  <c r="P227" i="15" s="1"/>
  <c r="R227" i="15" s="1"/>
  <c r="P229" i="15" a="1"/>
  <c r="P229" i="15" s="1"/>
  <c r="R229" i="15" s="1"/>
  <c r="P233" i="15" a="1"/>
  <c r="P233" i="15" s="1"/>
  <c r="R233" i="15" s="1"/>
  <c r="P230" i="15" a="1"/>
  <c r="P230" i="15" s="1"/>
  <c r="R230" i="15" s="1"/>
  <c r="P226" i="15" a="1"/>
  <c r="P226" i="15" s="1"/>
  <c r="R226" i="15" s="1"/>
  <c r="P231" i="15" a="1"/>
  <c r="P231" i="15" s="1"/>
  <c r="R231" i="15" s="1"/>
  <c r="T230" i="15" l="1"/>
  <c r="N245" i="15"/>
  <c r="T227" i="15"/>
  <c r="N242" i="15"/>
  <c r="T228" i="15"/>
  <c r="N243" i="15"/>
  <c r="T232" i="15"/>
  <c r="N247" i="15"/>
  <c r="T233" i="15"/>
  <c r="N248" i="15"/>
  <c r="T231" i="15"/>
  <c r="N246" i="15"/>
  <c r="T225" i="15"/>
  <c r="N240" i="15"/>
  <c r="T229" i="15"/>
  <c r="N244" i="15"/>
  <c r="N241" i="15"/>
  <c r="T226" i="15"/>
  <c r="R224" i="15"/>
  <c r="P235" i="15"/>
  <c r="T224" i="15" l="1"/>
  <c r="V228" i="15" s="1"/>
  <c r="N239" i="15"/>
  <c r="P242" i="15" l="1" a="1"/>
  <c r="P242" i="15" s="1"/>
  <c r="R242" i="15" s="1"/>
  <c r="T242" i="15" s="1"/>
  <c r="P245" i="15" a="1"/>
  <c r="P245" i="15" s="1"/>
  <c r="R245" i="15" s="1"/>
  <c r="T245" i="15" s="1"/>
  <c r="P247" i="15" a="1"/>
  <c r="P247" i="15" s="1"/>
  <c r="R247" i="15" s="1"/>
  <c r="T247" i="15" s="1"/>
  <c r="P239" i="15" a="1"/>
  <c r="P239" i="15" s="1"/>
  <c r="P244" i="15" a="1"/>
  <c r="P244" i="15" s="1"/>
  <c r="R244" i="15" s="1"/>
  <c r="T244" i="15" s="1"/>
  <c r="P243" i="15" a="1"/>
  <c r="P243" i="15" s="1"/>
  <c r="R243" i="15" s="1"/>
  <c r="T243" i="15" s="1"/>
  <c r="P246" i="15" a="1"/>
  <c r="P246" i="15" s="1"/>
  <c r="R246" i="15" s="1"/>
  <c r="T246" i="15" s="1"/>
  <c r="P248" i="15" a="1"/>
  <c r="P248" i="15" s="1"/>
  <c r="R248" i="15" s="1"/>
  <c r="T248" i="15" s="1"/>
  <c r="P241" i="15" a="1"/>
  <c r="P241" i="15" s="1"/>
  <c r="R241" i="15" s="1"/>
  <c r="T241" i="15" s="1"/>
  <c r="P240" i="15" a="1"/>
  <c r="P240" i="15" s="1"/>
  <c r="R240" i="15" s="1"/>
  <c r="T240" i="15" s="1"/>
  <c r="R239" i="15" l="1"/>
  <c r="T239" i="15" s="1"/>
  <c r="V243" i="15" s="1"/>
  <c r="P25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<sst xmlns="http://schemas.openxmlformats.org/spreadsheetml/2006/main" count="789" uniqueCount="172">
  <si>
    <t>Ký hiệu đỉnh</t>
  </si>
  <si>
    <t>Closeness centrality</t>
  </si>
  <si>
    <t>STT</t>
  </si>
  <si>
    <t>Đỉnh 1</t>
  </si>
  <si>
    <t>Đỉnh 2</t>
  </si>
  <si>
    <t>Node Betweeness</t>
  </si>
  <si>
    <t>Edge Betweeness</t>
  </si>
  <si>
    <r>
      <t>E</t>
    </r>
    <r>
      <rPr>
        <b/>
        <vertAlign val="subscript"/>
        <sz val="12"/>
        <color theme="1"/>
        <rFont val="Calibri (Body)"/>
      </rPr>
      <t>max</t>
    </r>
    <r>
      <rPr>
        <b/>
        <sz val="12"/>
        <color theme="1"/>
        <rFont val="Calibri"/>
        <family val="2"/>
        <scheme val="minor"/>
      </rPr>
      <t xml:space="preserve"> (Số cạnh tối đa) C</t>
    </r>
    <r>
      <rPr>
        <b/>
        <vertAlign val="subscript"/>
        <sz val="12"/>
        <color theme="1"/>
        <rFont val="Calibri (Body)"/>
      </rPr>
      <t>N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N(N-1)/2 = 10(10-1)/2 = 45</t>
    </r>
  </si>
  <si>
    <t>Node</t>
  </si>
  <si>
    <t>Result</t>
  </si>
  <si>
    <t>(0)/45</t>
  </si>
  <si>
    <t>Edge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</si>
  <si>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(AD)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</si>
  <si>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(AF)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</si>
  <si>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</si>
  <si>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</si>
  <si>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(DF)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</si>
  <si>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</si>
  <si>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(FI)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</si>
  <si>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(FH)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</si>
  <si>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(GI)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</si>
  <si>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(HI) </t>
    </r>
  </si>
  <si>
    <t>HTC</t>
  </si>
  <si>
    <t>POCO</t>
  </si>
  <si>
    <t>Apple</t>
  </si>
  <si>
    <t>Xiaomi</t>
  </si>
  <si>
    <t>realme</t>
  </si>
  <si>
    <t>OPPO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</si>
  <si>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</si>
  <si>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</si>
  <si>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</si>
  <si>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</si>
  <si>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</si>
  <si>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</si>
  <si>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</si>
  <si>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</si>
  <si>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</si>
  <si>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</si>
  <si>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(H,I)</t>
  </si>
  <si>
    <t>(G,I)</t>
  </si>
  <si>
    <t>(F,I)</t>
  </si>
  <si>
    <t>(F,H)</t>
  </si>
  <si>
    <t>(E,I)</t>
  </si>
  <si>
    <t>(E,F)</t>
  </si>
  <si>
    <t xml:space="preserve">(D,I) </t>
  </si>
  <si>
    <t>(D,H)</t>
  </si>
  <si>
    <t>(1)/45</t>
  </si>
  <si>
    <t>(D,F)</t>
  </si>
  <si>
    <t>(C,I)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</si>
  <si>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(AI) </t>
    </r>
  </si>
  <si>
    <t xml:space="preserve">(B,I) 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</si>
  <si>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</si>
  <si>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</si>
  <si>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</si>
  <si>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>(F)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</si>
  <si>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(E) </t>
    </r>
  </si>
  <si>
    <t xml:space="preserve">(A,I) 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</si>
  <si>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>(D)</t>
    </r>
  </si>
  <si>
    <t>(A,H)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</si>
  <si>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</si>
  <si>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(B) </t>
    </r>
  </si>
  <si>
    <t>(A,F)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</si>
  <si>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(A) </t>
    </r>
  </si>
  <si>
    <t>(A,D)</t>
  </si>
  <si>
    <t xml:space="preserve">CB(K) </t>
  </si>
  <si>
    <t>(E,K)</t>
  </si>
  <si>
    <t>(F,K)</t>
  </si>
  <si>
    <t>(I,K)</t>
  </si>
  <si>
    <t>(A,G)</t>
  </si>
  <si>
    <t>(B,C)</t>
  </si>
  <si>
    <t>(B,D)</t>
  </si>
  <si>
    <t>(B,E)</t>
  </si>
  <si>
    <t>(B,F)</t>
  </si>
  <si>
    <t xml:space="preserve">(B,G) </t>
  </si>
  <si>
    <t>(B,H)</t>
  </si>
  <si>
    <t>(B,K)</t>
  </si>
  <si>
    <t>(C,D)</t>
  </si>
  <si>
    <t>(C,E)</t>
  </si>
  <si>
    <t>(C,F)</t>
  </si>
  <si>
    <t>(C,G)</t>
  </si>
  <si>
    <t>(C,H)</t>
  </si>
  <si>
    <t>(C,K)</t>
  </si>
  <si>
    <t>(D,E)</t>
  </si>
  <si>
    <t>(D,G)</t>
  </si>
  <si>
    <t>(D,K)</t>
  </si>
  <si>
    <t>(E,G)</t>
  </si>
  <si>
    <t>(E,H)</t>
  </si>
  <si>
    <t>(F,G)</t>
  </si>
  <si>
    <t>(G,H)</t>
  </si>
  <si>
    <t>(G,K)</t>
  </si>
  <si>
    <t>(H,K)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</si>
  <si>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</si>
  <si>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(AB)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</si>
  <si>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(AC)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</si>
  <si>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(AE)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</si>
  <si>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</si>
  <si>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(BC)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</si>
  <si>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(BD)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</si>
  <si>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(BE)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</si>
  <si>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(BF)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</si>
  <si>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</si>
  <si>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</si>
  <si>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</si>
  <si>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(CD)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</si>
  <si>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(CE)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</si>
  <si>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(CF)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</si>
  <si>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</si>
  <si>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</si>
  <si>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</si>
  <si>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</si>
  <si>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(DE)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</si>
  <si>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</si>
  <si>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</si>
  <si>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(EF)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</si>
  <si>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</si>
  <si>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</si>
  <si>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</si>
  <si>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</si>
  <si>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(FG)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</si>
  <si>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(FK)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</si>
  <si>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(GH)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</si>
  <si>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(GK)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</si>
  <si>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(HK)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</si>
  <si>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(IK) </t>
    </r>
  </si>
  <si>
    <t>Tổng</t>
  </si>
  <si>
    <t>Các đỉnh xung quanh</t>
  </si>
  <si>
    <t>Đỉnh</t>
  </si>
  <si>
    <t>Lần lặp</t>
  </si>
  <si>
    <t>PageRank</t>
  </si>
  <si>
    <t>Bảng viết tắt tên node</t>
  </si>
  <si>
    <t>Ma trận kề</t>
  </si>
  <si>
    <t>Đồ thị 1 phía</t>
  </si>
  <si>
    <t>Nhãn hiệu</t>
  </si>
  <si>
    <t>A,B,C,E,F,G,H,I,K</t>
  </si>
  <si>
    <t>A,B,C,D,E,G,H,I,K</t>
  </si>
  <si>
    <t>A,B,C,D,E,F,H,I,K</t>
  </si>
  <si>
    <t>A,B,C,D,E,F,G,I,K</t>
  </si>
  <si>
    <t>A,B,C,D,E,F,G,H,K</t>
  </si>
  <si>
    <t>A,B,C,D,E,F,G,H,I</t>
  </si>
  <si>
    <t>GIONEE</t>
  </si>
  <si>
    <t>SAMSUNG</t>
  </si>
  <si>
    <t>Google pixel</t>
  </si>
  <si>
    <t>Motorola</t>
  </si>
  <si>
    <t>(A,K)</t>
  </si>
  <si>
    <t>(A,E)</t>
  </si>
  <si>
    <t>(A,C)</t>
  </si>
  <si>
    <t>(A,B)</t>
  </si>
  <si>
    <t>J</t>
  </si>
  <si>
    <t>A,B,C,D,F,G,H,I,K</t>
  </si>
  <si>
    <t>A,B,D,E,F,G,H,I,K</t>
  </si>
  <si>
    <t>A,C,D,E,F,G,H,I,K</t>
  </si>
  <si>
    <t>B,C,D,E,F,G,H,I,K</t>
  </si>
  <si>
    <t>=</t>
  </si>
  <si>
    <t>X</t>
  </si>
  <si>
    <t>Lần 5</t>
  </si>
  <si>
    <t>Lần 4</t>
  </si>
  <si>
    <t>Lần 3</t>
  </si>
  <si>
    <t>Lần 2</t>
  </si>
  <si>
    <t>Lần 1</t>
  </si>
  <si>
    <t>EigenVector</t>
  </si>
  <si>
    <t>Lần 6</t>
  </si>
  <si>
    <t>Lần 7</t>
  </si>
  <si>
    <t>Lần 8</t>
  </si>
  <si>
    <t>Lần 9</t>
  </si>
  <si>
    <t>Lần 10</t>
  </si>
  <si>
    <t>Lần 11</t>
  </si>
  <si>
    <t>Lần 12</t>
  </si>
  <si>
    <t>Lần 13</t>
  </si>
  <si>
    <t>Lần 14</t>
  </si>
  <si>
    <t>Lần 15</t>
  </si>
  <si>
    <t>Lần 16</t>
  </si>
  <si>
    <t xml:space="preserve"> Tiến dần về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</si>
</sst>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b/>
      <vertAlign val="superscript"/>
      <sz val="12"/>
      <color theme="1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vertAlign val="subscript"/>
      <sz val="12"/>
      <color theme="1"/>
      <name val="Calibri (Body)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1" xfId="1" applyBorder="1"/>
    <xf numFmtId="0" fontId="4" fillId="0" borderId="0" xfId="1"/>
    <xf numFmtId="0" fontId="9" fillId="0" borderId="0" xfId="1" applyFont="1" applyAlignment="1">
      <alignment horizontal="left"/>
    </xf>
    <xf numFmtId="0" fontId="4" fillId="0" borderId="1" xfId="1" applyBorder="1" applyAlignment="1">
      <alignment horizontal="left"/>
    </xf>
    <xf numFmtId="0" fontId="4" fillId="0" borderId="1" xfId="0" applyFont="1" applyBorder="1"/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/>
    <xf numFmtId="0" fontId="8" fillId="2" borderId="1" xfId="1" applyFont="1" applyFill="1" applyBorder="1" applyAlignment="1">
      <alignment horizontal="left"/>
    </xf>
    <xf numFmtId="0" fontId="4" fillId="2" borderId="1" xfId="1" applyFill="1" applyBorder="1" applyAlignment="1">
      <alignment horizontal="center"/>
    </xf>
    <xf numFmtId="0" fontId="4" fillId="2" borderId="1" xfId="1" applyFill="1" applyBorder="1" applyAlignment="1">
      <alignment wrapText="1"/>
    </xf>
    <xf numFmtId="0" fontId="4" fillId="2" borderId="1" xfId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164" fontId="4" fillId="0" borderId="1" xfId="0" applyNumberFormat="1" applyFont="1" applyBorder="1"/>
    <xf numFmtId="0" fontId="4" fillId="3" borderId="1" xfId="0" applyFont="1" applyFill="1" applyBorder="1"/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3" fillId="3" borderId="0" xfId="0" applyFont="1" applyFill="1"/>
    <xf numFmtId="0" fontId="5" fillId="0" borderId="0" xfId="0" quotePrefix="1" applyFont="1" applyAlignment="1">
      <alignment horizontal="center" vertical="center"/>
    </xf>
    <xf numFmtId="164" fontId="4" fillId="0" borderId="0" xfId="0" applyNumberFormat="1" applyFont="1"/>
    <xf numFmtId="0" fontId="5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4" borderId="1" xfId="0" applyFont="1" applyFill="1" applyBorder="1"/>
    <xf numFmtId="0" fontId="1" fillId="4" borderId="0" xfId="0" applyFont="1" applyFill="1"/>
    <xf numFmtId="0" fontId="3" fillId="4" borderId="1" xfId="0" applyFont="1" applyFill="1" applyBorder="1" applyAlignment="1">
      <alignment horizontal="right" vertical="center" wrapText="1"/>
    </xf>
    <xf numFmtId="0" fontId="3" fillId="4" borderId="0" xfId="0" applyFont="1" applyFill="1"/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/>
  </cellXfs>
  <cellStyles count="2">
    <cellStyle name="Normal" xfId="0" builtinId="0"/>
    <cellStyle name="Normal 2" xfId="1" xr:uid="{FABEA9E9-8FB5-4872-86BE-5ED36EB95C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367552</xdr:colOff>
      <xdr:row>2</xdr:row>
      <xdr:rowOff>53789</xdr:rowOff>
    </xdr:from>
    <xdr:to>
      <xdr:col>10</xdr:col>
      <xdr:colOff>187552</xdr:colOff>
      <xdr:row>28</xdr:row>
      <xdr:rowOff>82058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F28D7E-B390-6B9E-9CB8-AAD63E21F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552" y="448236"/>
          <a:ext cx="5916000" cy="5156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334945</xdr:colOff>
      <xdr:row>0</xdr:row>
      <xdr:rowOff>16747</xdr:rowOff>
    </xdr:from>
    <xdr:to>
      <xdr:col>22</xdr:col>
      <xdr:colOff>138198</xdr:colOff>
      <xdr:row>24</xdr:row>
      <xdr:rowOff>106784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64C8A3-13F5-46E0-891F-711ABFE51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9187" y="16747"/>
          <a:ext cx="5916000" cy="5156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320533</xdr:colOff>
      <xdr:row>0</xdr:row>
      <xdr:rowOff>237067</xdr:rowOff>
    </xdr:from>
    <xdr:to>
      <xdr:col>18</xdr:col>
      <xdr:colOff>40131</xdr:colOff>
      <xdr:row>21</xdr:row>
      <xdr:rowOff>110068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DC9D41-8256-4161-8621-47C146790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533" y="237067"/>
          <a:ext cx="5265265" cy="45889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403412</xdr:colOff>
      <xdr:row>1</xdr:row>
      <xdr:rowOff>8964</xdr:rowOff>
    </xdr:from>
    <xdr:to>
      <xdr:col>25</xdr:col>
      <xdr:colOff>460183</xdr:colOff>
      <xdr:row>24</xdr:row>
      <xdr:rowOff>61757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622AE-A420-4A15-ADE1-2216D9CEB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2847" y="206188"/>
          <a:ext cx="5265265" cy="45889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146901</xdr:colOff>
      <xdr:row>1</xdr:row>
      <xdr:rowOff>7620</xdr:rowOff>
    </xdr:from>
    <xdr:ext cx="3429070" cy="3402707"/>
    <xdr:pic>
      <xdr:nvPicPr>
        <xdr:cNvPr id="2" name="Picture 1">
          <a:extLst>
            <a:ext uri="{FF2B5EF4-FFF2-40B4-BE49-F238E27FC236}">
              <a16:creationId xmlns:a16="http://schemas.microsoft.com/office/drawing/2014/main" id="{4AD90854-AD4A-4E32-8701-CE003C56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58101" y="190500"/>
          <a:ext cx="3429070" cy="34027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5E24-2475-44BF-9820-C36A65376B61}">
  <dimension ref="A1:Y13"/>
  <sheetViews>
    <sheetView zoomScale="85" zoomScaleNormal="85" workbookViewId="0">
      <selection activeCell="X2" sqref="X2:Y3"/>
    </sheetView>
  </sheetViews>
  <sheetFormatPr defaultRowHeight="15.6"/>
  <cols>
    <col min="1" max="22" width="8.88671875" style="7"/>
    <col min="23" max="23" width="4.6640625" style="7" customWidth="1"/>
    <col min="24" max="24" width="25.33203125" style="7" customWidth="1"/>
    <col min="25" max="25" width="13.33203125" style="7" customWidth="1"/>
    <col min="26" max="16384" width="8.88671875" style="7"/>
  </cols>
  <sheetData>
    <row r="1" spans="1:25">
      <c r="A1" s="16" t="s">
        <v>131</v>
      </c>
      <c r="L1" s="16" t="s">
        <v>130</v>
      </c>
    </row>
    <row r="2" spans="1:25">
      <c r="L2" s="39"/>
      <c r="M2" s="40" t="s">
        <v>28</v>
      </c>
      <c r="N2" s="40" t="s">
        <v>29</v>
      </c>
      <c r="O2" s="40" t="s">
        <v>30</v>
      </c>
      <c r="P2" s="40" t="s">
        <v>31</v>
      </c>
      <c r="Q2" s="40" t="s">
        <v>32</v>
      </c>
      <c r="R2" s="40" t="s">
        <v>33</v>
      </c>
      <c r="S2" s="40" t="s">
        <v>34</v>
      </c>
      <c r="T2" s="40" t="s">
        <v>35</v>
      </c>
      <c r="U2" s="40" t="s">
        <v>36</v>
      </c>
      <c r="V2" s="40" t="s">
        <v>37</v>
      </c>
      <c r="X2" s="41" t="s">
        <v>129</v>
      </c>
      <c r="Y2" s="42"/>
    </row>
    <row r="3" spans="1:25">
      <c r="L3" s="40" t="s">
        <v>28</v>
      </c>
      <c r="M3" s="15">
        <v>0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X3" s="43" t="s">
        <v>132</v>
      </c>
      <c r="Y3" s="43" t="s">
        <v>0</v>
      </c>
    </row>
    <row r="4" spans="1:25">
      <c r="L4" s="40" t="s">
        <v>29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X4" s="3" t="s">
        <v>27</v>
      </c>
      <c r="Y4" s="3" t="s">
        <v>28</v>
      </c>
    </row>
    <row r="5" spans="1:25">
      <c r="L5" s="40" t="s">
        <v>30</v>
      </c>
      <c r="M5" s="15">
        <v>0</v>
      </c>
      <c r="N5" s="15">
        <v>1</v>
      </c>
      <c r="O5" s="15">
        <v>0</v>
      </c>
      <c r="P5" s="15">
        <v>1</v>
      </c>
      <c r="Q5" s="15">
        <v>1</v>
      </c>
      <c r="R5" s="15">
        <v>1</v>
      </c>
      <c r="S5" s="15">
        <v>1</v>
      </c>
      <c r="T5" s="15">
        <v>0</v>
      </c>
      <c r="U5" s="15">
        <v>1</v>
      </c>
      <c r="V5" s="15">
        <v>1</v>
      </c>
      <c r="X5" s="3" t="s">
        <v>25</v>
      </c>
      <c r="Y5" s="3" t="s">
        <v>29</v>
      </c>
    </row>
    <row r="6" spans="1:25">
      <c r="L6" s="40" t="s">
        <v>31</v>
      </c>
      <c r="M6" s="15">
        <v>0</v>
      </c>
      <c r="N6" s="15">
        <v>1</v>
      </c>
      <c r="O6" s="15">
        <v>0</v>
      </c>
      <c r="P6" s="15">
        <v>0</v>
      </c>
      <c r="Q6" s="15">
        <v>0</v>
      </c>
      <c r="R6" s="15">
        <v>1</v>
      </c>
      <c r="S6" s="15">
        <v>0</v>
      </c>
      <c r="T6" s="15">
        <v>0</v>
      </c>
      <c r="U6" s="15">
        <v>1</v>
      </c>
      <c r="V6" s="15">
        <v>1</v>
      </c>
      <c r="X6" s="3" t="s">
        <v>22</v>
      </c>
      <c r="Y6" s="3" t="s">
        <v>30</v>
      </c>
    </row>
    <row r="7" spans="1:25">
      <c r="L7" s="40" t="s">
        <v>32</v>
      </c>
      <c r="M7" s="15">
        <v>0</v>
      </c>
      <c r="N7" s="15">
        <v>1</v>
      </c>
      <c r="O7" s="15">
        <v>0</v>
      </c>
      <c r="P7" s="15">
        <v>1</v>
      </c>
      <c r="Q7" s="15">
        <v>0</v>
      </c>
      <c r="R7" s="15">
        <v>1</v>
      </c>
      <c r="S7" s="15">
        <v>0</v>
      </c>
      <c r="T7" s="15">
        <v>0</v>
      </c>
      <c r="U7" s="15">
        <v>1</v>
      </c>
      <c r="V7" s="15">
        <v>1</v>
      </c>
      <c r="X7" s="3" t="s">
        <v>24</v>
      </c>
      <c r="Y7" s="3" t="s">
        <v>31</v>
      </c>
    </row>
    <row r="8" spans="1:25">
      <c r="L8" s="40" t="s">
        <v>33</v>
      </c>
      <c r="M8" s="15">
        <v>0</v>
      </c>
      <c r="N8" s="15">
        <v>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X8" s="3" t="s">
        <v>139</v>
      </c>
      <c r="Y8" s="3" t="s">
        <v>32</v>
      </c>
    </row>
    <row r="9" spans="1:25">
      <c r="L9" s="40" t="s">
        <v>34</v>
      </c>
      <c r="M9" s="15">
        <v>0</v>
      </c>
      <c r="N9" s="15">
        <v>1</v>
      </c>
      <c r="O9" s="15">
        <v>0</v>
      </c>
      <c r="P9" s="15">
        <v>1</v>
      </c>
      <c r="Q9" s="15">
        <v>1</v>
      </c>
      <c r="R9" s="15">
        <v>1</v>
      </c>
      <c r="S9" s="15">
        <v>0</v>
      </c>
      <c r="T9" s="15">
        <v>0</v>
      </c>
      <c r="U9" s="15">
        <v>1</v>
      </c>
      <c r="V9" s="15">
        <v>1</v>
      </c>
      <c r="X9" s="3" t="s">
        <v>140</v>
      </c>
      <c r="Y9" s="3" t="s">
        <v>33</v>
      </c>
    </row>
    <row r="10" spans="1:25">
      <c r="L10" s="40" t="s">
        <v>35</v>
      </c>
      <c r="M10" s="15">
        <v>1</v>
      </c>
      <c r="N10" s="15">
        <v>1</v>
      </c>
      <c r="O10" s="15">
        <v>1</v>
      </c>
      <c r="P10" s="15">
        <v>1</v>
      </c>
      <c r="Q10" s="15">
        <v>1</v>
      </c>
      <c r="R10" s="15">
        <v>1</v>
      </c>
      <c r="S10" s="15">
        <v>1</v>
      </c>
      <c r="T10" s="15">
        <v>0</v>
      </c>
      <c r="U10" s="15">
        <v>1</v>
      </c>
      <c r="V10" s="15">
        <v>1</v>
      </c>
      <c r="X10" s="3" t="s">
        <v>26</v>
      </c>
      <c r="Y10" s="3" t="s">
        <v>34</v>
      </c>
    </row>
    <row r="11" spans="1:25">
      <c r="L11" s="40" t="s">
        <v>36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X11" s="3" t="s">
        <v>141</v>
      </c>
      <c r="Y11" s="3" t="s">
        <v>35</v>
      </c>
    </row>
    <row r="12" spans="1:25">
      <c r="L12" s="40" t="s">
        <v>37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X12" s="3" t="s">
        <v>142</v>
      </c>
      <c r="Y12" s="3" t="s">
        <v>36</v>
      </c>
    </row>
    <row r="13" spans="1:25">
      <c r="X13" s="3" t="s">
        <v>23</v>
      </c>
      <c r="Y13" s="3" t="s">
        <v>37</v>
      </c>
    </row>
  </sheetData>
  <mergeCells count="1">
    <mergeCell ref="X2:Y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0087-7E10-4737-8570-460BE497F250}">
  <dimension ref="A1:M25"/>
  <sheetViews>
    <sheetView zoomScale="91" workbookViewId="0">
      <selection activeCell="B14" sqref="B14:L14"/>
    </sheetView>
  </sheetViews>
  <sheetFormatPr defaultRowHeight="14.4"/>
  <cols>
    <col min="1" max="1" width="15.21875" customWidth="1"/>
    <col min="2" max="2" width="13.44140625" customWidth="1"/>
    <col min="12" max="12" width="18.77734375" customWidth="1"/>
  </cols>
  <sheetData>
    <row r="1" spans="1:13" ht="15.6">
      <c r="A1" s="41" t="s">
        <v>129</v>
      </c>
      <c r="B1" s="42"/>
    </row>
    <row r="2" spans="1:13" ht="22.2" customHeight="1">
      <c r="A2" s="43" t="s">
        <v>132</v>
      </c>
      <c r="B2" s="43" t="s">
        <v>0</v>
      </c>
      <c r="C2" s="1"/>
    </row>
    <row r="3" spans="1:13" ht="18.600000000000001" customHeight="1">
      <c r="A3" s="3" t="s">
        <v>27</v>
      </c>
      <c r="B3" s="3" t="s">
        <v>28</v>
      </c>
      <c r="C3" s="1"/>
    </row>
    <row r="4" spans="1:13" ht="18.600000000000001" customHeight="1">
      <c r="A4" s="3" t="s">
        <v>25</v>
      </c>
      <c r="B4" s="3" t="s">
        <v>29</v>
      </c>
      <c r="C4" s="1"/>
    </row>
    <row r="5" spans="1:13" ht="17.399999999999999" customHeight="1">
      <c r="A5" s="3" t="s">
        <v>22</v>
      </c>
      <c r="B5" s="3" t="s">
        <v>30</v>
      </c>
      <c r="C5" s="1"/>
    </row>
    <row r="6" spans="1:13" ht="16.2" customHeight="1">
      <c r="A6" s="3" t="s">
        <v>24</v>
      </c>
      <c r="B6" s="3" t="s">
        <v>31</v>
      </c>
      <c r="C6" s="1"/>
    </row>
    <row r="7" spans="1:13" ht="19.2" customHeight="1">
      <c r="A7" s="3" t="s">
        <v>139</v>
      </c>
      <c r="B7" s="3" t="s">
        <v>32</v>
      </c>
      <c r="C7" s="1"/>
    </row>
    <row r="8" spans="1:13" ht="15.6" customHeight="1">
      <c r="A8" s="3" t="s">
        <v>140</v>
      </c>
      <c r="B8" s="3" t="s">
        <v>33</v>
      </c>
      <c r="C8" s="1"/>
    </row>
    <row r="9" spans="1:13" ht="15.6">
      <c r="A9" s="3" t="s">
        <v>26</v>
      </c>
      <c r="B9" s="3" t="s">
        <v>34</v>
      </c>
      <c r="C9" s="1"/>
    </row>
    <row r="10" spans="1:13" ht="17.399999999999999" customHeight="1">
      <c r="A10" s="3" t="s">
        <v>141</v>
      </c>
      <c r="B10" s="3" t="s">
        <v>35</v>
      </c>
      <c r="C10" s="1"/>
    </row>
    <row r="11" spans="1:13" ht="18" customHeight="1">
      <c r="A11" s="3" t="s">
        <v>142</v>
      </c>
      <c r="B11" s="3" t="s">
        <v>36</v>
      </c>
      <c r="C11" s="1"/>
    </row>
    <row r="12" spans="1:13" ht="15.6">
      <c r="A12" s="3" t="s">
        <v>23</v>
      </c>
      <c r="B12" s="3" t="s">
        <v>37</v>
      </c>
    </row>
    <row r="14" spans="1:13" ht="15.6">
      <c r="A14" s="44"/>
      <c r="B14" s="45" t="s">
        <v>28</v>
      </c>
      <c r="C14" s="45" t="s">
        <v>29</v>
      </c>
      <c r="D14" s="45" t="s">
        <v>30</v>
      </c>
      <c r="E14" s="45" t="s">
        <v>31</v>
      </c>
      <c r="F14" s="45" t="s">
        <v>32</v>
      </c>
      <c r="G14" s="45" t="s">
        <v>33</v>
      </c>
      <c r="H14" s="45" t="s">
        <v>34</v>
      </c>
      <c r="I14" s="45" t="s">
        <v>35</v>
      </c>
      <c r="J14" s="45" t="s">
        <v>36</v>
      </c>
      <c r="K14" s="45" t="s">
        <v>37</v>
      </c>
      <c r="L14" s="46" t="s">
        <v>1</v>
      </c>
      <c r="M14" s="4"/>
    </row>
    <row r="15" spans="1:13" ht="15.6">
      <c r="A15" s="45" t="s">
        <v>28</v>
      </c>
      <c r="B15" s="2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f t="shared" ref="L15:L19" si="0">9/SUM(B15:K15)</f>
        <v>1</v>
      </c>
    </row>
    <row r="16" spans="1:13" ht="15.6">
      <c r="A16" s="45" t="s">
        <v>29</v>
      </c>
      <c r="B16" s="2">
        <v>1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f t="shared" si="0"/>
        <v>1</v>
      </c>
    </row>
    <row r="17" spans="1:12" ht="15.6">
      <c r="A17" s="45" t="s">
        <v>30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f t="shared" si="0"/>
        <v>1</v>
      </c>
    </row>
    <row r="18" spans="1:12" ht="15.6">
      <c r="A18" s="45" t="s">
        <v>31</v>
      </c>
      <c r="B18" s="2">
        <v>1</v>
      </c>
      <c r="C18" s="2">
        <v>1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f t="shared" si="0"/>
        <v>1</v>
      </c>
    </row>
    <row r="19" spans="1:12" ht="15.6">
      <c r="A19" s="45" t="s">
        <v>32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f t="shared" si="0"/>
        <v>1</v>
      </c>
    </row>
    <row r="20" spans="1:12" ht="15.6">
      <c r="A20" s="45" t="s">
        <v>33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f>9/SUM(B20:K20)</f>
        <v>1</v>
      </c>
    </row>
    <row r="21" spans="1:12" ht="15.6">
      <c r="A21" s="45" t="s">
        <v>34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0</v>
      </c>
      <c r="I21" s="2">
        <v>1</v>
      </c>
      <c r="J21" s="2">
        <v>1</v>
      </c>
      <c r="K21" s="2">
        <v>1</v>
      </c>
      <c r="L21" s="2">
        <f>9/SUM(B21:K21)</f>
        <v>1</v>
      </c>
    </row>
    <row r="22" spans="1:12" ht="15.6">
      <c r="A22" s="45" t="s">
        <v>35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1</v>
      </c>
      <c r="K22" s="2">
        <v>1</v>
      </c>
      <c r="L22" s="2">
        <f>9/SUM(B22:K22)</f>
        <v>1</v>
      </c>
    </row>
    <row r="23" spans="1:12" ht="15.6">
      <c r="A23" s="45" t="s">
        <v>36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2">
        <f>9/SUM(B23:K23)</f>
        <v>1</v>
      </c>
    </row>
    <row r="24" spans="1:12" ht="15.6">
      <c r="A24" s="45" t="s">
        <v>37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0</v>
      </c>
      <c r="L24" s="2">
        <f>9/SUM(B24:K24)</f>
        <v>1</v>
      </c>
    </row>
    <row r="25" spans="1:12" ht="15.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5EAE-02AC-4EC3-B798-EBB2158345C3}">
  <dimension ref="A1:R61"/>
  <sheetViews>
    <sheetView topLeftCell="A44" zoomScale="90" zoomScaleNormal="90" workbookViewId="0">
      <selection activeCell="G17" sqref="G17:I17"/>
    </sheetView>
  </sheetViews>
  <sheetFormatPr defaultRowHeight="15.6"/>
  <cols>
    <col min="1" max="1" width="4.21875" style="7" bestFit="1" customWidth="1"/>
    <col min="2" max="3" width="7.109375" style="7" bestFit="1" customWidth="1"/>
    <col min="4" max="4" width="17.88671875" style="7" bestFit="1" customWidth="1"/>
    <col min="5" max="5" width="42.5546875" style="7" customWidth="1"/>
    <col min="6" max="6" width="2.88671875" style="7" customWidth="1"/>
    <col min="7" max="7" width="8.6640625" style="7" customWidth="1"/>
    <col min="8" max="8" width="42.44140625" style="7" customWidth="1"/>
    <col min="9" max="9" width="13.33203125" style="7" customWidth="1"/>
    <col min="10" max="16" width="8.88671875" style="7"/>
    <col min="17" max="17" width="10.21875" style="7" customWidth="1"/>
    <col min="18" max="18" width="8.44140625" style="7" customWidth="1"/>
    <col min="19" max="19" width="5.33203125" style="7" customWidth="1"/>
    <col min="20" max="20" width="8.88671875" style="7"/>
    <col min="21" max="21" width="16.6640625" style="7" customWidth="1"/>
    <col min="22" max="22" width="33.33203125" style="7" bestFit="1" customWidth="1"/>
    <col min="23" max="23" width="2.44140625" style="7" bestFit="1" customWidth="1"/>
    <col min="24" max="16384" width="8.88671875" style="7"/>
  </cols>
  <sheetData>
    <row r="1" spans="1:18" ht="19.2">
      <c r="A1" s="47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5"/>
      <c r="G1" s="6" t="s">
        <v>7</v>
      </c>
      <c r="R1" s="8"/>
    </row>
    <row r="2" spans="1:18" ht="17.399999999999999" customHeight="1">
      <c r="A2" s="17">
        <v>1</v>
      </c>
      <c r="B2" s="18" t="s">
        <v>28</v>
      </c>
      <c r="C2" s="18" t="s">
        <v>29</v>
      </c>
      <c r="D2" s="18"/>
      <c r="E2" s="19" t="s">
        <v>146</v>
      </c>
      <c r="F2" s="10"/>
    </row>
    <row r="3" spans="1:18">
      <c r="A3" s="17">
        <v>2</v>
      </c>
      <c r="B3" s="18" t="s">
        <v>28</v>
      </c>
      <c r="C3" s="18" t="s">
        <v>30</v>
      </c>
      <c r="D3" s="18"/>
      <c r="E3" s="19" t="s">
        <v>145</v>
      </c>
      <c r="F3" s="10"/>
      <c r="G3" s="11" t="s">
        <v>5</v>
      </c>
      <c r="H3" s="10"/>
      <c r="I3" s="10"/>
    </row>
    <row r="4" spans="1:18">
      <c r="A4" s="17">
        <v>3</v>
      </c>
      <c r="B4" s="18" t="s">
        <v>28</v>
      </c>
      <c r="C4" s="18" t="s">
        <v>31</v>
      </c>
      <c r="D4" s="18"/>
      <c r="E4" s="20" t="s">
        <v>63</v>
      </c>
      <c r="F4" s="10"/>
      <c r="G4" s="47" t="s">
        <v>8</v>
      </c>
      <c r="H4" s="49"/>
      <c r="I4" s="49" t="s">
        <v>9</v>
      </c>
    </row>
    <row r="5" spans="1:18" ht="18.600000000000001">
      <c r="A5" s="17">
        <v>4</v>
      </c>
      <c r="B5" s="18" t="s">
        <v>28</v>
      </c>
      <c r="C5" s="18" t="s">
        <v>32</v>
      </c>
      <c r="D5" s="18"/>
      <c r="E5" s="19" t="s">
        <v>144</v>
      </c>
      <c r="F5" s="10"/>
      <c r="G5" s="9" t="s">
        <v>62</v>
      </c>
      <c r="H5" s="12" t="s">
        <v>10</v>
      </c>
      <c r="I5" s="9">
        <f>(0)/45</f>
        <v>0</v>
      </c>
    </row>
    <row r="6" spans="1:18" ht="18.600000000000001">
      <c r="A6" s="17">
        <v>5</v>
      </c>
      <c r="B6" s="18" t="s">
        <v>28</v>
      </c>
      <c r="C6" s="18" t="s">
        <v>33</v>
      </c>
      <c r="D6" s="18"/>
      <c r="E6" s="20" t="s">
        <v>61</v>
      </c>
      <c r="F6" s="10"/>
      <c r="G6" s="9" t="s">
        <v>60</v>
      </c>
      <c r="H6" s="12" t="s">
        <v>10</v>
      </c>
      <c r="I6" s="9">
        <f>(0)/45</f>
        <v>0</v>
      </c>
    </row>
    <row r="7" spans="1:18" ht="18.600000000000001">
      <c r="A7" s="17">
        <v>6</v>
      </c>
      <c r="B7" s="18" t="s">
        <v>28</v>
      </c>
      <c r="C7" s="18" t="s">
        <v>34</v>
      </c>
      <c r="D7" s="18"/>
      <c r="E7" s="20" t="s">
        <v>68</v>
      </c>
      <c r="F7" s="10"/>
      <c r="G7" s="9" t="s">
        <v>59</v>
      </c>
      <c r="H7" s="12" t="s">
        <v>10</v>
      </c>
      <c r="I7" s="9">
        <v>0</v>
      </c>
    </row>
    <row r="8" spans="1:18" ht="18.600000000000001">
      <c r="A8" s="17">
        <v>7</v>
      </c>
      <c r="B8" s="18" t="s">
        <v>28</v>
      </c>
      <c r="C8" s="18" t="s">
        <v>35</v>
      </c>
      <c r="D8" s="18"/>
      <c r="E8" s="20" t="s">
        <v>58</v>
      </c>
      <c r="F8" s="10"/>
      <c r="G8" s="9" t="s">
        <v>57</v>
      </c>
      <c r="H8" s="12" t="s">
        <v>10</v>
      </c>
      <c r="I8" s="9">
        <v>0</v>
      </c>
    </row>
    <row r="9" spans="1:18" ht="18.600000000000001">
      <c r="A9" s="17">
        <v>8</v>
      </c>
      <c r="B9" s="18" t="s">
        <v>28</v>
      </c>
      <c r="C9" s="18" t="s">
        <v>36</v>
      </c>
      <c r="D9" s="18"/>
      <c r="E9" s="20" t="s">
        <v>56</v>
      </c>
      <c r="F9" s="10"/>
      <c r="G9" s="9" t="s">
        <v>55</v>
      </c>
      <c r="H9" s="12" t="s">
        <v>10</v>
      </c>
      <c r="I9" s="9">
        <v>0</v>
      </c>
    </row>
    <row r="10" spans="1:18" ht="18.600000000000001">
      <c r="A10" s="17">
        <v>9</v>
      </c>
      <c r="B10" s="18" t="s">
        <v>28</v>
      </c>
      <c r="C10" s="18" t="s">
        <v>37</v>
      </c>
      <c r="D10" s="18"/>
      <c r="E10" s="19" t="s">
        <v>143</v>
      </c>
      <c r="F10" s="10"/>
      <c r="G10" s="9" t="s">
        <v>54</v>
      </c>
      <c r="H10" s="12" t="s">
        <v>10</v>
      </c>
      <c r="I10" s="9">
        <v>0</v>
      </c>
    </row>
    <row r="11" spans="1:18" ht="18.600000000000001">
      <c r="A11" s="17">
        <v>10</v>
      </c>
      <c r="B11" s="18" t="s">
        <v>29</v>
      </c>
      <c r="C11" s="18" t="s">
        <v>30</v>
      </c>
      <c r="D11" s="18"/>
      <c r="E11" s="20" t="s">
        <v>69</v>
      </c>
      <c r="F11" s="10"/>
      <c r="G11" s="9" t="s">
        <v>53</v>
      </c>
      <c r="H11" s="12" t="s">
        <v>10</v>
      </c>
      <c r="I11" s="9">
        <v>0</v>
      </c>
    </row>
    <row r="12" spans="1:18" ht="18.600000000000001">
      <c r="A12" s="17">
        <v>11</v>
      </c>
      <c r="B12" s="18" t="s">
        <v>29</v>
      </c>
      <c r="C12" s="18" t="s">
        <v>31</v>
      </c>
      <c r="D12" s="18"/>
      <c r="E12" s="20" t="s">
        <v>70</v>
      </c>
      <c r="F12" s="10"/>
      <c r="G12" s="9" t="s">
        <v>52</v>
      </c>
      <c r="H12" s="12" t="s">
        <v>10</v>
      </c>
      <c r="I12" s="9">
        <v>0</v>
      </c>
    </row>
    <row r="13" spans="1:18" ht="18.600000000000001">
      <c r="A13" s="17">
        <v>12</v>
      </c>
      <c r="B13" s="18" t="s">
        <v>29</v>
      </c>
      <c r="C13" s="18" t="s">
        <v>32</v>
      </c>
      <c r="D13" s="18"/>
      <c r="E13" s="20" t="s">
        <v>71</v>
      </c>
      <c r="F13" s="10"/>
      <c r="G13" s="9" t="s">
        <v>51</v>
      </c>
      <c r="H13" s="12" t="s">
        <v>10</v>
      </c>
      <c r="I13" s="9">
        <v>0</v>
      </c>
    </row>
    <row r="14" spans="1:18">
      <c r="A14" s="17">
        <v>13</v>
      </c>
      <c r="B14" s="18" t="s">
        <v>29</v>
      </c>
      <c r="C14" s="18" t="s">
        <v>33</v>
      </c>
      <c r="D14" s="18"/>
      <c r="E14" s="20" t="s">
        <v>72</v>
      </c>
      <c r="F14" s="10"/>
      <c r="G14" s="9" t="s">
        <v>64</v>
      </c>
      <c r="H14" s="12" t="s">
        <v>10</v>
      </c>
      <c r="I14" s="9">
        <f>(0)/45</f>
        <v>0</v>
      </c>
    </row>
    <row r="15" spans="1:18">
      <c r="A15" s="17">
        <v>14</v>
      </c>
      <c r="B15" s="18" t="s">
        <v>29</v>
      </c>
      <c r="C15" s="18" t="s">
        <v>34</v>
      </c>
      <c r="D15" s="18"/>
      <c r="E15" s="20" t="s">
        <v>73</v>
      </c>
      <c r="F15" s="10"/>
    </row>
    <row r="16" spans="1:18">
      <c r="A16" s="17">
        <v>15</v>
      </c>
      <c r="B16" s="18" t="s">
        <v>29</v>
      </c>
      <c r="C16" s="18" t="s">
        <v>35</v>
      </c>
      <c r="D16" s="18"/>
      <c r="E16" s="20" t="s">
        <v>74</v>
      </c>
      <c r="F16" s="10"/>
      <c r="G16" s="11" t="s">
        <v>6</v>
      </c>
      <c r="H16" s="10"/>
      <c r="I16" s="10"/>
    </row>
    <row r="17" spans="1:9">
      <c r="A17" s="17">
        <v>16</v>
      </c>
      <c r="B17" s="18" t="s">
        <v>29</v>
      </c>
      <c r="C17" s="18" t="s">
        <v>36</v>
      </c>
      <c r="D17" s="18"/>
      <c r="E17" s="20" t="s">
        <v>50</v>
      </c>
      <c r="F17" s="10"/>
      <c r="G17" s="47" t="s">
        <v>11</v>
      </c>
      <c r="H17" s="49"/>
      <c r="I17" s="49" t="s">
        <v>9</v>
      </c>
    </row>
    <row r="18" spans="1:9" ht="18.600000000000001">
      <c r="A18" s="17">
        <v>17</v>
      </c>
      <c r="B18" s="18" t="s">
        <v>29</v>
      </c>
      <c r="C18" s="18" t="s">
        <v>37</v>
      </c>
      <c r="D18" s="18"/>
      <c r="E18" s="20" t="s">
        <v>75</v>
      </c>
      <c r="F18" s="10"/>
      <c r="G18" s="9" t="s">
        <v>49</v>
      </c>
      <c r="H18" s="12" t="s">
        <v>46</v>
      </c>
      <c r="I18" s="9">
        <f t="shared" ref="I18:I21" si="0">1/45</f>
        <v>2.2222222222222223E-2</v>
      </c>
    </row>
    <row r="19" spans="1:9" ht="18.600000000000001">
      <c r="A19" s="17">
        <v>18</v>
      </c>
      <c r="B19" s="18" t="s">
        <v>30</v>
      </c>
      <c r="C19" s="18" t="s">
        <v>31</v>
      </c>
      <c r="D19" s="18"/>
      <c r="E19" s="20" t="s">
        <v>76</v>
      </c>
      <c r="F19" s="10"/>
      <c r="G19" s="9" t="s">
        <v>12</v>
      </c>
      <c r="H19" s="12" t="s">
        <v>46</v>
      </c>
      <c r="I19" s="9">
        <f t="shared" si="0"/>
        <v>2.2222222222222223E-2</v>
      </c>
    </row>
    <row r="20" spans="1:9" ht="18.600000000000001">
      <c r="A20" s="17">
        <v>19</v>
      </c>
      <c r="B20" s="18" t="s">
        <v>30</v>
      </c>
      <c r="C20" s="18" t="s">
        <v>32</v>
      </c>
      <c r="D20" s="18"/>
      <c r="E20" s="20" t="s">
        <v>77</v>
      </c>
      <c r="F20" s="10"/>
      <c r="G20" s="9" t="s">
        <v>13</v>
      </c>
      <c r="H20" s="12" t="s">
        <v>46</v>
      </c>
      <c r="I20" s="9">
        <f t="shared" si="0"/>
        <v>2.2222222222222223E-2</v>
      </c>
    </row>
    <row r="21" spans="1:9" ht="18.600000000000001">
      <c r="A21" s="17">
        <v>20</v>
      </c>
      <c r="B21" s="18" t="s">
        <v>30</v>
      </c>
      <c r="C21" s="18" t="s">
        <v>33</v>
      </c>
      <c r="D21" s="18"/>
      <c r="E21" s="20" t="s">
        <v>78</v>
      </c>
      <c r="F21" s="10"/>
      <c r="G21" s="9" t="s">
        <v>91</v>
      </c>
      <c r="H21" s="12" t="s">
        <v>46</v>
      </c>
      <c r="I21" s="9">
        <f t="shared" si="0"/>
        <v>2.2222222222222223E-2</v>
      </c>
    </row>
    <row r="22" spans="1:9" ht="18.600000000000001">
      <c r="A22" s="17">
        <v>21</v>
      </c>
      <c r="B22" s="18" t="s">
        <v>30</v>
      </c>
      <c r="C22" s="18" t="s">
        <v>34</v>
      </c>
      <c r="D22" s="18"/>
      <c r="E22" s="20" t="s">
        <v>79</v>
      </c>
      <c r="F22" s="10"/>
      <c r="G22" s="9" t="s">
        <v>92</v>
      </c>
      <c r="H22" s="12" t="s">
        <v>46</v>
      </c>
      <c r="I22" s="9">
        <f>1/45</f>
        <v>2.2222222222222223E-2</v>
      </c>
    </row>
    <row r="23" spans="1:9" ht="18.600000000000001">
      <c r="A23" s="17">
        <v>22</v>
      </c>
      <c r="B23" s="18" t="s">
        <v>30</v>
      </c>
      <c r="C23" s="18" t="s">
        <v>35</v>
      </c>
      <c r="D23" s="18"/>
      <c r="E23" s="20" t="s">
        <v>80</v>
      </c>
      <c r="F23" s="10"/>
      <c r="G23" s="9" t="s">
        <v>93</v>
      </c>
      <c r="H23" s="12" t="s">
        <v>46</v>
      </c>
      <c r="I23" s="9">
        <f t="shared" ref="I23:I61" si="1">1/45</f>
        <v>2.2222222222222223E-2</v>
      </c>
    </row>
    <row r="24" spans="1:9" ht="18.600000000000001">
      <c r="A24" s="17">
        <v>23</v>
      </c>
      <c r="B24" s="18" t="s">
        <v>30</v>
      </c>
      <c r="C24" s="18" t="s">
        <v>36</v>
      </c>
      <c r="D24" s="18"/>
      <c r="E24" s="20" t="s">
        <v>48</v>
      </c>
      <c r="F24" s="10"/>
      <c r="G24" s="9" t="s">
        <v>94</v>
      </c>
      <c r="H24" s="12" t="s">
        <v>46</v>
      </c>
      <c r="I24" s="9">
        <f t="shared" si="1"/>
        <v>2.2222222222222223E-2</v>
      </c>
    </row>
    <row r="25" spans="1:9" ht="18.600000000000001">
      <c r="A25" s="17">
        <v>24</v>
      </c>
      <c r="B25" s="18" t="s">
        <v>30</v>
      </c>
      <c r="C25" s="18" t="s">
        <v>37</v>
      </c>
      <c r="D25" s="18"/>
      <c r="E25" s="20" t="s">
        <v>81</v>
      </c>
      <c r="F25" s="10"/>
      <c r="G25" s="9" t="s">
        <v>95</v>
      </c>
      <c r="H25" s="12" t="s">
        <v>46</v>
      </c>
      <c r="I25" s="9">
        <f t="shared" si="1"/>
        <v>2.2222222222222223E-2</v>
      </c>
    </row>
    <row r="26" spans="1:9" ht="18.600000000000001">
      <c r="A26" s="17">
        <v>25</v>
      </c>
      <c r="B26" s="18" t="s">
        <v>31</v>
      </c>
      <c r="C26" s="18" t="s">
        <v>32</v>
      </c>
      <c r="D26" s="18"/>
      <c r="E26" s="20" t="s">
        <v>82</v>
      </c>
      <c r="F26" s="10"/>
      <c r="G26" s="9" t="s">
        <v>96</v>
      </c>
      <c r="H26" s="12" t="s">
        <v>46</v>
      </c>
      <c r="I26" s="9">
        <f t="shared" si="1"/>
        <v>2.2222222222222223E-2</v>
      </c>
    </row>
    <row r="27" spans="1:9" ht="18.600000000000001">
      <c r="A27" s="17">
        <v>26</v>
      </c>
      <c r="B27" s="18" t="s">
        <v>31</v>
      </c>
      <c r="C27" s="18" t="s">
        <v>33</v>
      </c>
      <c r="D27" s="18"/>
      <c r="E27" s="20" t="s">
        <v>47</v>
      </c>
      <c r="F27" s="10"/>
      <c r="G27" s="9" t="s">
        <v>97</v>
      </c>
      <c r="H27" s="12" t="s">
        <v>46</v>
      </c>
      <c r="I27" s="9">
        <f t="shared" si="1"/>
        <v>2.2222222222222223E-2</v>
      </c>
    </row>
    <row r="28" spans="1:9" ht="18.600000000000001" customHeight="1">
      <c r="A28" s="17">
        <v>27</v>
      </c>
      <c r="B28" s="18" t="s">
        <v>31</v>
      </c>
      <c r="C28" s="18" t="s">
        <v>34</v>
      </c>
      <c r="D28" s="18"/>
      <c r="E28" s="20" t="s">
        <v>83</v>
      </c>
      <c r="F28" s="10"/>
      <c r="G28" s="9" t="s">
        <v>98</v>
      </c>
      <c r="H28" s="12" t="s">
        <v>46</v>
      </c>
      <c r="I28" s="9">
        <f t="shared" si="1"/>
        <v>2.2222222222222223E-2</v>
      </c>
    </row>
    <row r="29" spans="1:9" ht="18.600000000000001">
      <c r="A29" s="17">
        <v>28</v>
      </c>
      <c r="B29" s="18" t="s">
        <v>31</v>
      </c>
      <c r="C29" s="18" t="s">
        <v>35</v>
      </c>
      <c r="D29" s="18"/>
      <c r="E29" s="20" t="s">
        <v>45</v>
      </c>
      <c r="F29" s="10"/>
      <c r="G29" s="9" t="s">
        <v>99</v>
      </c>
      <c r="H29" s="12" t="s">
        <v>46</v>
      </c>
      <c r="I29" s="9">
        <f t="shared" si="1"/>
        <v>2.2222222222222223E-2</v>
      </c>
    </row>
    <row r="30" spans="1:9" ht="18.600000000000001">
      <c r="A30" s="17">
        <v>29</v>
      </c>
      <c r="B30" s="18" t="s">
        <v>31</v>
      </c>
      <c r="C30" s="18" t="s">
        <v>36</v>
      </c>
      <c r="D30" s="18"/>
      <c r="E30" s="20" t="s">
        <v>44</v>
      </c>
      <c r="F30" s="10"/>
      <c r="G30" s="9" t="s">
        <v>100</v>
      </c>
      <c r="H30" s="12" t="s">
        <v>46</v>
      </c>
      <c r="I30" s="9">
        <f t="shared" si="1"/>
        <v>2.2222222222222223E-2</v>
      </c>
    </row>
    <row r="31" spans="1:9" ht="18.600000000000001">
      <c r="A31" s="17">
        <v>30</v>
      </c>
      <c r="B31" s="18" t="s">
        <v>31</v>
      </c>
      <c r="C31" s="18" t="s">
        <v>37</v>
      </c>
      <c r="D31" s="18"/>
      <c r="E31" s="20" t="s">
        <v>84</v>
      </c>
      <c r="F31" s="10"/>
      <c r="G31" s="9" t="s">
        <v>101</v>
      </c>
      <c r="H31" s="12" t="s">
        <v>46</v>
      </c>
      <c r="I31" s="9">
        <f t="shared" si="1"/>
        <v>2.2222222222222223E-2</v>
      </c>
    </row>
    <row r="32" spans="1:9" ht="18.600000000000001">
      <c r="A32" s="17">
        <v>31</v>
      </c>
      <c r="B32" s="18" t="s">
        <v>32</v>
      </c>
      <c r="C32" s="18" t="s">
        <v>33</v>
      </c>
      <c r="D32" s="18"/>
      <c r="E32" s="20" t="s">
        <v>43</v>
      </c>
      <c r="F32" s="10"/>
      <c r="G32" s="9" t="s">
        <v>14</v>
      </c>
      <c r="H32" s="12" t="s">
        <v>46</v>
      </c>
      <c r="I32" s="9">
        <f t="shared" si="1"/>
        <v>2.2222222222222223E-2</v>
      </c>
    </row>
    <row r="33" spans="1:9" ht="18.600000000000001">
      <c r="A33" s="17">
        <v>32</v>
      </c>
      <c r="B33" s="18" t="s">
        <v>32</v>
      </c>
      <c r="C33" s="18" t="s">
        <v>34</v>
      </c>
      <c r="D33" s="18"/>
      <c r="E33" s="20" t="s">
        <v>85</v>
      </c>
      <c r="F33" s="10"/>
      <c r="G33" s="9" t="s">
        <v>102</v>
      </c>
      <c r="H33" s="12" t="s">
        <v>46</v>
      </c>
      <c r="I33" s="9">
        <f t="shared" si="1"/>
        <v>2.2222222222222223E-2</v>
      </c>
    </row>
    <row r="34" spans="1:9" ht="18.600000000000001">
      <c r="A34" s="17">
        <v>33</v>
      </c>
      <c r="B34" s="18" t="s">
        <v>32</v>
      </c>
      <c r="C34" s="18" t="s">
        <v>35</v>
      </c>
      <c r="D34" s="18"/>
      <c r="E34" s="20" t="s">
        <v>86</v>
      </c>
      <c r="F34" s="10"/>
      <c r="G34" s="9" t="s">
        <v>103</v>
      </c>
      <c r="H34" s="12" t="s">
        <v>46</v>
      </c>
      <c r="I34" s="9">
        <f t="shared" si="1"/>
        <v>2.2222222222222223E-2</v>
      </c>
    </row>
    <row r="35" spans="1:9" ht="18.600000000000001">
      <c r="A35" s="17">
        <v>34</v>
      </c>
      <c r="B35" s="18" t="s">
        <v>32</v>
      </c>
      <c r="C35" s="18" t="s">
        <v>36</v>
      </c>
      <c r="D35" s="18"/>
      <c r="E35" s="20" t="s">
        <v>42</v>
      </c>
      <c r="F35" s="10"/>
      <c r="G35" s="9" t="s">
        <v>104</v>
      </c>
      <c r="H35" s="12" t="s">
        <v>46</v>
      </c>
      <c r="I35" s="9">
        <f t="shared" si="1"/>
        <v>2.2222222222222223E-2</v>
      </c>
    </row>
    <row r="36" spans="1:9" ht="18.600000000000001">
      <c r="A36" s="17">
        <v>35</v>
      </c>
      <c r="B36" s="18" t="s">
        <v>32</v>
      </c>
      <c r="C36" s="18" t="s">
        <v>37</v>
      </c>
      <c r="D36" s="18"/>
      <c r="E36" s="20" t="s">
        <v>65</v>
      </c>
      <c r="F36" s="10"/>
      <c r="G36" s="9" t="s">
        <v>105</v>
      </c>
      <c r="H36" s="12" t="s">
        <v>46</v>
      </c>
      <c r="I36" s="9">
        <f t="shared" si="1"/>
        <v>2.2222222222222223E-2</v>
      </c>
    </row>
    <row r="37" spans="1:9" ht="18.600000000000001">
      <c r="A37" s="17">
        <v>36</v>
      </c>
      <c r="B37" s="18" t="s">
        <v>33</v>
      </c>
      <c r="C37" s="18" t="s">
        <v>34</v>
      </c>
      <c r="D37" s="18"/>
      <c r="E37" s="20" t="s">
        <v>87</v>
      </c>
      <c r="F37" s="10"/>
      <c r="G37" s="9" t="s">
        <v>106</v>
      </c>
      <c r="H37" s="12" t="s">
        <v>46</v>
      </c>
      <c r="I37" s="9">
        <f t="shared" si="1"/>
        <v>2.2222222222222223E-2</v>
      </c>
    </row>
    <row r="38" spans="1:9" ht="18.600000000000001">
      <c r="A38" s="17">
        <v>37</v>
      </c>
      <c r="B38" s="18" t="s">
        <v>33</v>
      </c>
      <c r="C38" s="18" t="s">
        <v>35</v>
      </c>
      <c r="D38" s="18"/>
      <c r="E38" s="20" t="s">
        <v>41</v>
      </c>
      <c r="F38" s="10"/>
      <c r="G38" s="9" t="s">
        <v>107</v>
      </c>
      <c r="H38" s="12" t="s">
        <v>46</v>
      </c>
      <c r="I38" s="9">
        <f t="shared" si="1"/>
        <v>2.2222222222222223E-2</v>
      </c>
    </row>
    <row r="39" spans="1:9" ht="18.600000000000001">
      <c r="A39" s="17">
        <v>38</v>
      </c>
      <c r="B39" s="18" t="s">
        <v>33</v>
      </c>
      <c r="C39" s="18" t="s">
        <v>36</v>
      </c>
      <c r="D39" s="18"/>
      <c r="E39" s="20" t="s">
        <v>40</v>
      </c>
      <c r="F39" s="10"/>
      <c r="G39" s="9" t="s">
        <v>108</v>
      </c>
      <c r="H39" s="12" t="s">
        <v>46</v>
      </c>
      <c r="I39" s="9">
        <f t="shared" si="1"/>
        <v>2.2222222222222223E-2</v>
      </c>
    </row>
    <row r="40" spans="1:9" ht="18.600000000000001">
      <c r="A40" s="17">
        <v>39</v>
      </c>
      <c r="B40" s="18" t="s">
        <v>33</v>
      </c>
      <c r="C40" s="18" t="s">
        <v>37</v>
      </c>
      <c r="D40" s="18"/>
      <c r="E40" s="20" t="s">
        <v>66</v>
      </c>
      <c r="F40" s="10"/>
      <c r="G40" s="9" t="s">
        <v>109</v>
      </c>
      <c r="H40" s="12" t="s">
        <v>46</v>
      </c>
      <c r="I40" s="9">
        <f t="shared" si="1"/>
        <v>2.2222222222222223E-2</v>
      </c>
    </row>
    <row r="41" spans="1:9" ht="18.600000000000001">
      <c r="A41" s="17">
        <v>40</v>
      </c>
      <c r="B41" s="18" t="s">
        <v>34</v>
      </c>
      <c r="C41" s="18" t="s">
        <v>35</v>
      </c>
      <c r="D41" s="18"/>
      <c r="E41" s="20" t="s">
        <v>88</v>
      </c>
      <c r="F41" s="10"/>
      <c r="G41" s="9" t="s">
        <v>110</v>
      </c>
      <c r="H41" s="12" t="s">
        <v>46</v>
      </c>
      <c r="I41" s="9">
        <f t="shared" si="1"/>
        <v>2.2222222222222223E-2</v>
      </c>
    </row>
    <row r="42" spans="1:9" ht="18.600000000000001">
      <c r="A42" s="17">
        <v>41</v>
      </c>
      <c r="B42" s="18" t="s">
        <v>34</v>
      </c>
      <c r="C42" s="18" t="s">
        <v>36</v>
      </c>
      <c r="D42" s="18"/>
      <c r="E42" s="20" t="s">
        <v>39</v>
      </c>
      <c r="F42" s="10"/>
      <c r="G42" s="9" t="s">
        <v>16</v>
      </c>
      <c r="H42" s="12" t="s">
        <v>46</v>
      </c>
      <c r="I42" s="9">
        <f t="shared" si="1"/>
        <v>2.2222222222222223E-2</v>
      </c>
    </row>
    <row r="43" spans="1:9" ht="18.600000000000001">
      <c r="A43" s="17">
        <v>42</v>
      </c>
      <c r="B43" s="18" t="s">
        <v>34</v>
      </c>
      <c r="C43" s="18" t="s">
        <v>37</v>
      </c>
      <c r="D43" s="18"/>
      <c r="E43" s="20" t="s">
        <v>89</v>
      </c>
      <c r="F43" s="10"/>
      <c r="G43" s="9" t="s">
        <v>111</v>
      </c>
      <c r="H43" s="12" t="s">
        <v>46</v>
      </c>
      <c r="I43" s="9">
        <f t="shared" si="1"/>
        <v>2.2222222222222223E-2</v>
      </c>
    </row>
    <row r="44" spans="1:9" ht="18.600000000000001">
      <c r="A44" s="17">
        <v>43</v>
      </c>
      <c r="B44" s="18" t="s">
        <v>35</v>
      </c>
      <c r="C44" s="18" t="s">
        <v>36</v>
      </c>
      <c r="D44" s="18"/>
      <c r="E44" s="20" t="s">
        <v>38</v>
      </c>
      <c r="F44" s="10"/>
      <c r="G44" s="9" t="s">
        <v>17</v>
      </c>
      <c r="H44" s="12" t="s">
        <v>46</v>
      </c>
      <c r="I44" s="9">
        <f t="shared" si="1"/>
        <v>2.2222222222222223E-2</v>
      </c>
    </row>
    <row r="45" spans="1:9" ht="18.600000000000001">
      <c r="A45" s="17">
        <v>44</v>
      </c>
      <c r="B45" s="18" t="s">
        <v>35</v>
      </c>
      <c r="C45" s="18" t="s">
        <v>37</v>
      </c>
      <c r="D45" s="18"/>
      <c r="E45" s="20" t="s">
        <v>90</v>
      </c>
      <c r="F45" s="10"/>
      <c r="G45" s="9" t="s">
        <v>15</v>
      </c>
      <c r="H45" s="12" t="s">
        <v>46</v>
      </c>
      <c r="I45" s="9">
        <f t="shared" si="1"/>
        <v>2.2222222222222223E-2</v>
      </c>
    </row>
    <row r="46" spans="1:9" ht="18.600000000000001">
      <c r="A46" s="17">
        <v>45</v>
      </c>
      <c r="B46" s="18" t="s">
        <v>36</v>
      </c>
      <c r="C46" s="18" t="s">
        <v>37</v>
      </c>
      <c r="D46" s="18"/>
      <c r="E46" s="20" t="s">
        <v>67</v>
      </c>
      <c r="F46" s="10"/>
      <c r="G46" s="9" t="s">
        <v>112</v>
      </c>
      <c r="H46" s="12" t="s">
        <v>46</v>
      </c>
      <c r="I46" s="9">
        <f t="shared" si="1"/>
        <v>2.2222222222222223E-2</v>
      </c>
    </row>
    <row r="47" spans="1:9" ht="18.600000000000001">
      <c r="F47" s="10"/>
      <c r="G47" s="9" t="s">
        <v>113</v>
      </c>
      <c r="H47" s="12" t="s">
        <v>46</v>
      </c>
      <c r="I47" s="9">
        <f t="shared" si="1"/>
        <v>2.2222222222222223E-2</v>
      </c>
    </row>
    <row r="48" spans="1:9" ht="18.600000000000001">
      <c r="G48" s="9" t="s">
        <v>114</v>
      </c>
      <c r="H48" s="12" t="s">
        <v>46</v>
      </c>
      <c r="I48" s="9">
        <f t="shared" si="1"/>
        <v>2.2222222222222223E-2</v>
      </c>
    </row>
    <row r="49" spans="7:9" ht="18.600000000000001">
      <c r="G49" s="9" t="s">
        <v>115</v>
      </c>
      <c r="H49" s="12" t="s">
        <v>46</v>
      </c>
      <c r="I49" s="9">
        <f t="shared" si="1"/>
        <v>2.2222222222222223E-2</v>
      </c>
    </row>
    <row r="50" spans="7:9" ht="18.600000000000001">
      <c r="G50" s="9" t="s">
        <v>116</v>
      </c>
      <c r="H50" s="12" t="s">
        <v>46</v>
      </c>
      <c r="I50" s="9">
        <f t="shared" si="1"/>
        <v>2.2222222222222223E-2</v>
      </c>
    </row>
    <row r="51" spans="7:9" ht="18.600000000000001">
      <c r="G51" s="9" t="s">
        <v>117</v>
      </c>
      <c r="H51" s="12" t="s">
        <v>46</v>
      </c>
      <c r="I51" s="9">
        <f t="shared" si="1"/>
        <v>2.2222222222222223E-2</v>
      </c>
    </row>
    <row r="52" spans="7:9" ht="18.600000000000001">
      <c r="G52" s="9" t="s">
        <v>118</v>
      </c>
      <c r="H52" s="12" t="s">
        <v>46</v>
      </c>
      <c r="I52" s="9">
        <f t="shared" si="1"/>
        <v>2.2222222222222223E-2</v>
      </c>
    </row>
    <row r="53" spans="7:9" ht="18.600000000000001">
      <c r="G53" s="9" t="s">
        <v>19</v>
      </c>
      <c r="H53" s="12" t="s">
        <v>46</v>
      </c>
      <c r="I53" s="9">
        <f t="shared" si="1"/>
        <v>2.2222222222222223E-2</v>
      </c>
    </row>
    <row r="54" spans="7:9" ht="18.600000000000001">
      <c r="G54" s="9" t="s">
        <v>18</v>
      </c>
      <c r="H54" s="12" t="s">
        <v>46</v>
      </c>
      <c r="I54" s="9">
        <f t="shared" si="1"/>
        <v>2.2222222222222223E-2</v>
      </c>
    </row>
    <row r="55" spans="7:9" ht="18.600000000000001">
      <c r="G55" s="9" t="s">
        <v>119</v>
      </c>
      <c r="H55" s="12" t="s">
        <v>46</v>
      </c>
      <c r="I55" s="9">
        <f t="shared" si="1"/>
        <v>2.2222222222222223E-2</v>
      </c>
    </row>
    <row r="56" spans="7:9" ht="18.600000000000001">
      <c r="G56" s="9" t="s">
        <v>120</v>
      </c>
      <c r="H56" s="12" t="s">
        <v>46</v>
      </c>
      <c r="I56" s="9">
        <f t="shared" si="1"/>
        <v>2.2222222222222223E-2</v>
      </c>
    </row>
    <row r="57" spans="7:9" ht="18.600000000000001">
      <c r="G57" s="9" t="s">
        <v>20</v>
      </c>
      <c r="H57" s="12" t="s">
        <v>46</v>
      </c>
      <c r="I57" s="9">
        <f t="shared" si="1"/>
        <v>2.2222222222222223E-2</v>
      </c>
    </row>
    <row r="58" spans="7:9" ht="18.600000000000001">
      <c r="G58" s="9" t="s">
        <v>121</v>
      </c>
      <c r="H58" s="12" t="s">
        <v>46</v>
      </c>
      <c r="I58" s="9">
        <f t="shared" si="1"/>
        <v>2.2222222222222223E-2</v>
      </c>
    </row>
    <row r="59" spans="7:9" ht="18.600000000000001">
      <c r="G59" s="9" t="s">
        <v>21</v>
      </c>
      <c r="H59" s="12" t="s">
        <v>46</v>
      </c>
      <c r="I59" s="9">
        <f t="shared" si="1"/>
        <v>2.2222222222222223E-2</v>
      </c>
    </row>
    <row r="60" spans="7:9" ht="18.600000000000001">
      <c r="G60" s="9" t="s">
        <v>122</v>
      </c>
      <c r="H60" s="12" t="s">
        <v>46</v>
      </c>
      <c r="I60" s="9">
        <f t="shared" si="1"/>
        <v>2.2222222222222223E-2</v>
      </c>
    </row>
    <row r="61" spans="7:9" ht="18.600000000000001">
      <c r="G61" s="9" t="s">
        <v>123</v>
      </c>
      <c r="H61" s="12" t="s">
        <v>46</v>
      </c>
      <c r="I61" s="9">
        <f t="shared" si="1"/>
        <v>2.2222222222222223E-2</v>
      </c>
    </row>
  </sheetData>
  <phoneticPr fontId="11" type="noConversion"/>
  <pageMargins left="0.7" right="0.7" top="0.75" bottom="0.75" header="0.3" footer="0.3"/>
  <pageSetup orientation="portrait" r:id="rId1"/>
  <headerFooter>
    <oddFooter>&amp;C_x000D_&amp;1#&amp;"Calibri"&amp;10&amp;K008000 Label_C1_Internal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FB8A-1A2D-42E8-AD71-184ECDF4053D}">
  <dimension ref="A1:O13"/>
  <sheetViews>
    <sheetView zoomScale="85" zoomScaleNormal="85" workbookViewId="0">
      <selection activeCell="M3" sqref="M3:O3"/>
    </sheetView>
  </sheetViews>
  <sheetFormatPr defaultRowHeight="15.6"/>
  <cols>
    <col min="1" max="1" width="9.77734375" style="7" customWidth="1"/>
    <col min="2" max="6" width="8.88671875" style="7"/>
    <col min="7" max="8" width="8.88671875" style="7" customWidth="1"/>
    <col min="9" max="9" width="8.88671875" style="7"/>
    <col min="10" max="10" width="8.88671875" style="7" customWidth="1"/>
    <col min="11" max="11" width="8.88671875" style="7"/>
    <col min="12" max="12" width="4.6640625" style="7" customWidth="1"/>
    <col min="13" max="13" width="6.109375" style="7" customWidth="1"/>
    <col min="14" max="14" width="21.109375" style="7" customWidth="1"/>
    <col min="15" max="15" width="8.88671875" style="7"/>
    <col min="16" max="16" width="6.88671875" style="7" customWidth="1"/>
    <col min="17" max="17" width="9.33203125" style="7" customWidth="1"/>
    <col min="18" max="18" width="4.44140625" style="7" customWidth="1"/>
    <col min="19" max="16384" width="8.88671875" style="7"/>
  </cols>
  <sheetData>
    <row r="1" spans="1:15">
      <c r="A1" s="14" t="s">
        <v>128</v>
      </c>
      <c r="C1" s="8"/>
    </row>
    <row r="3" spans="1:15">
      <c r="A3" s="38" t="s">
        <v>127</v>
      </c>
      <c r="B3" s="38" t="s">
        <v>28</v>
      </c>
      <c r="C3" s="38" t="s">
        <v>29</v>
      </c>
      <c r="D3" s="38" t="s">
        <v>30</v>
      </c>
      <c r="E3" s="38" t="s">
        <v>31</v>
      </c>
      <c r="F3" s="38" t="s">
        <v>32</v>
      </c>
      <c r="G3" s="38" t="s">
        <v>33</v>
      </c>
      <c r="H3" s="38" t="s">
        <v>34</v>
      </c>
      <c r="I3" s="38" t="s">
        <v>35</v>
      </c>
      <c r="J3" s="38" t="s">
        <v>36</v>
      </c>
      <c r="K3" s="38" t="s">
        <v>147</v>
      </c>
      <c r="M3" s="38" t="s">
        <v>126</v>
      </c>
      <c r="N3" s="38" t="s">
        <v>125</v>
      </c>
      <c r="O3" s="38" t="s">
        <v>124</v>
      </c>
    </row>
    <row r="4" spans="1:15">
      <c r="A4" s="39">
        <v>0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M4" s="13" t="s">
        <v>28</v>
      </c>
      <c r="N4" s="13" t="s">
        <v>151</v>
      </c>
      <c r="O4" s="13">
        <v>9</v>
      </c>
    </row>
    <row r="5" spans="1:15">
      <c r="A5" s="39">
        <v>1</v>
      </c>
      <c r="B5" s="13">
        <f>0.15+0.85*(I4/5+C4/8+D4/8+E4/9+F4/8+H4/9+G4/9+J4/9+K4/8)</f>
        <v>1.1227777777777779</v>
      </c>
      <c r="C5" s="13">
        <f>0.15+0.85*(B4/5+I4/8+D4/8+E4/9+F4/8+H4/9+G4/9+J4/9+K4/8)</f>
        <v>1.1227777777777779</v>
      </c>
      <c r="D5" s="13">
        <f>0.15+0.85*(B4/5+C4/8+I4/8+E4/9+F4/8+H4/9+G4/9+J4/9+K4/8)</f>
        <v>1.1227777777777779</v>
      </c>
      <c r="E5" s="13">
        <f>0.15+0.85*(B4/5+C4/8+D4/8+F4/8+G4/9+H4/9+I4/9+J4/9+K4/8)</f>
        <v>1.1227777777777779</v>
      </c>
      <c r="F5" s="13">
        <f>0.15+0.85*(B4/5+C4/8+D4/8+E4/9+I4/8+H4/9+G4/9+J4/9+K4/8)</f>
        <v>1.1227777777777779</v>
      </c>
      <c r="G5" s="13">
        <f>0.15+0.85*(B4/5+C4/8+D4/8+E4/9+F4/8+H4/9+I4/9+J4/9+K4/8)</f>
        <v>1.1227777777777779</v>
      </c>
      <c r="H5" s="13">
        <f>0.15+0.85*(B4/5+C4/8+D4/8+E4/9+F4/8+G4/9+I4/9+J4/9+K4/8)</f>
        <v>1.1227777777777779</v>
      </c>
      <c r="I5" s="13">
        <f>0.15+0.85*(B4/5+C4/8+D4/8+E4/9+F4/8+H4/9+G4/9+J4/9+K4/8)</f>
        <v>1.1227777777777779</v>
      </c>
      <c r="J5" s="13">
        <f>0.15+0.85*(B4/5+C4/8+D4/8+E4/9+F4/8+H4/9+I4/9+G4/9+K4/8)</f>
        <v>1.1227777777777779</v>
      </c>
      <c r="K5" s="13">
        <f>0.15+0.85*(B4/5+C4/8+D4/8+E4/9+F4/8+H4/9+G4/9+J4/9+I4/8)</f>
        <v>1.1227777777777779</v>
      </c>
      <c r="M5" s="13" t="s">
        <v>29</v>
      </c>
      <c r="N5" s="13" t="s">
        <v>150</v>
      </c>
      <c r="O5" s="13">
        <v>9</v>
      </c>
    </row>
    <row r="6" spans="1:15">
      <c r="A6" s="39">
        <v>2</v>
      </c>
      <c r="B6" s="13">
        <f t="shared" ref="B6" si="0">0.15+0.85*(I5/5+C5/8+D5/8+E5/9+F5/8+H5/9+G5/9+J5/9+K5/8)</f>
        <v>1.2422132716049383</v>
      </c>
      <c r="C6" s="13">
        <f t="shared" ref="C6" si="1">0.15+0.85*(B5/5+I5/8+D5/8+E5/9+F5/8+H5/9+G5/9+J5/9+K5/8)</f>
        <v>1.2422132716049383</v>
      </c>
      <c r="D6" s="13">
        <f t="shared" ref="D6" si="2">0.15+0.85*(B5/5+C5/8+I5/8+E5/9+F5/8+H5/9+G5/9+J5/9+K5/8)</f>
        <v>1.2422132716049383</v>
      </c>
      <c r="E6" s="13">
        <f t="shared" ref="E6" si="3">0.15+0.85*(B5/5+C5/8+D5/8+F5/8+G5/9+H5/9+I5/9+J5/9+K5/8)</f>
        <v>1.2422132716049381</v>
      </c>
      <c r="F6" s="13">
        <f t="shared" ref="F6" si="4">0.15+0.85*(B5/5+C5/8+D5/8+E5/9+I5/8+H5/9+G5/9+J5/9+K5/8)</f>
        <v>1.2422132716049383</v>
      </c>
      <c r="G6" s="13">
        <f t="shared" ref="G6" si="5">0.15+0.85*(B5/5+C5/8+D5/8+E5/9+F5/8+H5/9+I5/9+J5/9+K5/8)</f>
        <v>1.2422132716049383</v>
      </c>
      <c r="H6" s="13">
        <f t="shared" ref="H6" si="6">0.15+0.85*(B5/5+C5/8+D5/8+E5/9+F5/8+G5/9+I5/9+J5/9+K5/8)</f>
        <v>1.2422132716049383</v>
      </c>
      <c r="I6" s="13">
        <f t="shared" ref="I6" si="7">0.15+0.85*(B5/5+C5/8+D5/8+E5/9+F5/8+H5/9+G5/9+J5/9+K5/8)</f>
        <v>1.2422132716049383</v>
      </c>
      <c r="J6" s="13">
        <f t="shared" ref="J6" si="8">0.15+0.85*(B5/5+C5/8+D5/8+E5/9+F5/8+H5/9+I5/9+G5/9+K5/8)</f>
        <v>1.2422132716049383</v>
      </c>
      <c r="K6" s="13">
        <f t="shared" ref="K6" si="9">0.15+0.85*(B5/5+C5/8+D5/8+E5/9+F5/8+H5/9+G5/9+J5/9+I5/8)</f>
        <v>1.2422132716049383</v>
      </c>
      <c r="M6" s="13" t="s">
        <v>30</v>
      </c>
      <c r="N6" s="13" t="s">
        <v>149</v>
      </c>
      <c r="O6" s="13">
        <v>9</v>
      </c>
    </row>
    <row r="7" spans="1:15">
      <c r="M7" s="13" t="s">
        <v>31</v>
      </c>
      <c r="N7" s="13" t="s">
        <v>133</v>
      </c>
      <c r="O7" s="13">
        <v>9</v>
      </c>
    </row>
    <row r="8" spans="1:15">
      <c r="M8" s="13" t="s">
        <v>32</v>
      </c>
      <c r="N8" s="13" t="s">
        <v>148</v>
      </c>
      <c r="O8" s="13">
        <v>9</v>
      </c>
    </row>
    <row r="9" spans="1:15">
      <c r="M9" s="13" t="s">
        <v>33</v>
      </c>
      <c r="N9" s="13" t="s">
        <v>134</v>
      </c>
      <c r="O9" s="13">
        <v>9</v>
      </c>
    </row>
    <row r="10" spans="1:15">
      <c r="M10" s="13" t="s">
        <v>34</v>
      </c>
      <c r="N10" s="13" t="s">
        <v>135</v>
      </c>
      <c r="O10" s="13">
        <v>9</v>
      </c>
    </row>
    <row r="11" spans="1:15">
      <c r="M11" s="13" t="s">
        <v>35</v>
      </c>
      <c r="N11" s="13" t="s">
        <v>136</v>
      </c>
      <c r="O11" s="13">
        <v>9</v>
      </c>
    </row>
    <row r="12" spans="1:15">
      <c r="M12" s="13" t="s">
        <v>36</v>
      </c>
      <c r="N12" s="13" t="s">
        <v>137</v>
      </c>
      <c r="O12" s="13">
        <v>9</v>
      </c>
    </row>
    <row r="13" spans="1:15">
      <c r="M13" s="13" t="s">
        <v>37</v>
      </c>
      <c r="N13" s="13" t="s">
        <v>138</v>
      </c>
      <c r="O13" s="13">
        <v>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24BC-5B50-49D5-8656-6DA4832AC30C}">
  <dimension ref="A1:X252"/>
  <sheetViews>
    <sheetView tabSelected="1" zoomScaleNormal="100" workbookViewId="0">
      <selection activeCell="C2" sqref="C2:L2"/>
    </sheetView>
  </sheetViews>
  <sheetFormatPr defaultRowHeight="15.6"/>
  <cols>
    <col min="1" max="1" width="12.5546875" style="21" customWidth="1"/>
    <col min="2" max="12" width="5.77734375" style="21" customWidth="1"/>
    <col min="13" max="13" width="5.77734375" style="7" customWidth="1"/>
    <col min="14" max="14" width="8.88671875" style="22" customWidth="1"/>
    <col min="15" max="15" width="5.77734375" style="7" customWidth="1"/>
    <col min="16" max="16" width="9.33203125" style="21" customWidth="1"/>
    <col min="17" max="17" width="5.77734375" style="7" customWidth="1"/>
    <col min="18" max="18" width="8.88671875" style="7"/>
    <col min="19" max="19" width="4.44140625" style="7" customWidth="1"/>
    <col min="20" max="20" width="8.88671875" style="7" customWidth="1"/>
    <col min="21" max="21" width="4.44140625" style="7" customWidth="1"/>
    <col min="22" max="22" width="9.5546875" style="7" customWidth="1"/>
    <col min="23" max="23" width="4.44140625" style="7" customWidth="1"/>
    <col min="24" max="24" width="8.109375" style="7" customWidth="1"/>
    <col min="25" max="25" width="4.21875" style="7" customWidth="1"/>
    <col min="26" max="26" width="8.88671875" style="7"/>
    <col min="27" max="27" width="9.88671875" style="7" customWidth="1"/>
    <col min="28" max="28" width="3.88671875" style="7" customWidth="1"/>
    <col min="29" max="16384" width="8.88671875" style="7"/>
  </cols>
  <sheetData>
    <row r="1" spans="1:22">
      <c r="A1" s="34" t="s">
        <v>159</v>
      </c>
    </row>
    <row r="2" spans="1:22">
      <c r="A2" s="37" t="s">
        <v>158</v>
      </c>
      <c r="B2" s="31"/>
      <c r="C2" s="40" t="s">
        <v>28</v>
      </c>
      <c r="D2" s="40" t="s">
        <v>29</v>
      </c>
      <c r="E2" s="40" t="s">
        <v>30</v>
      </c>
      <c r="F2" s="40" t="s">
        <v>31</v>
      </c>
      <c r="G2" s="40" t="s">
        <v>32</v>
      </c>
      <c r="H2" s="40" t="s">
        <v>33</v>
      </c>
      <c r="I2" s="40" t="s">
        <v>34</v>
      </c>
      <c r="J2" s="40" t="s">
        <v>35</v>
      </c>
      <c r="K2" s="40" t="s">
        <v>36</v>
      </c>
      <c r="L2" s="40" t="s">
        <v>37</v>
      </c>
    </row>
    <row r="3" spans="1:22">
      <c r="A3" s="37"/>
      <c r="B3" s="27" t="s">
        <v>28</v>
      </c>
      <c r="C3" s="15">
        <v>0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N3" s="33">
        <v>1</v>
      </c>
      <c r="P3" s="15" cm="1">
        <f t="array" ref="P3">MMULT(C3:L3,N$3:N$12)</f>
        <v>9</v>
      </c>
      <c r="R3" s="25">
        <f t="shared" ref="R3:R12" si="0">P3/P$14</f>
        <v>0.52048343876961622</v>
      </c>
      <c r="T3" s="13">
        <f t="shared" ref="T3:T12" si="1">(R3-N3)^2</f>
        <v>0.22993613249421238</v>
      </c>
    </row>
    <row r="4" spans="1:22">
      <c r="A4" s="37"/>
      <c r="B4" s="27" t="s">
        <v>29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N4" s="33">
        <v>1</v>
      </c>
      <c r="P4" s="15" cm="1">
        <f t="array" ref="P4">MMULT(C4:L4,N$3:N$12)</f>
        <v>0</v>
      </c>
      <c r="R4" s="25">
        <f t="shared" si="0"/>
        <v>0</v>
      </c>
      <c r="T4" s="13">
        <f t="shared" si="1"/>
        <v>1</v>
      </c>
    </row>
    <row r="5" spans="1:22">
      <c r="A5" s="37"/>
      <c r="B5" s="27" t="s">
        <v>30</v>
      </c>
      <c r="C5" s="15">
        <v>0</v>
      </c>
      <c r="D5" s="15">
        <v>1</v>
      </c>
      <c r="E5" s="15">
        <v>0</v>
      </c>
      <c r="F5" s="15">
        <v>1</v>
      </c>
      <c r="G5" s="15">
        <v>1</v>
      </c>
      <c r="H5" s="15">
        <v>1</v>
      </c>
      <c r="I5" s="15">
        <v>1</v>
      </c>
      <c r="J5" s="15">
        <v>0</v>
      </c>
      <c r="K5" s="15">
        <v>1</v>
      </c>
      <c r="L5" s="15">
        <v>1</v>
      </c>
      <c r="N5" s="33">
        <v>1</v>
      </c>
      <c r="P5" s="15" cm="1">
        <f t="array" ref="P5">MMULT(C5:L5,N$3:N$12)</f>
        <v>7</v>
      </c>
      <c r="R5" s="25">
        <f t="shared" si="0"/>
        <v>0.40482045237636816</v>
      </c>
      <c r="T5" s="13">
        <f t="shared" si="1"/>
        <v>0.3542386939094711</v>
      </c>
    </row>
    <row r="6" spans="1:22">
      <c r="A6" s="37"/>
      <c r="B6" s="27" t="s">
        <v>31</v>
      </c>
      <c r="C6" s="15">
        <v>0</v>
      </c>
      <c r="D6" s="15">
        <v>1</v>
      </c>
      <c r="E6" s="15">
        <v>0</v>
      </c>
      <c r="F6" s="15">
        <v>0</v>
      </c>
      <c r="G6" s="15">
        <v>0</v>
      </c>
      <c r="H6" s="15">
        <v>1</v>
      </c>
      <c r="I6" s="15">
        <v>0</v>
      </c>
      <c r="J6" s="15">
        <v>0</v>
      </c>
      <c r="K6" s="15">
        <v>1</v>
      </c>
      <c r="L6" s="15">
        <v>1</v>
      </c>
      <c r="N6" s="33">
        <v>1</v>
      </c>
      <c r="P6" s="15" cm="1">
        <f t="array" ref="P6">MMULT(C6:L6,N$3:N$12)</f>
        <v>4</v>
      </c>
      <c r="R6" s="25">
        <f t="shared" si="0"/>
        <v>0.23132597278649608</v>
      </c>
      <c r="T6" s="13">
        <f t="shared" si="1"/>
        <v>0.59085976011262664</v>
      </c>
    </row>
    <row r="7" spans="1:22" ht="15.6" customHeight="1">
      <c r="A7" s="37"/>
      <c r="B7" s="27" t="s">
        <v>32</v>
      </c>
      <c r="C7" s="15">
        <v>0</v>
      </c>
      <c r="D7" s="15">
        <v>1</v>
      </c>
      <c r="E7" s="15">
        <v>0</v>
      </c>
      <c r="F7" s="15">
        <v>1</v>
      </c>
      <c r="G7" s="15">
        <v>0</v>
      </c>
      <c r="H7" s="15">
        <v>1</v>
      </c>
      <c r="I7" s="15">
        <v>0</v>
      </c>
      <c r="J7" s="15">
        <v>0</v>
      </c>
      <c r="K7" s="15">
        <v>1</v>
      </c>
      <c r="L7" s="15">
        <v>1</v>
      </c>
      <c r="M7" s="21" t="s">
        <v>153</v>
      </c>
      <c r="N7" s="33">
        <v>1</v>
      </c>
      <c r="O7" s="29" t="s">
        <v>152</v>
      </c>
      <c r="P7" s="15" cm="1">
        <f t="array" ref="P7">MMULT(C7:L7,N$3:N$12)</f>
        <v>5</v>
      </c>
      <c r="Q7" s="29" t="s">
        <v>152</v>
      </c>
      <c r="R7" s="25">
        <f t="shared" si="0"/>
        <v>0.28915746598312009</v>
      </c>
      <c r="T7" s="13">
        <f t="shared" si="1"/>
        <v>0.50529710816753903</v>
      </c>
      <c r="V7" s="28">
        <f>SQRT(T3+T4+T5+T6+T7+T8+T9+T10+T11+T12)</f>
        <v>2.4073150214095036</v>
      </c>
    </row>
    <row r="8" spans="1:22">
      <c r="A8" s="37"/>
      <c r="B8" s="27" t="s">
        <v>33</v>
      </c>
      <c r="C8" s="15">
        <v>0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1</v>
      </c>
      <c r="L8" s="15">
        <v>1</v>
      </c>
      <c r="N8" s="33">
        <v>1</v>
      </c>
      <c r="P8" s="15" cm="1">
        <f t="array" ref="P8">MMULT(C8:L8,N$3:N$12)</f>
        <v>3</v>
      </c>
      <c r="R8" s="25">
        <f t="shared" si="0"/>
        <v>0.17349447958987207</v>
      </c>
      <c r="T8" s="13">
        <f t="shared" si="1"/>
        <v>0.68311137526841637</v>
      </c>
    </row>
    <row r="9" spans="1:22">
      <c r="A9" s="37"/>
      <c r="B9" s="27" t="s">
        <v>34</v>
      </c>
      <c r="C9" s="15">
        <v>0</v>
      </c>
      <c r="D9" s="15">
        <v>1</v>
      </c>
      <c r="E9" s="15">
        <v>0</v>
      </c>
      <c r="F9" s="15">
        <v>1</v>
      </c>
      <c r="G9" s="15">
        <v>1</v>
      </c>
      <c r="H9" s="15">
        <v>1</v>
      </c>
      <c r="I9" s="15">
        <v>0</v>
      </c>
      <c r="J9" s="15">
        <v>0</v>
      </c>
      <c r="K9" s="15">
        <v>1</v>
      </c>
      <c r="L9" s="15">
        <v>1</v>
      </c>
      <c r="N9" s="33">
        <v>1</v>
      </c>
      <c r="P9" s="15" cm="1">
        <f t="array" ref="P9">MMULT(C9:L9,N$3:N$12)</f>
        <v>6</v>
      </c>
      <c r="R9" s="25">
        <f t="shared" si="0"/>
        <v>0.34698895917974415</v>
      </c>
      <c r="T9" s="13">
        <f t="shared" si="1"/>
        <v>0.42642341943315387</v>
      </c>
    </row>
    <row r="10" spans="1:22">
      <c r="A10" s="37"/>
      <c r="B10" s="27" t="s">
        <v>35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0</v>
      </c>
      <c r="K10" s="15">
        <v>1</v>
      </c>
      <c r="L10" s="15">
        <v>1</v>
      </c>
      <c r="N10" s="33">
        <v>1</v>
      </c>
      <c r="P10" s="15" cm="1">
        <f t="array" ref="P10">MMULT(C10:L10,N$3:N$12)</f>
        <v>9</v>
      </c>
      <c r="R10" s="25">
        <f t="shared" si="0"/>
        <v>0.52048343876961622</v>
      </c>
      <c r="T10" s="13">
        <f t="shared" si="1"/>
        <v>0.22993613249421238</v>
      </c>
    </row>
    <row r="11" spans="1:22">
      <c r="A11" s="37"/>
      <c r="B11" s="27" t="s">
        <v>36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N11" s="33">
        <v>1</v>
      </c>
      <c r="P11" s="15" cm="1">
        <f t="array" ref="P11">MMULT(C11:L11,N$3:N$12)</f>
        <v>1</v>
      </c>
      <c r="R11" s="25">
        <f t="shared" si="0"/>
        <v>5.783149319662402E-2</v>
      </c>
      <c r="T11" s="13">
        <f t="shared" si="1"/>
        <v>0.88768149521210304</v>
      </c>
    </row>
    <row r="12" spans="1:22">
      <c r="A12" s="37"/>
      <c r="B12" s="27" t="s">
        <v>147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N12" s="33">
        <v>1</v>
      </c>
      <c r="P12" s="15" cm="1">
        <f t="array" ref="P12">MMULT(C12:L12,N$3:N$12)</f>
        <v>1</v>
      </c>
      <c r="R12" s="25">
        <f t="shared" si="0"/>
        <v>5.783149319662402E-2</v>
      </c>
      <c r="T12" s="13">
        <f t="shared" si="1"/>
        <v>0.88768149521210304</v>
      </c>
    </row>
    <row r="14" spans="1:22">
      <c r="P14" s="23">
        <f>SQRT(P3^2+P4^2+P5^2+P6^2+P7^2+P8^2+P9^2+P10^2+P11^2+P12^2)</f>
        <v>17.291616465790582</v>
      </c>
    </row>
    <row r="16" spans="1:22">
      <c r="A16" s="37" t="s">
        <v>157</v>
      </c>
      <c r="B16" s="31"/>
      <c r="C16" s="40" t="s">
        <v>28</v>
      </c>
      <c r="D16" s="40" t="s">
        <v>29</v>
      </c>
      <c r="E16" s="40" t="s">
        <v>30</v>
      </c>
      <c r="F16" s="40" t="s">
        <v>31</v>
      </c>
      <c r="G16" s="40" t="s">
        <v>32</v>
      </c>
      <c r="H16" s="40" t="s">
        <v>33</v>
      </c>
      <c r="I16" s="40" t="s">
        <v>34</v>
      </c>
      <c r="J16" s="40" t="s">
        <v>35</v>
      </c>
      <c r="K16" s="40" t="s">
        <v>36</v>
      </c>
      <c r="L16" s="40" t="s">
        <v>37</v>
      </c>
    </row>
    <row r="17" spans="1:22">
      <c r="A17" s="37"/>
      <c r="B17" s="27" t="s">
        <v>28</v>
      </c>
      <c r="C17" s="15">
        <v>0</v>
      </c>
      <c r="D17" s="15">
        <v>1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N17" s="26">
        <f t="shared" ref="N17:N26" si="2">R3</f>
        <v>0.52048343876961622</v>
      </c>
      <c r="P17" s="15" cm="1">
        <f t="array" ref="P17">MMULT(C17:L17,N$17:N$26)</f>
        <v>2.0819337550784649</v>
      </c>
      <c r="R17" s="25">
        <f t="shared" ref="R17:R26" si="3">P17/P$28</f>
        <v>0.626869550701036</v>
      </c>
      <c r="T17" s="13">
        <f t="shared" ref="T17:T26" si="4">(R17-N17)^2</f>
        <v>1.1318004811884578E-2</v>
      </c>
    </row>
    <row r="18" spans="1:22">
      <c r="A18" s="37"/>
      <c r="B18" s="27" t="s">
        <v>29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N18" s="26">
        <f t="shared" si="2"/>
        <v>0</v>
      </c>
      <c r="P18" s="15" cm="1">
        <f t="array" ref="P18">MMULT(C18:L18,N$17:N$26)</f>
        <v>0</v>
      </c>
      <c r="R18" s="25">
        <f t="shared" si="3"/>
        <v>0</v>
      </c>
      <c r="T18" s="13">
        <f t="shared" si="4"/>
        <v>0</v>
      </c>
    </row>
    <row r="19" spans="1:22">
      <c r="A19" s="37"/>
      <c r="B19" s="27" t="s">
        <v>30</v>
      </c>
      <c r="C19" s="15">
        <v>0</v>
      </c>
      <c r="D19" s="15">
        <v>1</v>
      </c>
      <c r="E19" s="15">
        <v>0</v>
      </c>
      <c r="F19" s="15">
        <v>1</v>
      </c>
      <c r="G19" s="15">
        <v>1</v>
      </c>
      <c r="H19" s="15">
        <v>1</v>
      </c>
      <c r="I19" s="15">
        <v>1</v>
      </c>
      <c r="J19" s="15">
        <v>0</v>
      </c>
      <c r="K19" s="15">
        <v>1</v>
      </c>
      <c r="L19" s="15">
        <v>1</v>
      </c>
      <c r="N19" s="26">
        <f t="shared" si="2"/>
        <v>0.40482045237636816</v>
      </c>
      <c r="P19" s="15" cm="1">
        <f t="array" ref="P19">MMULT(C19:L19,N$17:N$26)</f>
        <v>1.1566298639324804</v>
      </c>
      <c r="R19" s="25">
        <f t="shared" si="3"/>
        <v>0.3482608615005755</v>
      </c>
      <c r="T19" s="13">
        <f t="shared" si="4"/>
        <v>3.1989873200370476E-3</v>
      </c>
    </row>
    <row r="20" spans="1:22">
      <c r="A20" s="37"/>
      <c r="B20" s="27" t="s">
        <v>31</v>
      </c>
      <c r="C20" s="15">
        <v>0</v>
      </c>
      <c r="D20" s="15">
        <v>1</v>
      </c>
      <c r="E20" s="15">
        <v>0</v>
      </c>
      <c r="F20" s="15">
        <v>0</v>
      </c>
      <c r="G20" s="15">
        <v>0</v>
      </c>
      <c r="H20" s="15">
        <v>1</v>
      </c>
      <c r="I20" s="15">
        <v>0</v>
      </c>
      <c r="J20" s="15">
        <v>0</v>
      </c>
      <c r="K20" s="15">
        <v>1</v>
      </c>
      <c r="L20" s="15">
        <v>1</v>
      </c>
      <c r="N20" s="26">
        <f t="shared" si="2"/>
        <v>0.23132597278649608</v>
      </c>
      <c r="P20" s="15" cm="1">
        <f t="array" ref="P20">MMULT(C20:L20,N$17:N$26)</f>
        <v>0.28915746598312009</v>
      </c>
      <c r="R20" s="25">
        <f t="shared" si="3"/>
        <v>8.7065215375143876E-2</v>
      </c>
      <c r="T20" s="13">
        <f t="shared" si="4"/>
        <v>2.0811166128897007E-2</v>
      </c>
    </row>
    <row r="21" spans="1:22" ht="14.4" customHeight="1">
      <c r="A21" s="37"/>
      <c r="B21" s="27" t="s">
        <v>32</v>
      </c>
      <c r="C21" s="15">
        <v>0</v>
      </c>
      <c r="D21" s="15">
        <v>1</v>
      </c>
      <c r="E21" s="15">
        <v>0</v>
      </c>
      <c r="F21" s="15">
        <v>1</v>
      </c>
      <c r="G21" s="15">
        <v>0</v>
      </c>
      <c r="H21" s="15">
        <v>1</v>
      </c>
      <c r="I21" s="15">
        <v>0</v>
      </c>
      <c r="J21" s="15">
        <v>0</v>
      </c>
      <c r="K21" s="15">
        <v>1</v>
      </c>
      <c r="L21" s="15">
        <v>1</v>
      </c>
      <c r="M21" s="21" t="s">
        <v>153</v>
      </c>
      <c r="N21" s="26">
        <f t="shared" si="2"/>
        <v>0.28915746598312009</v>
      </c>
      <c r="O21" s="29" t="s">
        <v>152</v>
      </c>
      <c r="P21" s="15" cm="1">
        <f t="array" ref="P21">MMULT(C21:L21,N$17:N$26)</f>
        <v>0.52048343876961622</v>
      </c>
      <c r="Q21" s="29" t="s">
        <v>152</v>
      </c>
      <c r="R21" s="25">
        <f t="shared" si="3"/>
        <v>0.156717387675259</v>
      </c>
      <c r="T21" s="13">
        <f t="shared" si="4"/>
        <v>1.7540374342192376E-2</v>
      </c>
      <c r="V21" s="28">
        <f>SQRT(T17+T18+T19+T20+T21+T22+T23+T24+T25+T26)</f>
        <v>0.31742081833155417</v>
      </c>
    </row>
    <row r="22" spans="1:22">
      <c r="A22" s="37"/>
      <c r="B22" s="27" t="s">
        <v>33</v>
      </c>
      <c r="C22" s="15">
        <v>0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1</v>
      </c>
      <c r="L22" s="15">
        <v>1</v>
      </c>
      <c r="N22" s="26">
        <f t="shared" si="2"/>
        <v>0.17349447958987207</v>
      </c>
      <c r="P22" s="15" cm="1">
        <f t="array" ref="P22">MMULT(C22:L22,N$17:N$26)</f>
        <v>0.11566298639324804</v>
      </c>
      <c r="R22" s="25">
        <f t="shared" si="3"/>
        <v>3.4826086150057556E-2</v>
      </c>
      <c r="T22" s="13">
        <f t="shared" si="4"/>
        <v>1.9228923339179194E-2</v>
      </c>
    </row>
    <row r="23" spans="1:22">
      <c r="A23" s="37"/>
      <c r="B23" s="27" t="s">
        <v>34</v>
      </c>
      <c r="C23" s="15">
        <v>0</v>
      </c>
      <c r="D23" s="15">
        <v>1</v>
      </c>
      <c r="E23" s="15">
        <v>0</v>
      </c>
      <c r="F23" s="15">
        <v>1</v>
      </c>
      <c r="G23" s="15">
        <v>1</v>
      </c>
      <c r="H23" s="15">
        <v>1</v>
      </c>
      <c r="I23" s="15">
        <v>0</v>
      </c>
      <c r="J23" s="15">
        <v>0</v>
      </c>
      <c r="K23" s="15">
        <v>1</v>
      </c>
      <c r="L23" s="15">
        <v>1</v>
      </c>
      <c r="N23" s="26">
        <f t="shared" si="2"/>
        <v>0.34698895917974415</v>
      </c>
      <c r="P23" s="15" cm="1">
        <f t="array" ref="P23">MMULT(C23:L23,N$17:N$26)</f>
        <v>0.80964090475273642</v>
      </c>
      <c r="R23" s="25">
        <f t="shared" si="3"/>
        <v>0.24378260305040292</v>
      </c>
      <c r="T23" s="13">
        <f t="shared" si="4"/>
        <v>1.0651551945496411E-2</v>
      </c>
    </row>
    <row r="24" spans="1:22">
      <c r="A24" s="37"/>
      <c r="B24" s="27" t="s">
        <v>35</v>
      </c>
      <c r="C24" s="15">
        <v>1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  <c r="J24" s="15">
        <v>0</v>
      </c>
      <c r="K24" s="15">
        <v>1</v>
      </c>
      <c r="L24" s="15">
        <v>1</v>
      </c>
      <c r="N24" s="26">
        <f t="shared" si="2"/>
        <v>0.52048343876961622</v>
      </c>
      <c r="P24" s="15" cm="1">
        <f t="array" ref="P24">MMULT(C24:L24,N$17:N$26)</f>
        <v>2.0819337550784649</v>
      </c>
      <c r="R24" s="25">
        <f t="shared" si="3"/>
        <v>0.626869550701036</v>
      </c>
      <c r="T24" s="13">
        <f t="shared" si="4"/>
        <v>1.1318004811884578E-2</v>
      </c>
    </row>
    <row r="25" spans="1:22">
      <c r="A25" s="37"/>
      <c r="B25" s="27" t="s">
        <v>36</v>
      </c>
      <c r="C25" s="15">
        <v>0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N25" s="26">
        <f t="shared" si="2"/>
        <v>5.783149319662402E-2</v>
      </c>
      <c r="P25" s="15" cm="1">
        <f t="array" ref="P25">MMULT(C25:L25,N$17:N$26)</f>
        <v>0</v>
      </c>
      <c r="R25" s="25">
        <f t="shared" si="3"/>
        <v>0</v>
      </c>
      <c r="T25" s="13">
        <f t="shared" si="4"/>
        <v>3.3444816053511705E-3</v>
      </c>
    </row>
    <row r="26" spans="1:22">
      <c r="A26" s="37"/>
      <c r="B26" s="27" t="s">
        <v>147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N26" s="26">
        <f t="shared" si="2"/>
        <v>5.783149319662402E-2</v>
      </c>
      <c r="P26" s="15" cm="1">
        <f t="array" ref="P26">MMULT(C26:L26,N$17:N$26)</f>
        <v>0</v>
      </c>
      <c r="R26" s="25">
        <f t="shared" si="3"/>
        <v>0</v>
      </c>
      <c r="T26" s="13">
        <f t="shared" si="4"/>
        <v>3.3444816053511705E-3</v>
      </c>
    </row>
    <row r="28" spans="1:22">
      <c r="P28" s="23">
        <f>SQRT(P17^2+P18^2+P19^2+P20^2+P21^2+P22^2+P23^2+P24^2+P25^2+P26^2)</f>
        <v>3.3211594864517067</v>
      </c>
    </row>
    <row r="30" spans="1:22">
      <c r="A30" s="37" t="s">
        <v>156</v>
      </c>
      <c r="B30" s="31"/>
      <c r="C30" s="40" t="s">
        <v>28</v>
      </c>
      <c r="D30" s="40" t="s">
        <v>29</v>
      </c>
      <c r="E30" s="40" t="s">
        <v>30</v>
      </c>
      <c r="F30" s="40" t="s">
        <v>31</v>
      </c>
      <c r="G30" s="40" t="s">
        <v>32</v>
      </c>
      <c r="H30" s="40" t="s">
        <v>33</v>
      </c>
      <c r="I30" s="40" t="s">
        <v>34</v>
      </c>
      <c r="J30" s="40" t="s">
        <v>35</v>
      </c>
      <c r="K30" s="40" t="s">
        <v>36</v>
      </c>
      <c r="L30" s="40" t="s">
        <v>37</v>
      </c>
    </row>
    <row r="31" spans="1:22">
      <c r="A31" s="37"/>
      <c r="B31" s="27" t="s">
        <v>28</v>
      </c>
      <c r="C31" s="15">
        <v>0</v>
      </c>
      <c r="D31" s="15">
        <v>1</v>
      </c>
      <c r="E31" s="15">
        <v>1</v>
      </c>
      <c r="F31" s="15">
        <v>1</v>
      </c>
      <c r="G31" s="15">
        <v>1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N31" s="26">
        <f t="shared" ref="N31:N40" si="5">R17</f>
        <v>0.626869550701036</v>
      </c>
      <c r="P31" s="15" cm="1">
        <f t="array" ref="P31">MMULT(C31:L31,N$31:N$40)</f>
        <v>1.4975217044524749</v>
      </c>
      <c r="R31" s="25">
        <f t="shared" ref="R31:R40" si="6">P31/P$42</f>
        <v>0.6798684513790525</v>
      </c>
      <c r="T31" s="24">
        <f t="shared" ref="T31:T40" si="7">(R31-N31)^2</f>
        <v>2.808883473078257E-3</v>
      </c>
    </row>
    <row r="32" spans="1:22">
      <c r="A32" s="37"/>
      <c r="B32" s="27" t="s">
        <v>29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N32" s="26">
        <f t="shared" si="5"/>
        <v>0</v>
      </c>
      <c r="P32" s="15" cm="1">
        <f t="array" ref="P32">MMULT(C32:L32,N$31:N$40)</f>
        <v>0</v>
      </c>
      <c r="R32" s="25">
        <f t="shared" si="6"/>
        <v>0</v>
      </c>
      <c r="T32" s="24">
        <f t="shared" si="7"/>
        <v>0</v>
      </c>
    </row>
    <row r="33" spans="1:24">
      <c r="A33" s="37"/>
      <c r="B33" s="27" t="s">
        <v>30</v>
      </c>
      <c r="C33" s="15">
        <v>0</v>
      </c>
      <c r="D33" s="15">
        <v>1</v>
      </c>
      <c r="E33" s="15">
        <v>0</v>
      </c>
      <c r="F33" s="15">
        <v>1</v>
      </c>
      <c r="G33" s="15">
        <v>1</v>
      </c>
      <c r="H33" s="15">
        <v>1</v>
      </c>
      <c r="I33" s="15">
        <v>1</v>
      </c>
      <c r="J33" s="15">
        <v>0</v>
      </c>
      <c r="K33" s="15">
        <v>1</v>
      </c>
      <c r="L33" s="15">
        <v>1</v>
      </c>
      <c r="N33" s="26">
        <f t="shared" si="5"/>
        <v>0.3482608615005755</v>
      </c>
      <c r="P33" s="15" cm="1">
        <f t="array" ref="P33">MMULT(C33:L33,N$31:N$40)</f>
        <v>0.52239129225086334</v>
      </c>
      <c r="R33" s="25">
        <f t="shared" si="6"/>
        <v>0.23716341327176252</v>
      </c>
      <c r="T33" s="24">
        <f t="shared" si="7"/>
        <v>1.2342643002953782E-2</v>
      </c>
    </row>
    <row r="34" spans="1:24">
      <c r="A34" s="37"/>
      <c r="B34" s="27" t="s">
        <v>31</v>
      </c>
      <c r="C34" s="15">
        <v>0</v>
      </c>
      <c r="D34" s="15">
        <v>1</v>
      </c>
      <c r="E34" s="15">
        <v>0</v>
      </c>
      <c r="F34" s="15">
        <v>0</v>
      </c>
      <c r="G34" s="15">
        <v>0</v>
      </c>
      <c r="H34" s="15">
        <v>1</v>
      </c>
      <c r="I34" s="15">
        <v>0</v>
      </c>
      <c r="J34" s="15">
        <v>0</v>
      </c>
      <c r="K34" s="15">
        <v>1</v>
      </c>
      <c r="L34" s="15">
        <v>1</v>
      </c>
      <c r="N34" s="26">
        <f t="shared" si="5"/>
        <v>8.7065215375143876E-2</v>
      </c>
      <c r="P34" s="15" cm="1">
        <f t="array" ref="P34">MMULT(C34:L34,N$31:N$40)</f>
        <v>3.4826086150057556E-2</v>
      </c>
      <c r="R34" s="25">
        <f t="shared" si="6"/>
        <v>1.5810894218117502E-2</v>
      </c>
      <c r="T34" s="24">
        <f t="shared" si="7"/>
        <v>5.0771782835486567E-3</v>
      </c>
    </row>
    <row r="35" spans="1:24" ht="15.6" customHeight="1">
      <c r="A35" s="37"/>
      <c r="B35" s="27" t="s">
        <v>32</v>
      </c>
      <c r="C35" s="15">
        <v>0</v>
      </c>
      <c r="D35" s="15">
        <v>1</v>
      </c>
      <c r="E35" s="15">
        <v>0</v>
      </c>
      <c r="F35" s="15">
        <v>1</v>
      </c>
      <c r="G35" s="15">
        <v>0</v>
      </c>
      <c r="H35" s="15">
        <v>1</v>
      </c>
      <c r="I35" s="15">
        <v>0</v>
      </c>
      <c r="J35" s="15">
        <v>0</v>
      </c>
      <c r="K35" s="15">
        <v>1</v>
      </c>
      <c r="L35" s="15">
        <v>1</v>
      </c>
      <c r="M35" s="21" t="s">
        <v>153</v>
      </c>
      <c r="N35" s="26">
        <f t="shared" si="5"/>
        <v>0.156717387675259</v>
      </c>
      <c r="O35" s="29" t="s">
        <v>152</v>
      </c>
      <c r="P35" s="15" cm="1">
        <f t="array" ref="P35">MMULT(C35:L35,N$31:N$40)</f>
        <v>0.12189130152520143</v>
      </c>
      <c r="Q35" s="29" t="s">
        <v>152</v>
      </c>
      <c r="R35" s="25">
        <f t="shared" si="6"/>
        <v>5.5338129763411251E-2</v>
      </c>
      <c r="T35" s="24">
        <f t="shared" si="7"/>
        <v>1.0277753934756944E-2</v>
      </c>
      <c r="V35" s="28">
        <f>SQRT(T31+T32+T33+T34+T35+T36+T37+T38+T39+T40)</f>
        <v>0.21974171400013595</v>
      </c>
      <c r="X35" s="8"/>
    </row>
    <row r="36" spans="1:24">
      <c r="A36" s="37"/>
      <c r="B36" s="27" t="s">
        <v>33</v>
      </c>
      <c r="C36" s="15">
        <v>0</v>
      </c>
      <c r="D36" s="15">
        <v>1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1</v>
      </c>
      <c r="L36" s="15">
        <v>1</v>
      </c>
      <c r="N36" s="26">
        <f t="shared" si="5"/>
        <v>3.4826086150057556E-2</v>
      </c>
      <c r="P36" s="15" cm="1">
        <f t="array" ref="P36">MMULT(C36:L36,N$31:N$40)</f>
        <v>0</v>
      </c>
      <c r="R36" s="25">
        <f t="shared" si="6"/>
        <v>0</v>
      </c>
      <c r="T36" s="24">
        <f t="shared" si="7"/>
        <v>1.2128562765312306E-3</v>
      </c>
    </row>
    <row r="37" spans="1:24">
      <c r="A37" s="37"/>
      <c r="B37" s="27" t="s">
        <v>34</v>
      </c>
      <c r="C37" s="15">
        <v>0</v>
      </c>
      <c r="D37" s="15">
        <v>1</v>
      </c>
      <c r="E37" s="15">
        <v>0</v>
      </c>
      <c r="F37" s="15">
        <v>1</v>
      </c>
      <c r="G37" s="15">
        <v>1</v>
      </c>
      <c r="H37" s="15">
        <v>1</v>
      </c>
      <c r="I37" s="15">
        <v>0</v>
      </c>
      <c r="J37" s="15">
        <v>0</v>
      </c>
      <c r="K37" s="15">
        <v>1</v>
      </c>
      <c r="L37" s="15">
        <v>1</v>
      </c>
      <c r="N37" s="26">
        <f t="shared" si="5"/>
        <v>0.24378260305040292</v>
      </c>
      <c r="P37" s="15" cm="1">
        <f t="array" ref="P37">MMULT(C37:L37,N$31:N$40)</f>
        <v>0.27860868920046045</v>
      </c>
      <c r="R37" s="25">
        <f t="shared" si="6"/>
        <v>0.12648715374494002</v>
      </c>
      <c r="T37" s="24">
        <f t="shared" si="7"/>
        <v>1.3758222427770417E-2</v>
      </c>
    </row>
    <row r="38" spans="1:24">
      <c r="A38" s="37"/>
      <c r="B38" s="27" t="s">
        <v>35</v>
      </c>
      <c r="C38" s="15">
        <v>1</v>
      </c>
      <c r="D38" s="15">
        <v>1</v>
      </c>
      <c r="E38" s="15">
        <v>1</v>
      </c>
      <c r="F38" s="15">
        <v>1</v>
      </c>
      <c r="G38" s="15">
        <v>1</v>
      </c>
      <c r="H38" s="15">
        <v>1</v>
      </c>
      <c r="I38" s="15">
        <v>1</v>
      </c>
      <c r="J38" s="15">
        <v>0</v>
      </c>
      <c r="K38" s="15">
        <v>1</v>
      </c>
      <c r="L38" s="15">
        <v>1</v>
      </c>
      <c r="N38" s="26">
        <f t="shared" si="5"/>
        <v>0.626869550701036</v>
      </c>
      <c r="P38" s="15" cm="1">
        <f t="array" ref="P38">MMULT(C38:L38,N$31:N$40)</f>
        <v>1.4975217044524749</v>
      </c>
      <c r="R38" s="25">
        <f t="shared" si="6"/>
        <v>0.6798684513790525</v>
      </c>
      <c r="T38" s="24">
        <f t="shared" si="7"/>
        <v>2.808883473078257E-3</v>
      </c>
    </row>
    <row r="39" spans="1:24">
      <c r="A39" s="37"/>
      <c r="B39" s="27" t="s">
        <v>36</v>
      </c>
      <c r="C39" s="15">
        <v>0</v>
      </c>
      <c r="D39" s="15">
        <v>1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N39" s="26">
        <f t="shared" si="5"/>
        <v>0</v>
      </c>
      <c r="P39" s="15" cm="1">
        <f t="array" ref="P39">MMULT(C39:L39,N$31:N$40)</f>
        <v>0</v>
      </c>
      <c r="R39" s="25">
        <f t="shared" si="6"/>
        <v>0</v>
      </c>
      <c r="T39" s="24">
        <f t="shared" si="7"/>
        <v>0</v>
      </c>
    </row>
    <row r="40" spans="1:24">
      <c r="A40" s="37"/>
      <c r="B40" s="27" t="s">
        <v>147</v>
      </c>
      <c r="C40" s="15">
        <v>0</v>
      </c>
      <c r="D40" s="15">
        <v>1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N40" s="26">
        <f t="shared" si="5"/>
        <v>0</v>
      </c>
      <c r="P40" s="15" cm="1">
        <f t="array" ref="P40">MMULT(C40:L40,N$31:N$40)</f>
        <v>0</v>
      </c>
      <c r="R40" s="25">
        <f t="shared" si="6"/>
        <v>0</v>
      </c>
      <c r="T40" s="24">
        <f t="shared" si="7"/>
        <v>0</v>
      </c>
    </row>
    <row r="41" spans="1:24">
      <c r="T41" s="30"/>
    </row>
    <row r="42" spans="1:24">
      <c r="P42" s="23">
        <f>SQRT(P31^2+P32^2+P33^2+P34^2+P35^2+P36^2+P37^2+P38^2+P39^2+P40^2)</f>
        <v>2.2026639144894657</v>
      </c>
      <c r="T42" s="30"/>
    </row>
    <row r="43" spans="1:24">
      <c r="T43" s="30"/>
    </row>
    <row r="44" spans="1:24">
      <c r="A44" s="37" t="s">
        <v>155</v>
      </c>
      <c r="B44" s="31"/>
      <c r="C44" s="40" t="s">
        <v>28</v>
      </c>
      <c r="D44" s="40" t="s">
        <v>29</v>
      </c>
      <c r="E44" s="40" t="s">
        <v>30</v>
      </c>
      <c r="F44" s="40" t="s">
        <v>31</v>
      </c>
      <c r="G44" s="40" t="s">
        <v>32</v>
      </c>
      <c r="H44" s="40" t="s">
        <v>33</v>
      </c>
      <c r="I44" s="40" t="s">
        <v>34</v>
      </c>
      <c r="J44" s="40" t="s">
        <v>35</v>
      </c>
      <c r="K44" s="40" t="s">
        <v>36</v>
      </c>
      <c r="L44" s="40" t="s">
        <v>37</v>
      </c>
      <c r="T44" s="30"/>
    </row>
    <row r="45" spans="1:24">
      <c r="A45" s="37"/>
      <c r="B45" s="27" t="s">
        <v>28</v>
      </c>
      <c r="C45" s="15">
        <v>0</v>
      </c>
      <c r="D45" s="15">
        <v>1</v>
      </c>
      <c r="E45" s="15">
        <v>1</v>
      </c>
      <c r="F45" s="15">
        <v>1</v>
      </c>
      <c r="G45" s="15">
        <v>1</v>
      </c>
      <c r="H45" s="15">
        <v>1</v>
      </c>
      <c r="I45" s="15">
        <v>1</v>
      </c>
      <c r="J45" s="15">
        <v>1</v>
      </c>
      <c r="K45" s="15">
        <v>1</v>
      </c>
      <c r="L45" s="15">
        <v>1</v>
      </c>
      <c r="N45" s="26">
        <f t="shared" ref="N45:N54" si="8">R31</f>
        <v>0.6798684513790525</v>
      </c>
      <c r="P45" s="15" cm="1">
        <f t="array" ref="P45">MMULT(C45:L45,N$45:N$54)</f>
        <v>1.1146680423772839</v>
      </c>
      <c r="R45" s="25">
        <f t="shared" ref="R45:R54" si="9">P45/P$56</f>
        <v>0.70087695329269406</v>
      </c>
      <c r="T45" s="24">
        <f t="shared" ref="T45:T54" si="10">(R45-N45)^2</f>
        <v>4.4135715265548127E-4</v>
      </c>
    </row>
    <row r="46" spans="1:24">
      <c r="A46" s="37"/>
      <c r="B46" s="27" t="s">
        <v>29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N46" s="26">
        <f t="shared" si="8"/>
        <v>0</v>
      </c>
      <c r="P46" s="15" cm="1">
        <f t="array" ref="P46">MMULT(C46:L46,N$45:N$54)</f>
        <v>0</v>
      </c>
      <c r="R46" s="25">
        <f t="shared" si="9"/>
        <v>0</v>
      </c>
      <c r="T46" s="24">
        <f t="shared" si="10"/>
        <v>0</v>
      </c>
    </row>
    <row r="47" spans="1:24">
      <c r="A47" s="37"/>
      <c r="B47" s="27" t="s">
        <v>30</v>
      </c>
      <c r="C47" s="15">
        <v>0</v>
      </c>
      <c r="D47" s="15">
        <v>1</v>
      </c>
      <c r="E47" s="15">
        <v>0</v>
      </c>
      <c r="F47" s="15">
        <v>1</v>
      </c>
      <c r="G47" s="15">
        <v>1</v>
      </c>
      <c r="H47" s="15">
        <v>1</v>
      </c>
      <c r="I47" s="15">
        <v>1</v>
      </c>
      <c r="J47" s="15">
        <v>0</v>
      </c>
      <c r="K47" s="15">
        <v>1</v>
      </c>
      <c r="L47" s="15">
        <v>1</v>
      </c>
      <c r="N47" s="26">
        <f t="shared" si="8"/>
        <v>0.23716341327176252</v>
      </c>
      <c r="P47" s="15" cm="1">
        <f t="array" ref="P47">MMULT(C47:L47,N$45:N$54)</f>
        <v>0.19763617772646877</v>
      </c>
      <c r="R47" s="25">
        <f t="shared" si="9"/>
        <v>0.12426896334976845</v>
      </c>
      <c r="T47" s="24">
        <f t="shared" si="10"/>
        <v>1.2745156823189628E-2</v>
      </c>
    </row>
    <row r="48" spans="1:24">
      <c r="A48" s="37"/>
      <c r="B48" s="27" t="s">
        <v>31</v>
      </c>
      <c r="C48" s="15">
        <v>0</v>
      </c>
      <c r="D48" s="15">
        <v>1</v>
      </c>
      <c r="E48" s="15">
        <v>0</v>
      </c>
      <c r="F48" s="15">
        <v>0</v>
      </c>
      <c r="G48" s="15">
        <v>0</v>
      </c>
      <c r="H48" s="15">
        <v>1</v>
      </c>
      <c r="I48" s="15">
        <v>0</v>
      </c>
      <c r="J48" s="15">
        <v>0</v>
      </c>
      <c r="K48" s="15">
        <v>1</v>
      </c>
      <c r="L48" s="15">
        <v>1</v>
      </c>
      <c r="N48" s="26">
        <f t="shared" si="8"/>
        <v>1.5810894218117502E-2</v>
      </c>
      <c r="P48" s="15" cm="1">
        <f t="array" ref="P48">MMULT(C48:L48,N$45:N$54)</f>
        <v>0</v>
      </c>
      <c r="R48" s="25">
        <f t="shared" si="9"/>
        <v>0</v>
      </c>
      <c r="T48" s="24">
        <f t="shared" si="10"/>
        <v>2.4998437597650148E-4</v>
      </c>
    </row>
    <row r="49" spans="1:22" ht="15" customHeight="1">
      <c r="A49" s="37"/>
      <c r="B49" s="27" t="s">
        <v>32</v>
      </c>
      <c r="C49" s="15">
        <v>0</v>
      </c>
      <c r="D49" s="15">
        <v>1</v>
      </c>
      <c r="E49" s="15">
        <v>0</v>
      </c>
      <c r="F49" s="15">
        <v>1</v>
      </c>
      <c r="G49" s="15">
        <v>0</v>
      </c>
      <c r="H49" s="15">
        <v>1</v>
      </c>
      <c r="I49" s="15">
        <v>0</v>
      </c>
      <c r="J49" s="15">
        <v>0</v>
      </c>
      <c r="K49" s="15">
        <v>1</v>
      </c>
      <c r="L49" s="15">
        <v>1</v>
      </c>
      <c r="M49" s="21" t="s">
        <v>153</v>
      </c>
      <c r="N49" s="26">
        <f t="shared" si="8"/>
        <v>5.5338129763411251E-2</v>
      </c>
      <c r="O49" s="29" t="s">
        <v>152</v>
      </c>
      <c r="P49" s="15" cm="1">
        <f t="array" ref="P49">MMULT(C49:L49,N$45:N$54)</f>
        <v>1.5810894218117502E-2</v>
      </c>
      <c r="Q49" s="29" t="s">
        <v>152</v>
      </c>
      <c r="R49" s="25">
        <f t="shared" si="9"/>
        <v>9.941517067981475E-3</v>
      </c>
      <c r="T49" s="24">
        <f t="shared" si="10"/>
        <v>2.0608524442188554E-3</v>
      </c>
      <c r="V49" s="28">
        <f>SQRT(T45+T46+T47+T48+T49+T50+T51+T52+T53+T54)</f>
        <v>0.15040553149180771</v>
      </c>
    </row>
    <row r="50" spans="1:22">
      <c r="A50" s="37"/>
      <c r="B50" s="27" t="s">
        <v>33</v>
      </c>
      <c r="C50" s="15">
        <v>0</v>
      </c>
      <c r="D50" s="15">
        <v>1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1</v>
      </c>
      <c r="L50" s="15">
        <v>1</v>
      </c>
      <c r="N50" s="26">
        <f t="shared" si="8"/>
        <v>0</v>
      </c>
      <c r="P50" s="15" cm="1">
        <f t="array" ref="P50">MMULT(C50:L50,N$45:N$54)</f>
        <v>0</v>
      </c>
      <c r="R50" s="25">
        <f t="shared" si="9"/>
        <v>0</v>
      </c>
      <c r="T50" s="24">
        <f t="shared" si="10"/>
        <v>0</v>
      </c>
    </row>
    <row r="51" spans="1:22">
      <c r="A51" s="37"/>
      <c r="B51" s="27" t="s">
        <v>34</v>
      </c>
      <c r="C51" s="15">
        <v>0</v>
      </c>
      <c r="D51" s="15">
        <v>1</v>
      </c>
      <c r="E51" s="15">
        <v>0</v>
      </c>
      <c r="F51" s="15">
        <v>1</v>
      </c>
      <c r="G51" s="15">
        <v>1</v>
      </c>
      <c r="H51" s="15">
        <v>1</v>
      </c>
      <c r="I51" s="15">
        <v>0</v>
      </c>
      <c r="J51" s="15">
        <v>0</v>
      </c>
      <c r="K51" s="15">
        <v>1</v>
      </c>
      <c r="L51" s="15">
        <v>1</v>
      </c>
      <c r="N51" s="26">
        <f t="shared" si="8"/>
        <v>0.12648715374494002</v>
      </c>
      <c r="P51" s="15" cm="1">
        <f t="array" ref="P51">MMULT(C51:L51,N$45:N$54)</f>
        <v>7.1149023981528753E-2</v>
      </c>
      <c r="R51" s="25">
        <f t="shared" si="9"/>
        <v>4.4736826805916632E-2</v>
      </c>
      <c r="T51" s="24">
        <f t="shared" si="10"/>
        <v>6.6831159546372129E-3</v>
      </c>
    </row>
    <row r="52" spans="1:22">
      <c r="A52" s="37"/>
      <c r="B52" s="27" t="s">
        <v>35</v>
      </c>
      <c r="C52" s="15">
        <v>1</v>
      </c>
      <c r="D52" s="15">
        <v>1</v>
      </c>
      <c r="E52" s="15">
        <v>1</v>
      </c>
      <c r="F52" s="15">
        <v>1</v>
      </c>
      <c r="G52" s="15">
        <v>1</v>
      </c>
      <c r="H52" s="15">
        <v>1</v>
      </c>
      <c r="I52" s="15">
        <v>1</v>
      </c>
      <c r="J52" s="15">
        <v>0</v>
      </c>
      <c r="K52" s="15">
        <v>1</v>
      </c>
      <c r="L52" s="15">
        <v>1</v>
      </c>
      <c r="N52" s="26">
        <f t="shared" si="8"/>
        <v>0.6798684513790525</v>
      </c>
      <c r="P52" s="15" cm="1">
        <f t="array" ref="P52">MMULT(C52:L52,N$45:N$54)</f>
        <v>1.1146680423772839</v>
      </c>
      <c r="R52" s="25">
        <f t="shared" si="9"/>
        <v>0.70087695329269406</v>
      </c>
      <c r="T52" s="24">
        <f t="shared" si="10"/>
        <v>4.4135715265548127E-4</v>
      </c>
    </row>
    <row r="53" spans="1:22">
      <c r="A53" s="37"/>
      <c r="B53" s="27" t="s">
        <v>36</v>
      </c>
      <c r="C53" s="15">
        <v>0</v>
      </c>
      <c r="D53" s="15">
        <v>1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N53" s="26">
        <f t="shared" si="8"/>
        <v>0</v>
      </c>
      <c r="P53" s="15" cm="1">
        <f t="array" ref="P53">MMULT(C53:L53,N$45:N$54)</f>
        <v>0</v>
      </c>
      <c r="R53" s="25">
        <f t="shared" si="9"/>
        <v>0</v>
      </c>
      <c r="T53" s="24">
        <f t="shared" si="10"/>
        <v>0</v>
      </c>
    </row>
    <row r="54" spans="1:22">
      <c r="A54" s="37"/>
      <c r="B54" s="27" t="s">
        <v>147</v>
      </c>
      <c r="C54" s="15">
        <v>0</v>
      </c>
      <c r="D54" s="15">
        <v>1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N54" s="26">
        <f t="shared" si="8"/>
        <v>0</v>
      </c>
      <c r="P54" s="15" cm="1">
        <f t="array" ref="P54">MMULT(C54:L54,N$45:N$54)</f>
        <v>0</v>
      </c>
      <c r="R54" s="25">
        <f t="shared" si="9"/>
        <v>0</v>
      </c>
      <c r="T54" s="24">
        <f t="shared" si="10"/>
        <v>0</v>
      </c>
    </row>
    <row r="55" spans="1:22">
      <c r="T55" s="30"/>
    </row>
    <row r="56" spans="1:22">
      <c r="P56" s="23">
        <f>SQRT(P45^2+P46^2+P47^2+P48^2+P49^2+P50^2+P51^2+P52^2+P53^2+P54^2)</f>
        <v>1.5903904917127245</v>
      </c>
      <c r="T56" s="30"/>
    </row>
    <row r="57" spans="1:22">
      <c r="T57" s="30"/>
    </row>
    <row r="58" spans="1:22">
      <c r="A58" s="37" t="s">
        <v>154</v>
      </c>
      <c r="B58" s="31"/>
      <c r="C58" s="40" t="s">
        <v>28</v>
      </c>
      <c r="D58" s="40" t="s">
        <v>29</v>
      </c>
      <c r="E58" s="40" t="s">
        <v>30</v>
      </c>
      <c r="F58" s="40" t="s">
        <v>31</v>
      </c>
      <c r="G58" s="40" t="s">
        <v>32</v>
      </c>
      <c r="H58" s="40" t="s">
        <v>33</v>
      </c>
      <c r="I58" s="40" t="s">
        <v>34</v>
      </c>
      <c r="J58" s="40" t="s">
        <v>35</v>
      </c>
      <c r="K58" s="40" t="s">
        <v>36</v>
      </c>
      <c r="L58" s="40" t="s">
        <v>37</v>
      </c>
      <c r="T58" s="30"/>
    </row>
    <row r="59" spans="1:22">
      <c r="A59" s="37"/>
      <c r="B59" s="27" t="s">
        <v>28</v>
      </c>
      <c r="C59" s="15">
        <v>0</v>
      </c>
      <c r="D59" s="15">
        <v>1</v>
      </c>
      <c r="E59" s="15">
        <v>1</v>
      </c>
      <c r="F59" s="15">
        <v>1</v>
      </c>
      <c r="G59" s="15">
        <v>1</v>
      </c>
      <c r="H59" s="15">
        <v>1</v>
      </c>
      <c r="I59" s="15">
        <v>1</v>
      </c>
      <c r="J59" s="15">
        <v>1</v>
      </c>
      <c r="K59" s="15">
        <v>1</v>
      </c>
      <c r="L59" s="15">
        <v>1</v>
      </c>
      <c r="N59" s="26">
        <f t="shared" ref="N59:N68" si="11">R45</f>
        <v>0.70087695329269406</v>
      </c>
      <c r="P59" s="15" cm="1">
        <f t="array" ref="P59">MMULT(C59:L59,N$59:N$68)</f>
        <v>0.87982426051636065</v>
      </c>
      <c r="R59" s="25">
        <f t="shared" ref="R59:R68" si="12">P59/P$70</f>
        <v>0.70640251103010243</v>
      </c>
      <c r="T59" s="24">
        <f t="shared" ref="T59:T68" si="13">(R59-N59)^2</f>
        <v>3.0531788309433514E-5</v>
      </c>
    </row>
    <row r="60" spans="1:22">
      <c r="A60" s="37"/>
      <c r="B60" s="27" t="s">
        <v>29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N60" s="26">
        <f t="shared" si="11"/>
        <v>0</v>
      </c>
      <c r="P60" s="15" cm="1">
        <f t="array" ref="P60">MMULT(C60:L60,N$59:N$68)</f>
        <v>0</v>
      </c>
      <c r="R60" s="25">
        <f t="shared" si="12"/>
        <v>0</v>
      </c>
      <c r="T60" s="24">
        <f t="shared" si="13"/>
        <v>0</v>
      </c>
    </row>
    <row r="61" spans="1:22">
      <c r="A61" s="37"/>
      <c r="B61" s="27" t="s">
        <v>30</v>
      </c>
      <c r="C61" s="15">
        <v>0</v>
      </c>
      <c r="D61" s="15">
        <v>1</v>
      </c>
      <c r="E61" s="15">
        <v>0</v>
      </c>
      <c r="F61" s="15">
        <v>1</v>
      </c>
      <c r="G61" s="15">
        <v>1</v>
      </c>
      <c r="H61" s="15">
        <v>1</v>
      </c>
      <c r="I61" s="15">
        <v>1</v>
      </c>
      <c r="J61" s="15">
        <v>0</v>
      </c>
      <c r="K61" s="15">
        <v>1</v>
      </c>
      <c r="L61" s="15">
        <v>1</v>
      </c>
      <c r="N61" s="26">
        <f t="shared" si="11"/>
        <v>0.12426896334976845</v>
      </c>
      <c r="P61" s="15" cm="1">
        <f t="array" ref="P61">MMULT(C61:L61,N$59:N$68)</f>
        <v>5.4678343873898111E-2</v>
      </c>
      <c r="R61" s="25">
        <f t="shared" si="12"/>
        <v>4.3900721024469638E-2</v>
      </c>
      <c r="T61" s="24">
        <f t="shared" si="13"/>
        <v>6.4590543744579504E-3</v>
      </c>
    </row>
    <row r="62" spans="1:22">
      <c r="A62" s="37"/>
      <c r="B62" s="27" t="s">
        <v>31</v>
      </c>
      <c r="C62" s="15">
        <v>0</v>
      </c>
      <c r="D62" s="15">
        <v>1</v>
      </c>
      <c r="E62" s="15">
        <v>0</v>
      </c>
      <c r="F62" s="15">
        <v>0</v>
      </c>
      <c r="G62" s="15">
        <v>0</v>
      </c>
      <c r="H62" s="15">
        <v>1</v>
      </c>
      <c r="I62" s="15">
        <v>0</v>
      </c>
      <c r="J62" s="15">
        <v>0</v>
      </c>
      <c r="K62" s="15">
        <v>1</v>
      </c>
      <c r="L62" s="15">
        <v>1</v>
      </c>
      <c r="N62" s="26">
        <f t="shared" si="11"/>
        <v>0</v>
      </c>
      <c r="P62" s="15" cm="1">
        <f t="array" ref="P62">MMULT(C62:L62,N$59:N$68)</f>
        <v>0</v>
      </c>
      <c r="R62" s="25">
        <f t="shared" si="12"/>
        <v>0</v>
      </c>
      <c r="T62" s="24">
        <f t="shared" si="13"/>
        <v>0</v>
      </c>
    </row>
    <row r="63" spans="1:22" ht="14.4" customHeight="1">
      <c r="A63" s="37"/>
      <c r="B63" s="27" t="s">
        <v>32</v>
      </c>
      <c r="C63" s="15">
        <v>0</v>
      </c>
      <c r="D63" s="15">
        <v>1</v>
      </c>
      <c r="E63" s="15">
        <v>0</v>
      </c>
      <c r="F63" s="15">
        <v>1</v>
      </c>
      <c r="G63" s="15">
        <v>0</v>
      </c>
      <c r="H63" s="15">
        <v>1</v>
      </c>
      <c r="I63" s="15">
        <v>0</v>
      </c>
      <c r="J63" s="15">
        <v>0</v>
      </c>
      <c r="K63" s="15">
        <v>1</v>
      </c>
      <c r="L63" s="15">
        <v>1</v>
      </c>
      <c r="M63" s="21" t="s">
        <v>153</v>
      </c>
      <c r="N63" s="26">
        <f t="shared" si="11"/>
        <v>9.941517067981475E-3</v>
      </c>
      <c r="O63" s="29" t="s">
        <v>152</v>
      </c>
      <c r="P63" s="15" cm="1">
        <f t="array" ref="P63">MMULT(C63:L63,N$59:N$68)</f>
        <v>0</v>
      </c>
      <c r="Q63" s="29" t="s">
        <v>152</v>
      </c>
      <c r="R63" s="25">
        <f t="shared" si="12"/>
        <v>0</v>
      </c>
      <c r="T63" s="24">
        <f t="shared" si="13"/>
        <v>9.8833761612966982E-5</v>
      </c>
      <c r="V63" s="28">
        <f>SQRT(T59+T60+T61+T62+T63+T64+T65+T66+T67+T68)</f>
        <v>8.9274143708256801E-2</v>
      </c>
    </row>
    <row r="64" spans="1:22">
      <c r="A64" s="37"/>
      <c r="B64" s="27" t="s">
        <v>33</v>
      </c>
      <c r="C64" s="15">
        <v>0</v>
      </c>
      <c r="D64" s="15">
        <v>1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1</v>
      </c>
      <c r="L64" s="15">
        <v>1</v>
      </c>
      <c r="N64" s="26">
        <f t="shared" si="11"/>
        <v>0</v>
      </c>
      <c r="P64" s="15" cm="1">
        <f t="array" ref="P64">MMULT(C64:L64,N$59:N$68)</f>
        <v>0</v>
      </c>
      <c r="R64" s="25">
        <f t="shared" si="12"/>
        <v>0</v>
      </c>
      <c r="T64" s="24">
        <f t="shared" si="13"/>
        <v>0</v>
      </c>
    </row>
    <row r="65" spans="1:22">
      <c r="A65" s="37"/>
      <c r="B65" s="27" t="s">
        <v>34</v>
      </c>
      <c r="C65" s="15">
        <v>0</v>
      </c>
      <c r="D65" s="15">
        <v>1</v>
      </c>
      <c r="E65" s="15">
        <v>0</v>
      </c>
      <c r="F65" s="15">
        <v>1</v>
      </c>
      <c r="G65" s="15">
        <v>1</v>
      </c>
      <c r="H65" s="15">
        <v>1</v>
      </c>
      <c r="I65" s="15">
        <v>0</v>
      </c>
      <c r="J65" s="15">
        <v>0</v>
      </c>
      <c r="K65" s="15">
        <v>1</v>
      </c>
      <c r="L65" s="15">
        <v>1</v>
      </c>
      <c r="N65" s="26">
        <f t="shared" si="11"/>
        <v>4.4736826805916632E-2</v>
      </c>
      <c r="P65" s="15" cm="1">
        <f t="array" ref="P65">MMULT(C65:L65,N$59:N$68)</f>
        <v>9.941517067981475E-3</v>
      </c>
      <c r="R65" s="25">
        <f t="shared" si="12"/>
        <v>7.9819492771762979E-3</v>
      </c>
      <c r="T65" s="24">
        <f t="shared" si="13"/>
        <v>1.3509210221527013E-3</v>
      </c>
    </row>
    <row r="66" spans="1:22">
      <c r="A66" s="37"/>
      <c r="B66" s="27" t="s">
        <v>35</v>
      </c>
      <c r="C66" s="15">
        <v>1</v>
      </c>
      <c r="D66" s="15">
        <v>1</v>
      </c>
      <c r="E66" s="15">
        <v>1</v>
      </c>
      <c r="F66" s="15">
        <v>1</v>
      </c>
      <c r="G66" s="15">
        <v>1</v>
      </c>
      <c r="H66" s="15">
        <v>1</v>
      </c>
      <c r="I66" s="15">
        <v>1</v>
      </c>
      <c r="J66" s="15">
        <v>0</v>
      </c>
      <c r="K66" s="15">
        <v>1</v>
      </c>
      <c r="L66" s="15">
        <v>1</v>
      </c>
      <c r="N66" s="26">
        <f t="shared" si="11"/>
        <v>0.70087695329269406</v>
      </c>
      <c r="P66" s="15" cm="1">
        <f t="array" ref="P66">MMULT(C66:L66,N$59:N$68)</f>
        <v>0.87982426051636065</v>
      </c>
      <c r="R66" s="25">
        <f t="shared" si="12"/>
        <v>0.70640251103010243</v>
      </c>
      <c r="T66" s="24">
        <f t="shared" si="13"/>
        <v>3.0531788309433514E-5</v>
      </c>
    </row>
    <row r="67" spans="1:22">
      <c r="A67" s="37"/>
      <c r="B67" s="27" t="s">
        <v>36</v>
      </c>
      <c r="C67" s="15">
        <v>0</v>
      </c>
      <c r="D67" s="15">
        <v>1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N67" s="26">
        <f t="shared" si="11"/>
        <v>0</v>
      </c>
      <c r="P67" s="15" cm="1">
        <f t="array" ref="P67">MMULT(C67:L67,N$59:N$68)</f>
        <v>0</v>
      </c>
      <c r="R67" s="25">
        <f t="shared" si="12"/>
        <v>0</v>
      </c>
      <c r="T67" s="24">
        <f t="shared" si="13"/>
        <v>0</v>
      </c>
    </row>
    <row r="68" spans="1:22">
      <c r="A68" s="37"/>
      <c r="B68" s="27" t="s">
        <v>147</v>
      </c>
      <c r="C68" s="15">
        <v>0</v>
      </c>
      <c r="D68" s="15">
        <v>1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N68" s="26">
        <f t="shared" si="11"/>
        <v>0</v>
      </c>
      <c r="P68" s="15" cm="1">
        <f t="array" ref="P68">MMULT(C68:L68,N$59:N$68)</f>
        <v>0</v>
      </c>
      <c r="R68" s="25">
        <f t="shared" si="12"/>
        <v>0</v>
      </c>
      <c r="T68" s="24">
        <f t="shared" si="13"/>
        <v>0</v>
      </c>
    </row>
    <row r="69" spans="1:22">
      <c r="B69" s="32"/>
    </row>
    <row r="70" spans="1:22">
      <c r="P70" s="23">
        <f>SQRT(P59^2+P60^2+P61^2+P62^2+P63^2+P64^2+P65^2+P66^2+P67^2+P68^2)</f>
        <v>1.2454999051933835</v>
      </c>
    </row>
    <row r="73" spans="1:22">
      <c r="A73" s="37" t="s">
        <v>154</v>
      </c>
      <c r="B73" s="31"/>
      <c r="C73" s="40" t="s">
        <v>28</v>
      </c>
      <c r="D73" s="40" t="s">
        <v>29</v>
      </c>
      <c r="E73" s="40" t="s">
        <v>30</v>
      </c>
      <c r="F73" s="40" t="s">
        <v>31</v>
      </c>
      <c r="G73" s="40" t="s">
        <v>32</v>
      </c>
      <c r="H73" s="40" t="s">
        <v>33</v>
      </c>
      <c r="I73" s="40" t="s">
        <v>34</v>
      </c>
      <c r="J73" s="40" t="s">
        <v>35</v>
      </c>
      <c r="K73" s="40" t="s">
        <v>36</v>
      </c>
      <c r="L73" s="40" t="s">
        <v>37</v>
      </c>
      <c r="T73" s="30"/>
    </row>
    <row r="74" spans="1:22">
      <c r="A74" s="37"/>
      <c r="B74" s="27" t="s">
        <v>28</v>
      </c>
      <c r="C74" s="15">
        <v>0</v>
      </c>
      <c r="D74" s="15">
        <v>1</v>
      </c>
      <c r="E74" s="15">
        <v>1</v>
      </c>
      <c r="F74" s="15">
        <v>1</v>
      </c>
      <c r="G74" s="15">
        <v>1</v>
      </c>
      <c r="H74" s="15">
        <v>1</v>
      </c>
      <c r="I74" s="15">
        <v>1</v>
      </c>
      <c r="J74" s="15">
        <v>1</v>
      </c>
      <c r="K74" s="15">
        <v>1</v>
      </c>
      <c r="L74" s="15">
        <v>1</v>
      </c>
      <c r="N74" s="26">
        <f t="shared" ref="N74:N83" si="14">R59</f>
        <v>0.70640251103010243</v>
      </c>
      <c r="P74" s="15" cm="1">
        <f t="array" ref="P74">MMULT(C74:L74,N74:N83)</f>
        <v>0.75828518133174838</v>
      </c>
      <c r="R74" s="25">
        <f t="shared" ref="R74:R83" si="15">P74/P$70</f>
        <v>0.60881994303645703</v>
      </c>
      <c r="T74" s="24">
        <f t="shared" ref="T74:T83" si="16">(R74-N74)^2</f>
        <v>9.5223575762344269E-3</v>
      </c>
    </row>
    <row r="75" spans="1:22">
      <c r="A75" s="37"/>
      <c r="B75" s="27" t="s">
        <v>29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N75" s="26">
        <f t="shared" si="14"/>
        <v>0</v>
      </c>
      <c r="P75" s="15" cm="1">
        <f t="array" ref="P75">MMULT(C75:L75,N74:N83)</f>
        <v>0</v>
      </c>
      <c r="R75" s="25">
        <f t="shared" si="15"/>
        <v>0</v>
      </c>
      <c r="T75" s="24">
        <f t="shared" si="16"/>
        <v>0</v>
      </c>
    </row>
    <row r="76" spans="1:22">
      <c r="A76" s="37"/>
      <c r="B76" s="27" t="s">
        <v>30</v>
      </c>
      <c r="C76" s="15">
        <v>0</v>
      </c>
      <c r="D76" s="15">
        <v>1</v>
      </c>
      <c r="E76" s="15">
        <v>0</v>
      </c>
      <c r="F76" s="15">
        <v>1</v>
      </c>
      <c r="G76" s="15">
        <v>1</v>
      </c>
      <c r="H76" s="15">
        <v>1</v>
      </c>
      <c r="I76" s="15">
        <v>1</v>
      </c>
      <c r="J76" s="15">
        <v>0</v>
      </c>
      <c r="K76" s="15">
        <v>1</v>
      </c>
      <c r="L76" s="15">
        <v>1</v>
      </c>
      <c r="N76" s="26">
        <f t="shared" si="14"/>
        <v>4.3900721024469638E-2</v>
      </c>
      <c r="P76" s="15" cm="1">
        <f t="array" ref="P76">MMULT(C76:L76,N74:N83)</f>
        <v>7.9819492771762979E-3</v>
      </c>
      <c r="R76" s="25">
        <f t="shared" si="15"/>
        <v>6.408630979331126E-3</v>
      </c>
      <c r="T76" s="24">
        <f t="shared" si="16"/>
        <v>1.4056568159527742E-3</v>
      </c>
    </row>
    <row r="77" spans="1:22">
      <c r="A77" s="37"/>
      <c r="B77" s="27" t="s">
        <v>31</v>
      </c>
      <c r="C77" s="15">
        <v>0</v>
      </c>
      <c r="D77" s="15">
        <v>1</v>
      </c>
      <c r="E77" s="15">
        <v>0</v>
      </c>
      <c r="F77" s="15">
        <v>0</v>
      </c>
      <c r="G77" s="15">
        <v>0</v>
      </c>
      <c r="H77" s="15">
        <v>1</v>
      </c>
      <c r="I77" s="15">
        <v>0</v>
      </c>
      <c r="J77" s="15">
        <v>0</v>
      </c>
      <c r="K77" s="15">
        <v>1</v>
      </c>
      <c r="L77" s="15">
        <v>1</v>
      </c>
      <c r="N77" s="26">
        <f t="shared" si="14"/>
        <v>0</v>
      </c>
      <c r="P77" s="15" cm="1">
        <f t="array" ref="P77">MMULT(C77:L77,N74:N83)</f>
        <v>0</v>
      </c>
      <c r="R77" s="25">
        <f t="shared" si="15"/>
        <v>0</v>
      </c>
      <c r="T77" s="24">
        <f t="shared" si="16"/>
        <v>0</v>
      </c>
    </row>
    <row r="78" spans="1:22">
      <c r="A78" s="37"/>
      <c r="B78" s="27" t="s">
        <v>32</v>
      </c>
      <c r="C78" s="15">
        <v>0</v>
      </c>
      <c r="D78" s="15">
        <v>1</v>
      </c>
      <c r="E78" s="15">
        <v>0</v>
      </c>
      <c r="F78" s="15">
        <v>1</v>
      </c>
      <c r="G78" s="15">
        <v>0</v>
      </c>
      <c r="H78" s="15">
        <v>1</v>
      </c>
      <c r="I78" s="15">
        <v>0</v>
      </c>
      <c r="J78" s="15">
        <v>0</v>
      </c>
      <c r="K78" s="15">
        <v>1</v>
      </c>
      <c r="L78" s="15">
        <v>1</v>
      </c>
      <c r="M78" s="21" t="s">
        <v>153</v>
      </c>
      <c r="N78" s="26">
        <f t="shared" si="14"/>
        <v>0</v>
      </c>
      <c r="O78" s="29" t="s">
        <v>152</v>
      </c>
      <c r="P78" s="15" cm="1">
        <f t="array" ref="P78">MMULT(C78:L78,N74:N83)</f>
        <v>0</v>
      </c>
      <c r="Q78" s="29" t="s">
        <v>152</v>
      </c>
      <c r="R78" s="25">
        <f t="shared" si="15"/>
        <v>0</v>
      </c>
      <c r="T78" s="24">
        <f t="shared" si="16"/>
        <v>0</v>
      </c>
      <c r="V78" s="28">
        <f>SQRT(T74+T75+T76+T77+T78+T79+T80+T81+T82+T83)</f>
        <v>0.14322738384361086</v>
      </c>
    </row>
    <row r="79" spans="1:22">
      <c r="A79" s="37"/>
      <c r="B79" s="27" t="s">
        <v>33</v>
      </c>
      <c r="C79" s="15">
        <v>0</v>
      </c>
      <c r="D79" s="15">
        <v>1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</v>
      </c>
      <c r="L79" s="15">
        <v>1</v>
      </c>
      <c r="N79" s="26">
        <f t="shared" si="14"/>
        <v>0</v>
      </c>
      <c r="P79" s="15" cm="1">
        <f t="array" ref="P79">MMULT(C79:L79,N74:N83)</f>
        <v>0</v>
      </c>
      <c r="R79" s="25">
        <f t="shared" si="15"/>
        <v>0</v>
      </c>
      <c r="T79" s="24">
        <f t="shared" si="16"/>
        <v>0</v>
      </c>
    </row>
    <row r="80" spans="1:22">
      <c r="A80" s="37"/>
      <c r="B80" s="27" t="s">
        <v>34</v>
      </c>
      <c r="C80" s="15">
        <v>0</v>
      </c>
      <c r="D80" s="15">
        <v>1</v>
      </c>
      <c r="E80" s="15">
        <v>0</v>
      </c>
      <c r="F80" s="15">
        <v>1</v>
      </c>
      <c r="G80" s="15">
        <v>1</v>
      </c>
      <c r="H80" s="15">
        <v>1</v>
      </c>
      <c r="I80" s="15">
        <v>0</v>
      </c>
      <c r="J80" s="15">
        <v>0</v>
      </c>
      <c r="K80" s="15">
        <v>1</v>
      </c>
      <c r="L80" s="15">
        <v>1</v>
      </c>
      <c r="N80" s="26">
        <f t="shared" si="14"/>
        <v>7.9819492771762979E-3</v>
      </c>
      <c r="P80" s="15" cm="1">
        <f t="array" ref="P80">MMULT(C80:L80,N74:N83)</f>
        <v>0</v>
      </c>
      <c r="R80" s="25">
        <f t="shared" si="15"/>
        <v>0</v>
      </c>
      <c r="T80" s="24">
        <f t="shared" si="16"/>
        <v>6.3711514263415218E-5</v>
      </c>
    </row>
    <row r="81" spans="1:22">
      <c r="A81" s="37"/>
      <c r="B81" s="27" t="s">
        <v>35</v>
      </c>
      <c r="C81" s="15">
        <v>1</v>
      </c>
      <c r="D81" s="15">
        <v>1</v>
      </c>
      <c r="E81" s="15">
        <v>1</v>
      </c>
      <c r="F81" s="15">
        <v>1</v>
      </c>
      <c r="G81" s="15">
        <v>1</v>
      </c>
      <c r="H81" s="15">
        <v>1</v>
      </c>
      <c r="I81" s="15">
        <v>1</v>
      </c>
      <c r="J81" s="15">
        <v>0</v>
      </c>
      <c r="K81" s="15">
        <v>1</v>
      </c>
      <c r="L81" s="15">
        <v>1</v>
      </c>
      <c r="N81" s="26">
        <f t="shared" si="14"/>
        <v>0.70640251103010243</v>
      </c>
      <c r="P81" s="15" cm="1">
        <f t="array" ref="P81">MMULT(C81:L81,N74:N83)</f>
        <v>0.75828518133174838</v>
      </c>
      <c r="R81" s="25">
        <f t="shared" si="15"/>
        <v>0.60881994303645703</v>
      </c>
      <c r="T81" s="24">
        <f t="shared" si="16"/>
        <v>9.5223575762344269E-3</v>
      </c>
    </row>
    <row r="82" spans="1:22">
      <c r="A82" s="37"/>
      <c r="B82" s="27" t="s">
        <v>36</v>
      </c>
      <c r="C82" s="15">
        <v>0</v>
      </c>
      <c r="D82" s="15">
        <v>1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N82" s="26">
        <f t="shared" si="14"/>
        <v>0</v>
      </c>
      <c r="P82" s="15" cm="1">
        <f t="array" ref="P82">MMULT(C82:L82,N74:N83)</f>
        <v>0</v>
      </c>
      <c r="R82" s="25">
        <f t="shared" si="15"/>
        <v>0</v>
      </c>
      <c r="T82" s="24">
        <f t="shared" si="16"/>
        <v>0</v>
      </c>
    </row>
    <row r="83" spans="1:22">
      <c r="A83" s="37"/>
      <c r="B83" s="27" t="s">
        <v>147</v>
      </c>
      <c r="C83" s="15">
        <v>0</v>
      </c>
      <c r="D83" s="15">
        <v>1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N83" s="26">
        <f t="shared" si="14"/>
        <v>0</v>
      </c>
      <c r="P83" s="15" cm="1">
        <f t="array" ref="P83">MMULT(C83:L83,N74:N83)</f>
        <v>0</v>
      </c>
      <c r="R83" s="25">
        <f t="shared" si="15"/>
        <v>0</v>
      </c>
      <c r="T83" s="24">
        <f t="shared" si="16"/>
        <v>0</v>
      </c>
    </row>
    <row r="85" spans="1:22">
      <c r="P85" s="23">
        <f>SQRT(P74^2+P75^2+P76^2+P77^2+P78^2+P79^2+P80^2+P81^2+P82^2+P83^2)</f>
        <v>1.0724068929137431</v>
      </c>
    </row>
    <row r="88" spans="1:22">
      <c r="A88" s="37" t="s">
        <v>160</v>
      </c>
      <c r="B88" s="31"/>
      <c r="C88" s="40" t="s">
        <v>28</v>
      </c>
      <c r="D88" s="40" t="s">
        <v>29</v>
      </c>
      <c r="E88" s="40" t="s">
        <v>30</v>
      </c>
      <c r="F88" s="40" t="s">
        <v>31</v>
      </c>
      <c r="G88" s="40" t="s">
        <v>32</v>
      </c>
      <c r="H88" s="40" t="s">
        <v>33</v>
      </c>
      <c r="I88" s="40" t="s">
        <v>34</v>
      </c>
      <c r="J88" s="40" t="s">
        <v>35</v>
      </c>
      <c r="K88" s="40" t="s">
        <v>36</v>
      </c>
      <c r="L88" s="40" t="s">
        <v>37</v>
      </c>
      <c r="T88" s="30"/>
    </row>
    <row r="89" spans="1:22">
      <c r="A89" s="37"/>
      <c r="B89" s="27" t="s">
        <v>28</v>
      </c>
      <c r="C89" s="15">
        <v>0</v>
      </c>
      <c r="D89" s="15">
        <v>1</v>
      </c>
      <c r="E89" s="15">
        <v>1</v>
      </c>
      <c r="F89" s="15">
        <v>1</v>
      </c>
      <c r="G89" s="15">
        <v>1</v>
      </c>
      <c r="H89" s="15">
        <v>1</v>
      </c>
      <c r="I89" s="15">
        <v>1</v>
      </c>
      <c r="J89" s="15">
        <v>1</v>
      </c>
      <c r="K89" s="15">
        <v>1</v>
      </c>
      <c r="L89" s="15">
        <v>1</v>
      </c>
      <c r="N89" s="26">
        <f t="shared" ref="N89:N98" si="17">R74</f>
        <v>0.60881994303645703</v>
      </c>
      <c r="P89" s="15" cm="1">
        <f t="array" ref="P89">MMULT(C89:L89,N89:N98)</f>
        <v>0.61522857401578812</v>
      </c>
      <c r="R89" s="25">
        <f t="shared" ref="R89:R98" si="18">P89/P$70</f>
        <v>0.49396115684189007</v>
      </c>
      <c r="T89" s="24">
        <f t="shared" ref="T89:T98" si="19">(R89-N89)^2</f>
        <v>1.3192540766089247E-2</v>
      </c>
    </row>
    <row r="90" spans="1:22">
      <c r="A90" s="37"/>
      <c r="B90" s="27" t="s">
        <v>29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N90" s="26">
        <f t="shared" si="17"/>
        <v>0</v>
      </c>
      <c r="P90" s="15" cm="1">
        <f t="array" ref="P90">MMULT(C90:L90,N89:N98)</f>
        <v>0</v>
      </c>
      <c r="R90" s="25">
        <f t="shared" si="18"/>
        <v>0</v>
      </c>
      <c r="T90" s="24">
        <f t="shared" si="19"/>
        <v>0</v>
      </c>
    </row>
    <row r="91" spans="1:22">
      <c r="A91" s="37"/>
      <c r="B91" s="27" t="s">
        <v>30</v>
      </c>
      <c r="C91" s="15">
        <v>0</v>
      </c>
      <c r="D91" s="15">
        <v>1</v>
      </c>
      <c r="E91" s="15">
        <v>0</v>
      </c>
      <c r="F91" s="15">
        <v>1</v>
      </c>
      <c r="G91" s="15">
        <v>1</v>
      </c>
      <c r="H91" s="15">
        <v>1</v>
      </c>
      <c r="I91" s="15">
        <v>1</v>
      </c>
      <c r="J91" s="15">
        <v>0</v>
      </c>
      <c r="K91" s="15">
        <v>1</v>
      </c>
      <c r="L91" s="15">
        <v>1</v>
      </c>
      <c r="N91" s="26">
        <f t="shared" si="17"/>
        <v>6.408630979331126E-3</v>
      </c>
      <c r="P91" s="15" cm="1">
        <f t="array" ref="P91">MMULT(C91:L91,N89:N98)</f>
        <v>0</v>
      </c>
      <c r="R91" s="25">
        <f t="shared" si="18"/>
        <v>0</v>
      </c>
      <c r="T91" s="24">
        <f t="shared" si="19"/>
        <v>4.1070551029242625E-5</v>
      </c>
    </row>
    <row r="92" spans="1:22">
      <c r="A92" s="37"/>
      <c r="B92" s="27" t="s">
        <v>31</v>
      </c>
      <c r="C92" s="15">
        <v>0</v>
      </c>
      <c r="D92" s="15">
        <v>1</v>
      </c>
      <c r="E92" s="15">
        <v>0</v>
      </c>
      <c r="F92" s="15">
        <v>0</v>
      </c>
      <c r="G92" s="15">
        <v>0</v>
      </c>
      <c r="H92" s="15">
        <v>1</v>
      </c>
      <c r="I92" s="15">
        <v>0</v>
      </c>
      <c r="J92" s="15">
        <v>0</v>
      </c>
      <c r="K92" s="15">
        <v>1</v>
      </c>
      <c r="L92" s="15">
        <v>1</v>
      </c>
      <c r="N92" s="26">
        <f t="shared" si="17"/>
        <v>0</v>
      </c>
      <c r="P92" s="15" cm="1">
        <f t="array" ref="P92">MMULT(C92:L92,N89:N98)</f>
        <v>0</v>
      </c>
      <c r="R92" s="25">
        <f t="shared" si="18"/>
        <v>0</v>
      </c>
      <c r="T92" s="24">
        <f t="shared" si="19"/>
        <v>0</v>
      </c>
    </row>
    <row r="93" spans="1:22">
      <c r="A93" s="37"/>
      <c r="B93" s="27" t="s">
        <v>32</v>
      </c>
      <c r="C93" s="15">
        <v>0</v>
      </c>
      <c r="D93" s="15">
        <v>1</v>
      </c>
      <c r="E93" s="15">
        <v>0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K93" s="15">
        <v>1</v>
      </c>
      <c r="L93" s="15">
        <v>1</v>
      </c>
      <c r="M93" s="21" t="s">
        <v>153</v>
      </c>
      <c r="N93" s="26">
        <f t="shared" si="17"/>
        <v>0</v>
      </c>
      <c r="O93" s="29" t="s">
        <v>152</v>
      </c>
      <c r="P93" s="15" cm="1">
        <f t="array" ref="P93">MMULT(C93:L93,N89:N98)</f>
        <v>0</v>
      </c>
      <c r="Q93" s="29" t="s">
        <v>152</v>
      </c>
      <c r="R93" s="25">
        <f t="shared" si="18"/>
        <v>0</v>
      </c>
      <c r="T93" s="24">
        <f t="shared" si="19"/>
        <v>0</v>
      </c>
      <c r="V93" s="28">
        <f>SQRT(T89+T90+T91+T92+T93+T94+T95+T96+T97+T98)</f>
        <v>0.16256122564500963</v>
      </c>
    </row>
    <row r="94" spans="1:22">
      <c r="A94" s="37"/>
      <c r="B94" s="27" t="s">
        <v>33</v>
      </c>
      <c r="C94" s="15">
        <v>0</v>
      </c>
      <c r="D94" s="15">
        <v>1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1</v>
      </c>
      <c r="L94" s="15">
        <v>1</v>
      </c>
      <c r="N94" s="26">
        <f t="shared" si="17"/>
        <v>0</v>
      </c>
      <c r="P94" s="15" cm="1">
        <f t="array" ref="P94">MMULT(C94:L94,N89:N98)</f>
        <v>0</v>
      </c>
      <c r="R94" s="25">
        <f t="shared" si="18"/>
        <v>0</v>
      </c>
      <c r="T94" s="24">
        <f t="shared" si="19"/>
        <v>0</v>
      </c>
    </row>
    <row r="95" spans="1:22">
      <c r="A95" s="37"/>
      <c r="B95" s="27" t="s">
        <v>34</v>
      </c>
      <c r="C95" s="15">
        <v>0</v>
      </c>
      <c r="D95" s="15">
        <v>1</v>
      </c>
      <c r="E95" s="15">
        <v>0</v>
      </c>
      <c r="F95" s="15">
        <v>1</v>
      </c>
      <c r="G95" s="15">
        <v>1</v>
      </c>
      <c r="H95" s="15">
        <v>1</v>
      </c>
      <c r="I95" s="15">
        <v>0</v>
      </c>
      <c r="J95" s="15">
        <v>0</v>
      </c>
      <c r="K95" s="15">
        <v>1</v>
      </c>
      <c r="L95" s="15">
        <v>1</v>
      </c>
      <c r="N95" s="26">
        <f t="shared" si="17"/>
        <v>0</v>
      </c>
      <c r="P95" s="15" cm="1">
        <f t="array" ref="P95">MMULT(C95:L95,N89:N98)</f>
        <v>0</v>
      </c>
      <c r="R95" s="25">
        <f t="shared" si="18"/>
        <v>0</v>
      </c>
      <c r="T95" s="24">
        <f t="shared" si="19"/>
        <v>0</v>
      </c>
    </row>
    <row r="96" spans="1:22">
      <c r="A96" s="37"/>
      <c r="B96" s="27" t="s">
        <v>35</v>
      </c>
      <c r="C96" s="15">
        <v>1</v>
      </c>
      <c r="D96" s="15">
        <v>1</v>
      </c>
      <c r="E96" s="15">
        <v>1</v>
      </c>
      <c r="F96" s="15">
        <v>1</v>
      </c>
      <c r="G96" s="15">
        <v>1</v>
      </c>
      <c r="H96" s="15">
        <v>1</v>
      </c>
      <c r="I96" s="15">
        <v>1</v>
      </c>
      <c r="J96" s="15">
        <v>0</v>
      </c>
      <c r="K96" s="15">
        <v>1</v>
      </c>
      <c r="L96" s="15">
        <v>1</v>
      </c>
      <c r="N96" s="26">
        <f t="shared" si="17"/>
        <v>0.60881994303645703</v>
      </c>
      <c r="P96" s="15" cm="1">
        <f t="array" ref="P96">MMULT(C96:L96,N89:N98)</f>
        <v>0.61522857401578812</v>
      </c>
      <c r="R96" s="25">
        <f t="shared" si="18"/>
        <v>0.49396115684189007</v>
      </c>
      <c r="T96" s="24">
        <f t="shared" si="19"/>
        <v>1.3192540766089247E-2</v>
      </c>
    </row>
    <row r="97" spans="1:22">
      <c r="A97" s="37"/>
      <c r="B97" s="27" t="s">
        <v>36</v>
      </c>
      <c r="C97" s="15">
        <v>0</v>
      </c>
      <c r="D97" s="15">
        <v>1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N97" s="26">
        <f t="shared" si="17"/>
        <v>0</v>
      </c>
      <c r="P97" s="15" cm="1">
        <f t="array" ref="P97">MMULT(C97:L97,N89:N98)</f>
        <v>0</v>
      </c>
      <c r="R97" s="25">
        <f t="shared" si="18"/>
        <v>0</v>
      </c>
      <c r="T97" s="24">
        <f t="shared" si="19"/>
        <v>0</v>
      </c>
    </row>
    <row r="98" spans="1:22">
      <c r="A98" s="37"/>
      <c r="B98" s="27" t="s">
        <v>147</v>
      </c>
      <c r="C98" s="15">
        <v>0</v>
      </c>
      <c r="D98" s="15">
        <v>1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N98" s="26">
        <f t="shared" si="17"/>
        <v>0</v>
      </c>
      <c r="P98" s="15" cm="1">
        <f t="array" ref="P98">MMULT(C98:L98,N89:N98)</f>
        <v>0</v>
      </c>
      <c r="R98" s="25">
        <f t="shared" si="18"/>
        <v>0</v>
      </c>
      <c r="T98" s="24">
        <f t="shared" si="19"/>
        <v>0</v>
      </c>
    </row>
    <row r="100" spans="1:22">
      <c r="P100" s="23">
        <f>SQRT(P89^2+P90^2+P91^2+P92^2+P93^2+P94^2+P95^2+P96^2+P97^2+P98^2)</f>
        <v>0.87006459333258712</v>
      </c>
    </row>
    <row r="103" spans="1:22">
      <c r="A103" s="37" t="s">
        <v>161</v>
      </c>
      <c r="B103" s="31"/>
      <c r="C103" s="40" t="s">
        <v>28</v>
      </c>
      <c r="D103" s="40" t="s">
        <v>29</v>
      </c>
      <c r="E103" s="40" t="s">
        <v>30</v>
      </c>
      <c r="F103" s="40" t="s">
        <v>31</v>
      </c>
      <c r="G103" s="40" t="s">
        <v>32</v>
      </c>
      <c r="H103" s="40" t="s">
        <v>33</v>
      </c>
      <c r="I103" s="40" t="s">
        <v>34</v>
      </c>
      <c r="J103" s="40" t="s">
        <v>35</v>
      </c>
      <c r="K103" s="40" t="s">
        <v>36</v>
      </c>
      <c r="L103" s="40" t="s">
        <v>37</v>
      </c>
      <c r="T103" s="30"/>
    </row>
    <row r="104" spans="1:22">
      <c r="A104" s="37"/>
      <c r="B104" s="27" t="s">
        <v>28</v>
      </c>
      <c r="C104" s="15">
        <v>0</v>
      </c>
      <c r="D104" s="15">
        <v>1</v>
      </c>
      <c r="E104" s="15">
        <v>1</v>
      </c>
      <c r="F104" s="15">
        <v>1</v>
      </c>
      <c r="G104" s="15">
        <v>1</v>
      </c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N104" s="26">
        <f t="shared" ref="N104:N113" si="20">R89</f>
        <v>0.49396115684189007</v>
      </c>
      <c r="P104" s="15" cm="1">
        <f t="array" ref="P104">MMULT(C104:L104,N104:N113)</f>
        <v>0.49396115684189007</v>
      </c>
      <c r="R104" s="25">
        <f t="shared" ref="R104:R113" si="21">P104/P$70</f>
        <v>0.39659670368677774</v>
      </c>
      <c r="T104" s="24">
        <f t="shared" ref="T104:T113" si="22">(R104-N104)^2</f>
        <v>9.4798367381940633E-3</v>
      </c>
    </row>
    <row r="105" spans="1:22">
      <c r="A105" s="37"/>
      <c r="B105" s="27" t="s">
        <v>29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N105" s="26">
        <f t="shared" si="20"/>
        <v>0</v>
      </c>
      <c r="P105" s="15" cm="1">
        <f t="array" ref="P105">MMULT(C105:L105,N104:N113)</f>
        <v>0</v>
      </c>
      <c r="R105" s="25">
        <f t="shared" si="21"/>
        <v>0</v>
      </c>
      <c r="T105" s="24">
        <f t="shared" si="22"/>
        <v>0</v>
      </c>
    </row>
    <row r="106" spans="1:22">
      <c r="A106" s="37"/>
      <c r="B106" s="27" t="s">
        <v>30</v>
      </c>
      <c r="C106" s="15">
        <v>0</v>
      </c>
      <c r="D106" s="15">
        <v>1</v>
      </c>
      <c r="E106" s="15">
        <v>0</v>
      </c>
      <c r="F106" s="15">
        <v>1</v>
      </c>
      <c r="G106" s="15">
        <v>1</v>
      </c>
      <c r="H106" s="15">
        <v>1</v>
      </c>
      <c r="I106" s="15">
        <v>1</v>
      </c>
      <c r="J106" s="15">
        <v>0</v>
      </c>
      <c r="K106" s="15">
        <v>1</v>
      </c>
      <c r="L106" s="15">
        <v>1</v>
      </c>
      <c r="N106" s="26">
        <f t="shared" si="20"/>
        <v>0</v>
      </c>
      <c r="P106" s="15" cm="1">
        <f t="array" ref="P106">MMULT(C106:L106,N104:N113)</f>
        <v>0</v>
      </c>
      <c r="R106" s="25">
        <f t="shared" si="21"/>
        <v>0</v>
      </c>
      <c r="T106" s="24">
        <f t="shared" si="22"/>
        <v>0</v>
      </c>
    </row>
    <row r="107" spans="1:22">
      <c r="A107" s="37"/>
      <c r="B107" s="27" t="s">
        <v>31</v>
      </c>
      <c r="C107" s="15">
        <v>0</v>
      </c>
      <c r="D107" s="15">
        <v>1</v>
      </c>
      <c r="E107" s="15">
        <v>0</v>
      </c>
      <c r="F107" s="15">
        <v>0</v>
      </c>
      <c r="G107" s="15">
        <v>0</v>
      </c>
      <c r="H107" s="15">
        <v>1</v>
      </c>
      <c r="I107" s="15">
        <v>0</v>
      </c>
      <c r="J107" s="15">
        <v>0</v>
      </c>
      <c r="K107" s="15">
        <v>1</v>
      </c>
      <c r="L107" s="15">
        <v>1</v>
      </c>
      <c r="N107" s="26">
        <f t="shared" si="20"/>
        <v>0</v>
      </c>
      <c r="P107" s="15" cm="1">
        <f t="array" ref="P107">MMULT(C107:L107,N104:N113)</f>
        <v>0</v>
      </c>
      <c r="R107" s="25">
        <f t="shared" si="21"/>
        <v>0</v>
      </c>
      <c r="T107" s="24">
        <f t="shared" si="22"/>
        <v>0</v>
      </c>
    </row>
    <row r="108" spans="1:22">
      <c r="A108" s="37"/>
      <c r="B108" s="27" t="s">
        <v>32</v>
      </c>
      <c r="C108" s="15">
        <v>0</v>
      </c>
      <c r="D108" s="15">
        <v>1</v>
      </c>
      <c r="E108" s="15">
        <v>0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K108" s="15">
        <v>1</v>
      </c>
      <c r="L108" s="15">
        <v>1</v>
      </c>
      <c r="M108" s="21" t="s">
        <v>153</v>
      </c>
      <c r="N108" s="26">
        <f t="shared" si="20"/>
        <v>0</v>
      </c>
      <c r="O108" s="29" t="s">
        <v>152</v>
      </c>
      <c r="P108" s="15" cm="1">
        <f t="array" ref="P108">MMULT(C108:L108,N104:N113)</f>
        <v>0</v>
      </c>
      <c r="Q108" s="29" t="s">
        <v>152</v>
      </c>
      <c r="R108" s="25">
        <f t="shared" si="21"/>
        <v>0</v>
      </c>
      <c r="T108" s="24">
        <f t="shared" si="22"/>
        <v>0</v>
      </c>
      <c r="V108" s="28">
        <f>SQRT(T104+T105+T106+T107+T108+T109+T110+T111+T112+T113)</f>
        <v>0.13769413014499973</v>
      </c>
    </row>
    <row r="109" spans="1:22">
      <c r="A109" s="37"/>
      <c r="B109" s="27" t="s">
        <v>33</v>
      </c>
      <c r="C109" s="15">
        <v>0</v>
      </c>
      <c r="D109" s="15">
        <v>1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1</v>
      </c>
      <c r="L109" s="15">
        <v>1</v>
      </c>
      <c r="N109" s="26">
        <f t="shared" si="20"/>
        <v>0</v>
      </c>
      <c r="P109" s="15" cm="1">
        <f t="array" ref="P109">MMULT(C109:L109,N104:N113)</f>
        <v>0</v>
      </c>
      <c r="R109" s="25">
        <f t="shared" si="21"/>
        <v>0</v>
      </c>
      <c r="T109" s="24">
        <f t="shared" si="22"/>
        <v>0</v>
      </c>
    </row>
    <row r="110" spans="1:22">
      <c r="A110" s="37"/>
      <c r="B110" s="27" t="s">
        <v>34</v>
      </c>
      <c r="C110" s="15">
        <v>0</v>
      </c>
      <c r="D110" s="15">
        <v>1</v>
      </c>
      <c r="E110" s="15">
        <v>0</v>
      </c>
      <c r="F110" s="15">
        <v>1</v>
      </c>
      <c r="G110" s="15">
        <v>1</v>
      </c>
      <c r="H110" s="15">
        <v>1</v>
      </c>
      <c r="I110" s="15">
        <v>0</v>
      </c>
      <c r="J110" s="15">
        <v>0</v>
      </c>
      <c r="K110" s="15">
        <v>1</v>
      </c>
      <c r="L110" s="15">
        <v>1</v>
      </c>
      <c r="N110" s="26">
        <f t="shared" si="20"/>
        <v>0</v>
      </c>
      <c r="P110" s="15" cm="1">
        <f t="array" ref="P110">MMULT(C110:L110,N104:N113)</f>
        <v>0</v>
      </c>
      <c r="R110" s="25">
        <f t="shared" si="21"/>
        <v>0</v>
      </c>
      <c r="T110" s="24">
        <f t="shared" si="22"/>
        <v>0</v>
      </c>
    </row>
    <row r="111" spans="1:22">
      <c r="A111" s="37"/>
      <c r="B111" s="27" t="s">
        <v>35</v>
      </c>
      <c r="C111" s="15">
        <v>1</v>
      </c>
      <c r="D111" s="15">
        <v>1</v>
      </c>
      <c r="E111" s="15">
        <v>1</v>
      </c>
      <c r="F111" s="15">
        <v>1</v>
      </c>
      <c r="G111" s="15">
        <v>1</v>
      </c>
      <c r="H111" s="15">
        <v>1</v>
      </c>
      <c r="I111" s="15">
        <v>1</v>
      </c>
      <c r="J111" s="15">
        <v>0</v>
      </c>
      <c r="K111" s="15">
        <v>1</v>
      </c>
      <c r="L111" s="15">
        <v>1</v>
      </c>
      <c r="N111" s="26">
        <f t="shared" si="20"/>
        <v>0.49396115684189007</v>
      </c>
      <c r="P111" s="15" cm="1">
        <f t="array" ref="P111">MMULT(C111:L111,N104:N113)</f>
        <v>0.49396115684189007</v>
      </c>
      <c r="R111" s="25">
        <f t="shared" si="21"/>
        <v>0.39659670368677774</v>
      </c>
      <c r="T111" s="24">
        <f t="shared" si="22"/>
        <v>9.4798367381940633E-3</v>
      </c>
    </row>
    <row r="112" spans="1:22">
      <c r="A112" s="37"/>
      <c r="B112" s="27" t="s">
        <v>36</v>
      </c>
      <c r="C112" s="15">
        <v>0</v>
      </c>
      <c r="D112" s="15">
        <v>1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N112" s="26">
        <f t="shared" si="20"/>
        <v>0</v>
      </c>
      <c r="P112" s="15" cm="1">
        <f t="array" ref="P112">MMULT(C112:L112,N104:N113)</f>
        <v>0</v>
      </c>
      <c r="R112" s="25">
        <f t="shared" si="21"/>
        <v>0</v>
      </c>
      <c r="T112" s="24">
        <f t="shared" si="22"/>
        <v>0</v>
      </c>
    </row>
    <row r="113" spans="1:22">
      <c r="A113" s="37"/>
      <c r="B113" s="27" t="s">
        <v>147</v>
      </c>
      <c r="C113" s="15">
        <v>0</v>
      </c>
      <c r="D113" s="15">
        <v>1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N113" s="26">
        <f t="shared" si="20"/>
        <v>0</v>
      </c>
      <c r="P113" s="15" cm="1">
        <f t="array" ref="P113">MMULT(C113:L113,N104:N113)</f>
        <v>0</v>
      </c>
      <c r="R113" s="25">
        <f t="shared" si="21"/>
        <v>0</v>
      </c>
      <c r="T113" s="24">
        <f t="shared" si="22"/>
        <v>0</v>
      </c>
    </row>
    <row r="115" spans="1:22">
      <c r="P115" s="23">
        <f>SQRT(P104^2+P105^2+P106^2+P107^2+P108^2+P109^2+P110^2+P111^2+P112^2+P113^2)</f>
        <v>0.69856656729130451</v>
      </c>
    </row>
    <row r="118" spans="1:22">
      <c r="A118" s="37" t="s">
        <v>162</v>
      </c>
      <c r="B118" s="31"/>
      <c r="C118" s="40" t="s">
        <v>28</v>
      </c>
      <c r="D118" s="40" t="s">
        <v>29</v>
      </c>
      <c r="E118" s="40" t="s">
        <v>30</v>
      </c>
      <c r="F118" s="40" t="s">
        <v>31</v>
      </c>
      <c r="G118" s="40" t="s">
        <v>32</v>
      </c>
      <c r="H118" s="40" t="s">
        <v>33</v>
      </c>
      <c r="I118" s="40" t="s">
        <v>34</v>
      </c>
      <c r="J118" s="40" t="s">
        <v>35</v>
      </c>
      <c r="K118" s="40" t="s">
        <v>36</v>
      </c>
      <c r="L118" s="40" t="s">
        <v>37</v>
      </c>
      <c r="T118" s="30"/>
    </row>
    <row r="119" spans="1:22">
      <c r="A119" s="37"/>
      <c r="B119" s="27" t="s">
        <v>28</v>
      </c>
      <c r="C119" s="15">
        <v>0</v>
      </c>
      <c r="D119" s="15">
        <v>1</v>
      </c>
      <c r="E119" s="15">
        <v>1</v>
      </c>
      <c r="F119" s="15">
        <v>1</v>
      </c>
      <c r="G119" s="15">
        <v>1</v>
      </c>
      <c r="H119" s="15">
        <v>1</v>
      </c>
      <c r="I119" s="15">
        <v>1</v>
      </c>
      <c r="J119" s="15">
        <v>1</v>
      </c>
      <c r="K119" s="15">
        <v>1</v>
      </c>
      <c r="L119" s="15">
        <v>1</v>
      </c>
      <c r="N119" s="26">
        <f t="shared" ref="N119:N128" si="23">R104</f>
        <v>0.39659670368677774</v>
      </c>
      <c r="P119" s="15" cm="1">
        <f t="array" ref="P119">MMULT(C119:L119,N119:N128)</f>
        <v>0.39659670368677774</v>
      </c>
      <c r="R119" s="25">
        <f t="shared" ref="R119:R128" si="24">P119/P$70</f>
        <v>0.31842371246523687</v>
      </c>
      <c r="T119" s="24">
        <f t="shared" ref="T119:T128" si="25">(R119-N119)^2</f>
        <v>6.1110165565231057E-3</v>
      </c>
    </row>
    <row r="120" spans="1:22">
      <c r="A120" s="37"/>
      <c r="B120" s="27" t="s">
        <v>29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N120" s="26">
        <f t="shared" si="23"/>
        <v>0</v>
      </c>
      <c r="P120" s="15" cm="1">
        <f t="array" ref="P120">MMULT(C120:L120,N119:N128)</f>
        <v>0</v>
      </c>
      <c r="R120" s="25">
        <f t="shared" si="24"/>
        <v>0</v>
      </c>
      <c r="T120" s="24">
        <f t="shared" si="25"/>
        <v>0</v>
      </c>
    </row>
    <row r="121" spans="1:22">
      <c r="A121" s="37"/>
      <c r="B121" s="27" t="s">
        <v>30</v>
      </c>
      <c r="C121" s="15">
        <v>0</v>
      </c>
      <c r="D121" s="15">
        <v>1</v>
      </c>
      <c r="E121" s="15">
        <v>0</v>
      </c>
      <c r="F121" s="15">
        <v>1</v>
      </c>
      <c r="G121" s="15">
        <v>1</v>
      </c>
      <c r="H121" s="15">
        <v>1</v>
      </c>
      <c r="I121" s="15">
        <v>1</v>
      </c>
      <c r="J121" s="15">
        <v>0</v>
      </c>
      <c r="K121" s="15">
        <v>1</v>
      </c>
      <c r="L121" s="15">
        <v>1</v>
      </c>
      <c r="N121" s="26">
        <f t="shared" si="23"/>
        <v>0</v>
      </c>
      <c r="P121" s="15" cm="1">
        <f t="array" ref="P121">MMULT(C121:L121,N119:N128)</f>
        <v>0</v>
      </c>
      <c r="R121" s="25">
        <f t="shared" si="24"/>
        <v>0</v>
      </c>
      <c r="T121" s="24">
        <f t="shared" si="25"/>
        <v>0</v>
      </c>
    </row>
    <row r="122" spans="1:22">
      <c r="A122" s="37"/>
      <c r="B122" s="27" t="s">
        <v>31</v>
      </c>
      <c r="C122" s="15">
        <v>0</v>
      </c>
      <c r="D122" s="15">
        <v>1</v>
      </c>
      <c r="E122" s="15">
        <v>0</v>
      </c>
      <c r="F122" s="15">
        <v>0</v>
      </c>
      <c r="G122" s="15">
        <v>0</v>
      </c>
      <c r="H122" s="15">
        <v>1</v>
      </c>
      <c r="I122" s="15">
        <v>0</v>
      </c>
      <c r="J122" s="15">
        <v>0</v>
      </c>
      <c r="K122" s="15">
        <v>1</v>
      </c>
      <c r="L122" s="15">
        <v>1</v>
      </c>
      <c r="N122" s="26">
        <f t="shared" si="23"/>
        <v>0</v>
      </c>
      <c r="P122" s="15" cm="1">
        <f t="array" ref="P122">MMULT(C122:L122,N119:N128)</f>
        <v>0</v>
      </c>
      <c r="R122" s="25">
        <f t="shared" si="24"/>
        <v>0</v>
      </c>
      <c r="T122" s="24">
        <f t="shared" si="25"/>
        <v>0</v>
      </c>
    </row>
    <row r="123" spans="1:22">
      <c r="A123" s="37"/>
      <c r="B123" s="27" t="s">
        <v>32</v>
      </c>
      <c r="C123" s="15">
        <v>0</v>
      </c>
      <c r="D123" s="15">
        <v>1</v>
      </c>
      <c r="E123" s="15">
        <v>0</v>
      </c>
      <c r="F123" s="15">
        <v>1</v>
      </c>
      <c r="G123" s="15">
        <v>0</v>
      </c>
      <c r="H123" s="15">
        <v>1</v>
      </c>
      <c r="I123" s="15">
        <v>0</v>
      </c>
      <c r="J123" s="15">
        <v>0</v>
      </c>
      <c r="K123" s="15">
        <v>1</v>
      </c>
      <c r="L123" s="15">
        <v>1</v>
      </c>
      <c r="M123" s="21" t="s">
        <v>153</v>
      </c>
      <c r="N123" s="26">
        <f t="shared" si="23"/>
        <v>0</v>
      </c>
      <c r="O123" s="29" t="s">
        <v>152</v>
      </c>
      <c r="P123" s="15" cm="1">
        <f t="array" ref="P123">MMULT(C123:L123,N119:N128)</f>
        <v>0</v>
      </c>
      <c r="Q123" s="29" t="s">
        <v>152</v>
      </c>
      <c r="R123" s="25">
        <f t="shared" si="24"/>
        <v>0</v>
      </c>
      <c r="T123" s="24">
        <f t="shared" si="25"/>
        <v>0</v>
      </c>
      <c r="V123" s="28">
        <f>SQRT(T119+T120+T121+T122+T123+T124+T125+T126+T127+T128)</f>
        <v>0.11055330439677601</v>
      </c>
    </row>
    <row r="124" spans="1:22">
      <c r="A124" s="37"/>
      <c r="B124" s="27" t="s">
        <v>33</v>
      </c>
      <c r="C124" s="15">
        <v>0</v>
      </c>
      <c r="D124" s="15">
        <v>1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1</v>
      </c>
      <c r="L124" s="15">
        <v>1</v>
      </c>
      <c r="N124" s="26">
        <f t="shared" si="23"/>
        <v>0</v>
      </c>
      <c r="P124" s="15" cm="1">
        <f t="array" ref="P124">MMULT(C124:L124,N119:N128)</f>
        <v>0</v>
      </c>
      <c r="R124" s="25">
        <f t="shared" si="24"/>
        <v>0</v>
      </c>
      <c r="T124" s="24">
        <f t="shared" si="25"/>
        <v>0</v>
      </c>
    </row>
    <row r="125" spans="1:22">
      <c r="A125" s="37"/>
      <c r="B125" s="27" t="s">
        <v>34</v>
      </c>
      <c r="C125" s="15">
        <v>0</v>
      </c>
      <c r="D125" s="15">
        <v>1</v>
      </c>
      <c r="E125" s="15">
        <v>0</v>
      </c>
      <c r="F125" s="15">
        <v>1</v>
      </c>
      <c r="G125" s="15">
        <v>1</v>
      </c>
      <c r="H125" s="15">
        <v>1</v>
      </c>
      <c r="I125" s="15">
        <v>0</v>
      </c>
      <c r="J125" s="15">
        <v>0</v>
      </c>
      <c r="K125" s="15">
        <v>1</v>
      </c>
      <c r="L125" s="15">
        <v>1</v>
      </c>
      <c r="N125" s="26">
        <f t="shared" si="23"/>
        <v>0</v>
      </c>
      <c r="P125" s="15" cm="1">
        <f t="array" ref="P125">MMULT(C125:L125,N119:N128)</f>
        <v>0</v>
      </c>
      <c r="R125" s="25">
        <f t="shared" si="24"/>
        <v>0</v>
      </c>
      <c r="T125" s="24">
        <f t="shared" si="25"/>
        <v>0</v>
      </c>
    </row>
    <row r="126" spans="1:22">
      <c r="A126" s="37"/>
      <c r="B126" s="27" t="s">
        <v>35</v>
      </c>
      <c r="C126" s="15">
        <v>1</v>
      </c>
      <c r="D126" s="15">
        <v>1</v>
      </c>
      <c r="E126" s="15">
        <v>1</v>
      </c>
      <c r="F126" s="15">
        <v>1</v>
      </c>
      <c r="G126" s="15">
        <v>1</v>
      </c>
      <c r="H126" s="15">
        <v>1</v>
      </c>
      <c r="I126" s="15">
        <v>1</v>
      </c>
      <c r="J126" s="15">
        <v>0</v>
      </c>
      <c r="K126" s="15">
        <v>1</v>
      </c>
      <c r="L126" s="15">
        <v>1</v>
      </c>
      <c r="N126" s="26">
        <f t="shared" si="23"/>
        <v>0.39659670368677774</v>
      </c>
      <c r="P126" s="15" cm="1">
        <f t="array" ref="P126">MMULT(C126:L126,N119:N128)</f>
        <v>0.39659670368677774</v>
      </c>
      <c r="R126" s="25">
        <f t="shared" si="24"/>
        <v>0.31842371246523687</v>
      </c>
      <c r="T126" s="24">
        <f t="shared" si="25"/>
        <v>6.1110165565231057E-3</v>
      </c>
    </row>
    <row r="127" spans="1:22">
      <c r="A127" s="37"/>
      <c r="B127" s="27" t="s">
        <v>36</v>
      </c>
      <c r="C127" s="15">
        <v>0</v>
      </c>
      <c r="D127" s="15">
        <v>1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N127" s="26">
        <f t="shared" si="23"/>
        <v>0</v>
      </c>
      <c r="P127" s="15" cm="1">
        <f t="array" ref="P127">MMULT(C127:L127,N119:N128)</f>
        <v>0</v>
      </c>
      <c r="R127" s="25">
        <f t="shared" si="24"/>
        <v>0</v>
      </c>
      <c r="T127" s="24">
        <f t="shared" si="25"/>
        <v>0</v>
      </c>
    </row>
    <row r="128" spans="1:22">
      <c r="A128" s="37"/>
      <c r="B128" s="27" t="s">
        <v>147</v>
      </c>
      <c r="C128" s="15">
        <v>0</v>
      </c>
      <c r="D128" s="15">
        <v>1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N128" s="26">
        <f t="shared" si="23"/>
        <v>0</v>
      </c>
      <c r="P128" s="15" cm="1">
        <f t="array" ref="P128">MMULT(C128:L128,N119:N128)</f>
        <v>0</v>
      </c>
      <c r="R128" s="25">
        <f t="shared" si="24"/>
        <v>0</v>
      </c>
      <c r="T128" s="24">
        <f t="shared" si="25"/>
        <v>0</v>
      </c>
    </row>
    <row r="130" spans="1:22">
      <c r="P130" s="23">
        <f>SQRT(P119^2+P120^2+P121^2+P122^2+P123^2+P124^2+P125^2+P126^2+P127^2+P128^2)</f>
        <v>0.56087243714630475</v>
      </c>
    </row>
    <row r="133" spans="1:22">
      <c r="A133" s="37" t="s">
        <v>163</v>
      </c>
      <c r="B133" s="31"/>
      <c r="C133" s="40" t="s">
        <v>28</v>
      </c>
      <c r="D133" s="40" t="s">
        <v>29</v>
      </c>
      <c r="E133" s="40" t="s">
        <v>30</v>
      </c>
      <c r="F133" s="40" t="s">
        <v>31</v>
      </c>
      <c r="G133" s="40" t="s">
        <v>32</v>
      </c>
      <c r="H133" s="40" t="s">
        <v>33</v>
      </c>
      <c r="I133" s="40" t="s">
        <v>34</v>
      </c>
      <c r="J133" s="40" t="s">
        <v>35</v>
      </c>
      <c r="K133" s="40" t="s">
        <v>36</v>
      </c>
      <c r="L133" s="40" t="s">
        <v>37</v>
      </c>
      <c r="T133" s="30"/>
    </row>
    <row r="134" spans="1:22">
      <c r="A134" s="37"/>
      <c r="B134" s="27" t="s">
        <v>28</v>
      </c>
      <c r="C134" s="15">
        <v>0</v>
      </c>
      <c r="D134" s="15">
        <v>1</v>
      </c>
      <c r="E134" s="15">
        <v>1</v>
      </c>
      <c r="F134" s="15">
        <v>1</v>
      </c>
      <c r="G134" s="15">
        <v>1</v>
      </c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N134" s="26">
        <f t="shared" ref="N134:N143" si="26">R119</f>
        <v>0.31842371246523687</v>
      </c>
      <c r="P134" s="15" cm="1">
        <f t="array" ref="P134">MMULT(C134:L134,N134:N143)</f>
        <v>0.31842371246523687</v>
      </c>
      <c r="R134" s="25">
        <f t="shared" ref="R134:R143" si="27">P134/P$70</f>
        <v>0.25565936306980014</v>
      </c>
      <c r="T134" s="24">
        <f t="shared" ref="T134:T143" si="28">(R134-N134)^2</f>
        <v>3.9393635550324596E-3</v>
      </c>
    </row>
    <row r="135" spans="1:22">
      <c r="A135" s="37"/>
      <c r="B135" s="27" t="s">
        <v>29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N135" s="26">
        <f t="shared" si="26"/>
        <v>0</v>
      </c>
      <c r="P135" s="15" cm="1">
        <f t="array" ref="P135">MMULT(C135:L135,N134:N143)</f>
        <v>0</v>
      </c>
      <c r="R135" s="25">
        <f t="shared" si="27"/>
        <v>0</v>
      </c>
      <c r="T135" s="24">
        <f t="shared" si="28"/>
        <v>0</v>
      </c>
    </row>
    <row r="136" spans="1:22">
      <c r="A136" s="37"/>
      <c r="B136" s="27" t="s">
        <v>30</v>
      </c>
      <c r="C136" s="15">
        <v>0</v>
      </c>
      <c r="D136" s="15">
        <v>1</v>
      </c>
      <c r="E136" s="15">
        <v>0</v>
      </c>
      <c r="F136" s="15">
        <v>1</v>
      </c>
      <c r="G136" s="15">
        <v>1</v>
      </c>
      <c r="H136" s="15">
        <v>1</v>
      </c>
      <c r="I136" s="15">
        <v>1</v>
      </c>
      <c r="J136" s="15">
        <v>0</v>
      </c>
      <c r="K136" s="15">
        <v>1</v>
      </c>
      <c r="L136" s="15">
        <v>1</v>
      </c>
      <c r="N136" s="26">
        <f t="shared" si="26"/>
        <v>0</v>
      </c>
      <c r="P136" s="15" cm="1">
        <f t="array" ref="P136">MMULT(C136:L136,N134:N143)</f>
        <v>0</v>
      </c>
      <c r="R136" s="25">
        <f t="shared" si="27"/>
        <v>0</v>
      </c>
      <c r="T136" s="24">
        <f t="shared" si="28"/>
        <v>0</v>
      </c>
    </row>
    <row r="137" spans="1:22">
      <c r="A137" s="37"/>
      <c r="B137" s="27" t="s">
        <v>31</v>
      </c>
      <c r="C137" s="15">
        <v>0</v>
      </c>
      <c r="D137" s="15">
        <v>1</v>
      </c>
      <c r="E137" s="15">
        <v>0</v>
      </c>
      <c r="F137" s="15">
        <v>0</v>
      </c>
      <c r="G137" s="15">
        <v>0</v>
      </c>
      <c r="H137" s="15">
        <v>1</v>
      </c>
      <c r="I137" s="15">
        <v>0</v>
      </c>
      <c r="J137" s="15">
        <v>0</v>
      </c>
      <c r="K137" s="15">
        <v>1</v>
      </c>
      <c r="L137" s="15">
        <v>1</v>
      </c>
      <c r="N137" s="26">
        <f t="shared" si="26"/>
        <v>0</v>
      </c>
      <c r="P137" s="15" cm="1">
        <f t="array" ref="P137">MMULT(C137:L137,N134:N143)</f>
        <v>0</v>
      </c>
      <c r="R137" s="25">
        <f t="shared" si="27"/>
        <v>0</v>
      </c>
      <c r="T137" s="24">
        <f t="shared" si="28"/>
        <v>0</v>
      </c>
    </row>
    <row r="138" spans="1:22">
      <c r="A138" s="37"/>
      <c r="B138" s="27" t="s">
        <v>32</v>
      </c>
      <c r="C138" s="15">
        <v>0</v>
      </c>
      <c r="D138" s="15">
        <v>1</v>
      </c>
      <c r="E138" s="15">
        <v>0</v>
      </c>
      <c r="F138" s="15">
        <v>1</v>
      </c>
      <c r="G138" s="15">
        <v>0</v>
      </c>
      <c r="H138" s="15">
        <v>1</v>
      </c>
      <c r="I138" s="15">
        <v>0</v>
      </c>
      <c r="J138" s="15">
        <v>0</v>
      </c>
      <c r="K138" s="15">
        <v>1</v>
      </c>
      <c r="L138" s="15">
        <v>1</v>
      </c>
      <c r="M138" s="21" t="s">
        <v>153</v>
      </c>
      <c r="N138" s="26">
        <f t="shared" si="26"/>
        <v>0</v>
      </c>
      <c r="O138" s="29" t="s">
        <v>152</v>
      </c>
      <c r="P138" s="15" cm="1">
        <f t="array" ref="P138">MMULT(C138:L138,N134:N143)</f>
        <v>0</v>
      </c>
      <c r="Q138" s="29" t="s">
        <v>152</v>
      </c>
      <c r="R138" s="25">
        <f t="shared" si="27"/>
        <v>0</v>
      </c>
      <c r="T138" s="24">
        <f t="shared" si="28"/>
        <v>0</v>
      </c>
      <c r="V138" s="28">
        <f>SQRT(T134+T135+T136+T137+T138+T139+T140+T141+T142+T143)</f>
        <v>8.8762194148550203E-2</v>
      </c>
    </row>
    <row r="139" spans="1:22">
      <c r="A139" s="37"/>
      <c r="B139" s="27" t="s">
        <v>33</v>
      </c>
      <c r="C139" s="15">
        <v>0</v>
      </c>
      <c r="D139" s="15">
        <v>1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1</v>
      </c>
      <c r="L139" s="15">
        <v>1</v>
      </c>
      <c r="N139" s="26">
        <f t="shared" si="26"/>
        <v>0</v>
      </c>
      <c r="P139" s="15" cm="1">
        <f t="array" ref="P139">MMULT(C139:L139,N134:N143)</f>
        <v>0</v>
      </c>
      <c r="R139" s="25">
        <f t="shared" si="27"/>
        <v>0</v>
      </c>
      <c r="T139" s="24">
        <f t="shared" si="28"/>
        <v>0</v>
      </c>
    </row>
    <row r="140" spans="1:22">
      <c r="A140" s="37"/>
      <c r="B140" s="27" t="s">
        <v>34</v>
      </c>
      <c r="C140" s="15">
        <v>0</v>
      </c>
      <c r="D140" s="15">
        <v>1</v>
      </c>
      <c r="E140" s="15">
        <v>0</v>
      </c>
      <c r="F140" s="15">
        <v>1</v>
      </c>
      <c r="G140" s="15">
        <v>1</v>
      </c>
      <c r="H140" s="15">
        <v>1</v>
      </c>
      <c r="I140" s="15">
        <v>0</v>
      </c>
      <c r="J140" s="15">
        <v>0</v>
      </c>
      <c r="K140" s="15">
        <v>1</v>
      </c>
      <c r="L140" s="15">
        <v>1</v>
      </c>
      <c r="N140" s="26">
        <f t="shared" si="26"/>
        <v>0</v>
      </c>
      <c r="P140" s="15" cm="1">
        <f t="array" ref="P140">MMULT(C140:L140,N134:N143)</f>
        <v>0</v>
      </c>
      <c r="R140" s="25">
        <f t="shared" si="27"/>
        <v>0</v>
      </c>
      <c r="T140" s="24">
        <f t="shared" si="28"/>
        <v>0</v>
      </c>
    </row>
    <row r="141" spans="1:22">
      <c r="A141" s="37"/>
      <c r="B141" s="27" t="s">
        <v>35</v>
      </c>
      <c r="C141" s="15">
        <v>1</v>
      </c>
      <c r="D141" s="15">
        <v>1</v>
      </c>
      <c r="E141" s="15">
        <v>1</v>
      </c>
      <c r="F141" s="15">
        <v>1</v>
      </c>
      <c r="G141" s="15">
        <v>1</v>
      </c>
      <c r="H141" s="15">
        <v>1</v>
      </c>
      <c r="I141" s="15">
        <v>1</v>
      </c>
      <c r="J141" s="15">
        <v>0</v>
      </c>
      <c r="K141" s="15">
        <v>1</v>
      </c>
      <c r="L141" s="15">
        <v>1</v>
      </c>
      <c r="N141" s="26">
        <f t="shared" si="26"/>
        <v>0.31842371246523687</v>
      </c>
      <c r="P141" s="15" cm="1">
        <f t="array" ref="P141">MMULT(C141:L141,N134:N143)</f>
        <v>0.31842371246523687</v>
      </c>
      <c r="R141" s="25">
        <f t="shared" si="27"/>
        <v>0.25565936306980014</v>
      </c>
      <c r="T141" s="24">
        <f t="shared" si="28"/>
        <v>3.9393635550324596E-3</v>
      </c>
    </row>
    <row r="142" spans="1:22">
      <c r="A142" s="37"/>
      <c r="B142" s="27" t="s">
        <v>36</v>
      </c>
      <c r="C142" s="15">
        <v>0</v>
      </c>
      <c r="D142" s="15">
        <v>1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N142" s="26">
        <f t="shared" si="26"/>
        <v>0</v>
      </c>
      <c r="P142" s="15" cm="1">
        <f t="array" ref="P142">MMULT(C142:L142,N134:N143)</f>
        <v>0</v>
      </c>
      <c r="R142" s="25">
        <f t="shared" si="27"/>
        <v>0</v>
      </c>
      <c r="T142" s="24">
        <f t="shared" si="28"/>
        <v>0</v>
      </c>
    </row>
    <row r="143" spans="1:22">
      <c r="A143" s="37"/>
      <c r="B143" s="27" t="s">
        <v>147</v>
      </c>
      <c r="C143" s="15">
        <v>0</v>
      </c>
      <c r="D143" s="15">
        <v>1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N143" s="26">
        <f t="shared" si="26"/>
        <v>0</v>
      </c>
      <c r="P143" s="15" cm="1">
        <f t="array" ref="P143">MMULT(C143:L143,N134:N143)</f>
        <v>0</v>
      </c>
      <c r="R143" s="25">
        <f t="shared" si="27"/>
        <v>0</v>
      </c>
      <c r="T143" s="24">
        <f t="shared" si="28"/>
        <v>0</v>
      </c>
    </row>
    <row r="145" spans="1:22">
      <c r="P145" s="23">
        <f>SQRT(P134^2+P135^2+P136^2+P137^2+P138^2+P139^2+P140^2+P141^2+P142^2+P143^2)</f>
        <v>0.45031913274952878</v>
      </c>
    </row>
    <row r="148" spans="1:22">
      <c r="A148" s="37" t="s">
        <v>164</v>
      </c>
      <c r="B148" s="31"/>
      <c r="C148" s="40" t="s">
        <v>28</v>
      </c>
      <c r="D148" s="40" t="s">
        <v>29</v>
      </c>
      <c r="E148" s="40" t="s">
        <v>30</v>
      </c>
      <c r="F148" s="40" t="s">
        <v>31</v>
      </c>
      <c r="G148" s="40" t="s">
        <v>32</v>
      </c>
      <c r="H148" s="40" t="s">
        <v>33</v>
      </c>
      <c r="I148" s="40" t="s">
        <v>34</v>
      </c>
      <c r="J148" s="40" t="s">
        <v>35</v>
      </c>
      <c r="K148" s="40" t="s">
        <v>36</v>
      </c>
      <c r="L148" s="40" t="s">
        <v>37</v>
      </c>
      <c r="T148" s="30"/>
    </row>
    <row r="149" spans="1:22">
      <c r="A149" s="37"/>
      <c r="B149" s="27" t="s">
        <v>28</v>
      </c>
      <c r="C149" s="15">
        <v>0</v>
      </c>
      <c r="D149" s="15">
        <v>1</v>
      </c>
      <c r="E149" s="15">
        <v>1</v>
      </c>
      <c r="F149" s="15">
        <v>1</v>
      </c>
      <c r="G149" s="15">
        <v>1</v>
      </c>
      <c r="H149" s="15">
        <v>1</v>
      </c>
      <c r="I149" s="15">
        <v>1</v>
      </c>
      <c r="J149" s="15">
        <v>1</v>
      </c>
      <c r="K149" s="15">
        <v>1</v>
      </c>
      <c r="L149" s="15">
        <v>1</v>
      </c>
      <c r="N149" s="26">
        <f t="shared" ref="N149:N158" si="29">R134</f>
        <v>0.25565936306980014</v>
      </c>
      <c r="P149" s="15" cm="1">
        <f t="array" ref="P149">MMULT(C149:L149,N149:N158)</f>
        <v>0.25565936306980014</v>
      </c>
      <c r="R149" s="25">
        <f t="shared" ref="R149:R158" si="30">P149/P$70</f>
        <v>0.20526646529941325</v>
      </c>
      <c r="T149" s="24">
        <f t="shared" ref="T149:T158" si="31">(R149-N149)^2</f>
        <v>2.5394441456966636E-3</v>
      </c>
    </row>
    <row r="150" spans="1:22">
      <c r="A150" s="37"/>
      <c r="B150" s="27" t="s">
        <v>29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N150" s="26">
        <f t="shared" si="29"/>
        <v>0</v>
      </c>
      <c r="P150" s="15" cm="1">
        <f t="array" ref="P150">MMULT(C150:L150,N149:N158)</f>
        <v>0</v>
      </c>
      <c r="R150" s="25">
        <f t="shared" si="30"/>
        <v>0</v>
      </c>
      <c r="T150" s="24">
        <f t="shared" si="31"/>
        <v>0</v>
      </c>
    </row>
    <row r="151" spans="1:22">
      <c r="A151" s="37"/>
      <c r="B151" s="27" t="s">
        <v>30</v>
      </c>
      <c r="C151" s="15">
        <v>0</v>
      </c>
      <c r="D151" s="15">
        <v>1</v>
      </c>
      <c r="E151" s="15">
        <v>0</v>
      </c>
      <c r="F151" s="15">
        <v>1</v>
      </c>
      <c r="G151" s="15">
        <v>1</v>
      </c>
      <c r="H151" s="15">
        <v>1</v>
      </c>
      <c r="I151" s="15">
        <v>1</v>
      </c>
      <c r="J151" s="15">
        <v>0</v>
      </c>
      <c r="K151" s="15">
        <v>1</v>
      </c>
      <c r="L151" s="15">
        <v>1</v>
      </c>
      <c r="N151" s="26">
        <f t="shared" si="29"/>
        <v>0</v>
      </c>
      <c r="P151" s="15" cm="1">
        <f t="array" ref="P151">MMULT(C151:L151,N149:N158)</f>
        <v>0</v>
      </c>
      <c r="R151" s="25">
        <f t="shared" si="30"/>
        <v>0</v>
      </c>
      <c r="T151" s="24">
        <f t="shared" si="31"/>
        <v>0</v>
      </c>
    </row>
    <row r="152" spans="1:22">
      <c r="A152" s="37"/>
      <c r="B152" s="27" t="s">
        <v>31</v>
      </c>
      <c r="C152" s="15">
        <v>0</v>
      </c>
      <c r="D152" s="15">
        <v>1</v>
      </c>
      <c r="E152" s="15">
        <v>0</v>
      </c>
      <c r="F152" s="15">
        <v>0</v>
      </c>
      <c r="G152" s="15">
        <v>0</v>
      </c>
      <c r="H152" s="15">
        <v>1</v>
      </c>
      <c r="I152" s="15">
        <v>0</v>
      </c>
      <c r="J152" s="15">
        <v>0</v>
      </c>
      <c r="K152" s="15">
        <v>1</v>
      </c>
      <c r="L152" s="15">
        <v>1</v>
      </c>
      <c r="N152" s="26">
        <f t="shared" si="29"/>
        <v>0</v>
      </c>
      <c r="P152" s="15" cm="1">
        <f t="array" ref="P152">MMULT(C152:L152,N149:N158)</f>
        <v>0</v>
      </c>
      <c r="R152" s="25">
        <f t="shared" si="30"/>
        <v>0</v>
      </c>
      <c r="T152" s="24">
        <f t="shared" si="31"/>
        <v>0</v>
      </c>
    </row>
    <row r="153" spans="1:22">
      <c r="A153" s="37"/>
      <c r="B153" s="27" t="s">
        <v>32</v>
      </c>
      <c r="C153" s="15">
        <v>0</v>
      </c>
      <c r="D153" s="15">
        <v>1</v>
      </c>
      <c r="E153" s="15">
        <v>0</v>
      </c>
      <c r="F153" s="15">
        <v>1</v>
      </c>
      <c r="G153" s="15">
        <v>0</v>
      </c>
      <c r="H153" s="15">
        <v>1</v>
      </c>
      <c r="I153" s="15">
        <v>0</v>
      </c>
      <c r="J153" s="15">
        <v>0</v>
      </c>
      <c r="K153" s="15">
        <v>1</v>
      </c>
      <c r="L153" s="15">
        <v>1</v>
      </c>
      <c r="M153" s="21" t="s">
        <v>153</v>
      </c>
      <c r="N153" s="26">
        <f t="shared" si="29"/>
        <v>0</v>
      </c>
      <c r="O153" s="29" t="s">
        <v>152</v>
      </c>
      <c r="P153" s="15" cm="1">
        <f t="array" ref="P153">MMULT(C153:L153,N149:N158)</f>
        <v>0</v>
      </c>
      <c r="Q153" s="29" t="s">
        <v>152</v>
      </c>
      <c r="R153" s="25">
        <f t="shared" si="30"/>
        <v>0</v>
      </c>
      <c r="T153" s="24">
        <f t="shared" si="31"/>
        <v>0</v>
      </c>
      <c r="V153" s="28">
        <f>SQRT(T149+T150+T151+T152+T153+T154+T155+T156+T157+T158)</f>
        <v>7.1266319474162038E-2</v>
      </c>
    </row>
    <row r="154" spans="1:22">
      <c r="A154" s="37"/>
      <c r="B154" s="27" t="s">
        <v>33</v>
      </c>
      <c r="C154" s="15">
        <v>0</v>
      </c>
      <c r="D154" s="15">
        <v>1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1</v>
      </c>
      <c r="L154" s="15">
        <v>1</v>
      </c>
      <c r="N154" s="26">
        <f t="shared" si="29"/>
        <v>0</v>
      </c>
      <c r="P154" s="15" cm="1">
        <f t="array" ref="P154">MMULT(C154:L154,N149:N158)</f>
        <v>0</v>
      </c>
      <c r="R154" s="25">
        <f t="shared" si="30"/>
        <v>0</v>
      </c>
      <c r="T154" s="24">
        <f t="shared" si="31"/>
        <v>0</v>
      </c>
    </row>
    <row r="155" spans="1:22">
      <c r="A155" s="37"/>
      <c r="B155" s="27" t="s">
        <v>34</v>
      </c>
      <c r="C155" s="15">
        <v>0</v>
      </c>
      <c r="D155" s="15">
        <v>1</v>
      </c>
      <c r="E155" s="15">
        <v>0</v>
      </c>
      <c r="F155" s="15">
        <v>1</v>
      </c>
      <c r="G155" s="15">
        <v>1</v>
      </c>
      <c r="H155" s="15">
        <v>1</v>
      </c>
      <c r="I155" s="15">
        <v>0</v>
      </c>
      <c r="J155" s="15">
        <v>0</v>
      </c>
      <c r="K155" s="15">
        <v>1</v>
      </c>
      <c r="L155" s="15">
        <v>1</v>
      </c>
      <c r="N155" s="26">
        <f t="shared" si="29"/>
        <v>0</v>
      </c>
      <c r="P155" s="15" cm="1">
        <f t="array" ref="P155">MMULT(C155:L155,N149:N158)</f>
        <v>0</v>
      </c>
      <c r="R155" s="25">
        <f t="shared" si="30"/>
        <v>0</v>
      </c>
      <c r="T155" s="24">
        <f t="shared" si="31"/>
        <v>0</v>
      </c>
    </row>
    <row r="156" spans="1:22">
      <c r="A156" s="37"/>
      <c r="B156" s="27" t="s">
        <v>35</v>
      </c>
      <c r="C156" s="15">
        <v>1</v>
      </c>
      <c r="D156" s="15">
        <v>1</v>
      </c>
      <c r="E156" s="15">
        <v>1</v>
      </c>
      <c r="F156" s="15">
        <v>1</v>
      </c>
      <c r="G156" s="15">
        <v>1</v>
      </c>
      <c r="H156" s="15">
        <v>1</v>
      </c>
      <c r="I156" s="15">
        <v>1</v>
      </c>
      <c r="J156" s="15">
        <v>0</v>
      </c>
      <c r="K156" s="15">
        <v>1</v>
      </c>
      <c r="L156" s="15">
        <v>1</v>
      </c>
      <c r="N156" s="26">
        <f t="shared" si="29"/>
        <v>0.25565936306980014</v>
      </c>
      <c r="P156" s="15" cm="1">
        <f t="array" ref="P156">MMULT(C156:L156,N149:N158)</f>
        <v>0.25565936306980014</v>
      </c>
      <c r="R156" s="25">
        <f t="shared" si="30"/>
        <v>0.20526646529941325</v>
      </c>
      <c r="T156" s="24">
        <f t="shared" si="31"/>
        <v>2.5394441456966636E-3</v>
      </c>
    </row>
    <row r="157" spans="1:22">
      <c r="A157" s="37"/>
      <c r="B157" s="27" t="s">
        <v>36</v>
      </c>
      <c r="C157" s="15">
        <v>0</v>
      </c>
      <c r="D157" s="15">
        <v>1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N157" s="26">
        <f t="shared" si="29"/>
        <v>0</v>
      </c>
      <c r="P157" s="15" cm="1">
        <f t="array" ref="P157">MMULT(C157:L157,N149:N158)</f>
        <v>0</v>
      </c>
      <c r="R157" s="25">
        <f t="shared" si="30"/>
        <v>0</v>
      </c>
      <c r="T157" s="24">
        <f t="shared" si="31"/>
        <v>0</v>
      </c>
    </row>
    <row r="158" spans="1:22">
      <c r="A158" s="37"/>
      <c r="B158" s="27" t="s">
        <v>147</v>
      </c>
      <c r="C158" s="15">
        <v>0</v>
      </c>
      <c r="D158" s="15">
        <v>1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N158" s="26">
        <f t="shared" si="29"/>
        <v>0</v>
      </c>
      <c r="P158" s="15" cm="1">
        <f t="array" ref="P158">MMULT(C158:L158,N149:N158)</f>
        <v>0</v>
      </c>
      <c r="R158" s="25">
        <f t="shared" si="30"/>
        <v>0</v>
      </c>
      <c r="T158" s="24">
        <f t="shared" si="31"/>
        <v>0</v>
      </c>
    </row>
    <row r="160" spans="1:22">
      <c r="P160" s="23">
        <f>SQRT(P149^2+P150^2+P151^2+P152^2+P153^2+P154^2+P155^2+P156^2+P157^2+P158^2)</f>
        <v>0.36155693860097854</v>
      </c>
    </row>
    <row r="163" spans="1:22">
      <c r="A163" s="37" t="s">
        <v>165</v>
      </c>
      <c r="B163" s="31"/>
      <c r="C163" s="40" t="s">
        <v>28</v>
      </c>
      <c r="D163" s="40" t="s">
        <v>29</v>
      </c>
      <c r="E163" s="40" t="s">
        <v>30</v>
      </c>
      <c r="F163" s="40" t="s">
        <v>31</v>
      </c>
      <c r="G163" s="40" t="s">
        <v>32</v>
      </c>
      <c r="H163" s="40" t="s">
        <v>33</v>
      </c>
      <c r="I163" s="40" t="s">
        <v>34</v>
      </c>
      <c r="J163" s="40" t="s">
        <v>35</v>
      </c>
      <c r="K163" s="40" t="s">
        <v>36</v>
      </c>
      <c r="L163" s="40" t="s">
        <v>37</v>
      </c>
      <c r="T163" s="30"/>
    </row>
    <row r="164" spans="1:22">
      <c r="A164" s="37"/>
      <c r="B164" s="27" t="s">
        <v>28</v>
      </c>
      <c r="C164" s="15">
        <v>0</v>
      </c>
      <c r="D164" s="15">
        <v>1</v>
      </c>
      <c r="E164" s="15">
        <v>1</v>
      </c>
      <c r="F164" s="15">
        <v>1</v>
      </c>
      <c r="G164" s="15">
        <v>1</v>
      </c>
      <c r="H164" s="15">
        <v>1</v>
      </c>
      <c r="I164" s="15">
        <v>1</v>
      </c>
      <c r="J164" s="15">
        <v>1</v>
      </c>
      <c r="K164" s="15">
        <v>1</v>
      </c>
      <c r="L164" s="15">
        <v>1</v>
      </c>
      <c r="N164" s="26">
        <f t="shared" ref="N164:N173" si="32">R149</f>
        <v>0.20526646529941325</v>
      </c>
      <c r="P164" s="15" cm="1">
        <f t="array" ref="P164">MMULT(C164:L164,N164:N173)</f>
        <v>0.20526646529941325</v>
      </c>
      <c r="R164" s="25">
        <f t="shared" ref="R164:R173" si="33">P164/P$70</f>
        <v>0.16480648809647433</v>
      </c>
      <c r="T164" s="24">
        <f t="shared" ref="T164:T173" si="34">(R164-N164)^2</f>
        <v>1.6370097552623375E-3</v>
      </c>
    </row>
    <row r="165" spans="1:22">
      <c r="A165" s="37"/>
      <c r="B165" s="27" t="s">
        <v>29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N165" s="26">
        <f t="shared" si="32"/>
        <v>0</v>
      </c>
      <c r="P165" s="15" cm="1">
        <f t="array" ref="P165">MMULT(C165:L165,N164:N173)</f>
        <v>0</v>
      </c>
      <c r="R165" s="25">
        <f t="shared" si="33"/>
        <v>0</v>
      </c>
      <c r="T165" s="24">
        <f t="shared" si="34"/>
        <v>0</v>
      </c>
    </row>
    <row r="166" spans="1:22">
      <c r="A166" s="37"/>
      <c r="B166" s="27" t="s">
        <v>30</v>
      </c>
      <c r="C166" s="15">
        <v>0</v>
      </c>
      <c r="D166" s="15">
        <v>1</v>
      </c>
      <c r="E166" s="15">
        <v>0</v>
      </c>
      <c r="F166" s="15">
        <v>1</v>
      </c>
      <c r="G166" s="15">
        <v>1</v>
      </c>
      <c r="H166" s="15">
        <v>1</v>
      </c>
      <c r="I166" s="15">
        <v>1</v>
      </c>
      <c r="J166" s="15">
        <v>0</v>
      </c>
      <c r="K166" s="15">
        <v>1</v>
      </c>
      <c r="L166" s="15">
        <v>1</v>
      </c>
      <c r="N166" s="26">
        <f t="shared" si="32"/>
        <v>0</v>
      </c>
      <c r="P166" s="15" cm="1">
        <f t="array" ref="P166">MMULT(C166:L166,N164:N173)</f>
        <v>0</v>
      </c>
      <c r="R166" s="25">
        <f t="shared" si="33"/>
        <v>0</v>
      </c>
      <c r="T166" s="24">
        <f t="shared" si="34"/>
        <v>0</v>
      </c>
    </row>
    <row r="167" spans="1:22">
      <c r="A167" s="37"/>
      <c r="B167" s="27" t="s">
        <v>31</v>
      </c>
      <c r="C167" s="15">
        <v>0</v>
      </c>
      <c r="D167" s="15">
        <v>1</v>
      </c>
      <c r="E167" s="15">
        <v>0</v>
      </c>
      <c r="F167" s="15">
        <v>0</v>
      </c>
      <c r="G167" s="15">
        <v>0</v>
      </c>
      <c r="H167" s="15">
        <v>1</v>
      </c>
      <c r="I167" s="15">
        <v>0</v>
      </c>
      <c r="J167" s="15">
        <v>0</v>
      </c>
      <c r="K167" s="15">
        <v>1</v>
      </c>
      <c r="L167" s="15">
        <v>1</v>
      </c>
      <c r="N167" s="26">
        <f t="shared" si="32"/>
        <v>0</v>
      </c>
      <c r="P167" s="15" cm="1">
        <f t="array" ref="P167">MMULT(C167:L167,N164:N173)</f>
        <v>0</v>
      </c>
      <c r="R167" s="25">
        <f t="shared" si="33"/>
        <v>0</v>
      </c>
      <c r="T167" s="24">
        <f t="shared" si="34"/>
        <v>0</v>
      </c>
    </row>
    <row r="168" spans="1:22">
      <c r="A168" s="37"/>
      <c r="B168" s="27" t="s">
        <v>32</v>
      </c>
      <c r="C168" s="15">
        <v>0</v>
      </c>
      <c r="D168" s="15">
        <v>1</v>
      </c>
      <c r="E168" s="15">
        <v>0</v>
      </c>
      <c r="F168" s="15">
        <v>1</v>
      </c>
      <c r="G168" s="15">
        <v>0</v>
      </c>
      <c r="H168" s="15">
        <v>1</v>
      </c>
      <c r="I168" s="15">
        <v>0</v>
      </c>
      <c r="J168" s="15">
        <v>0</v>
      </c>
      <c r="K168" s="15">
        <v>1</v>
      </c>
      <c r="L168" s="15">
        <v>1</v>
      </c>
      <c r="M168" s="21" t="s">
        <v>153</v>
      </c>
      <c r="N168" s="26">
        <f t="shared" si="32"/>
        <v>0</v>
      </c>
      <c r="O168" s="29" t="s">
        <v>152</v>
      </c>
      <c r="P168" s="15" cm="1">
        <f t="array" ref="P168">MMULT(C168:L168,N164:N173)</f>
        <v>0</v>
      </c>
      <c r="Q168" s="29" t="s">
        <v>152</v>
      </c>
      <c r="R168" s="25">
        <f t="shared" si="33"/>
        <v>0</v>
      </c>
      <c r="T168" s="24">
        <f t="shared" si="34"/>
        <v>0</v>
      </c>
      <c r="V168" s="28">
        <f>SQRT(T164+T165+T166+T167+T168+T169+T170+T171+T172+T173)</f>
        <v>5.7219048493702469E-2</v>
      </c>
    </row>
    <row r="169" spans="1:22">
      <c r="A169" s="37"/>
      <c r="B169" s="27" t="s">
        <v>33</v>
      </c>
      <c r="C169" s="15">
        <v>0</v>
      </c>
      <c r="D169" s="15">
        <v>1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1</v>
      </c>
      <c r="L169" s="15">
        <v>1</v>
      </c>
      <c r="N169" s="26">
        <f t="shared" si="32"/>
        <v>0</v>
      </c>
      <c r="P169" s="15" cm="1">
        <f t="array" ref="P169">MMULT(C169:L169,N164:N173)</f>
        <v>0</v>
      </c>
      <c r="R169" s="25">
        <f t="shared" si="33"/>
        <v>0</v>
      </c>
      <c r="T169" s="24">
        <f t="shared" si="34"/>
        <v>0</v>
      </c>
    </row>
    <row r="170" spans="1:22">
      <c r="A170" s="37"/>
      <c r="B170" s="27" t="s">
        <v>34</v>
      </c>
      <c r="C170" s="15">
        <v>0</v>
      </c>
      <c r="D170" s="15">
        <v>1</v>
      </c>
      <c r="E170" s="15">
        <v>0</v>
      </c>
      <c r="F170" s="15">
        <v>1</v>
      </c>
      <c r="G170" s="15">
        <v>1</v>
      </c>
      <c r="H170" s="15">
        <v>1</v>
      </c>
      <c r="I170" s="15">
        <v>0</v>
      </c>
      <c r="J170" s="15">
        <v>0</v>
      </c>
      <c r="K170" s="15">
        <v>1</v>
      </c>
      <c r="L170" s="15">
        <v>1</v>
      </c>
      <c r="N170" s="26">
        <f t="shared" si="32"/>
        <v>0</v>
      </c>
      <c r="P170" s="15" cm="1">
        <f t="array" ref="P170">MMULT(C170:L170,N164:N173)</f>
        <v>0</v>
      </c>
      <c r="R170" s="25">
        <f t="shared" si="33"/>
        <v>0</v>
      </c>
      <c r="T170" s="24">
        <f t="shared" si="34"/>
        <v>0</v>
      </c>
    </row>
    <row r="171" spans="1:22">
      <c r="A171" s="37"/>
      <c r="B171" s="27" t="s">
        <v>35</v>
      </c>
      <c r="C171" s="15">
        <v>1</v>
      </c>
      <c r="D171" s="15">
        <v>1</v>
      </c>
      <c r="E171" s="15">
        <v>1</v>
      </c>
      <c r="F171" s="15">
        <v>1</v>
      </c>
      <c r="G171" s="15">
        <v>1</v>
      </c>
      <c r="H171" s="15">
        <v>1</v>
      </c>
      <c r="I171" s="15">
        <v>1</v>
      </c>
      <c r="J171" s="15">
        <v>0</v>
      </c>
      <c r="K171" s="15">
        <v>1</v>
      </c>
      <c r="L171" s="15">
        <v>1</v>
      </c>
      <c r="N171" s="26">
        <f t="shared" si="32"/>
        <v>0.20526646529941325</v>
      </c>
      <c r="P171" s="15" cm="1">
        <f t="array" ref="P171">MMULT(C171:L171,N164:N173)</f>
        <v>0.20526646529941325</v>
      </c>
      <c r="R171" s="25">
        <f t="shared" si="33"/>
        <v>0.16480648809647433</v>
      </c>
      <c r="T171" s="24">
        <f t="shared" si="34"/>
        <v>1.6370097552623375E-3</v>
      </c>
    </row>
    <row r="172" spans="1:22">
      <c r="A172" s="37"/>
      <c r="B172" s="27" t="s">
        <v>36</v>
      </c>
      <c r="C172" s="15">
        <v>0</v>
      </c>
      <c r="D172" s="15">
        <v>1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N172" s="26">
        <f t="shared" si="32"/>
        <v>0</v>
      </c>
      <c r="P172" s="15" cm="1">
        <f t="array" ref="P172">MMULT(C172:L172,N164:N173)</f>
        <v>0</v>
      </c>
      <c r="R172" s="25">
        <f t="shared" si="33"/>
        <v>0</v>
      </c>
      <c r="T172" s="24">
        <f t="shared" si="34"/>
        <v>0</v>
      </c>
    </row>
    <row r="173" spans="1:22">
      <c r="A173" s="37"/>
      <c r="B173" s="27" t="s">
        <v>147</v>
      </c>
      <c r="C173" s="15">
        <v>0</v>
      </c>
      <c r="D173" s="15">
        <v>1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N173" s="26">
        <f t="shared" si="32"/>
        <v>0</v>
      </c>
      <c r="P173" s="15" cm="1">
        <f t="array" ref="P173">MMULT(C173:L173,N164:N173)</f>
        <v>0</v>
      </c>
      <c r="R173" s="25">
        <f t="shared" si="33"/>
        <v>0</v>
      </c>
      <c r="T173" s="24">
        <f t="shared" si="34"/>
        <v>0</v>
      </c>
    </row>
    <row r="175" spans="1:22">
      <c r="P175" s="23">
        <f>SQRT(P164^2+P165^2+P166^2+P167^2+P168^2+P169^2+P170^2+P171^2+P172^2+P173^2)</f>
        <v>0.29029061912681653</v>
      </c>
    </row>
    <row r="178" spans="1:22">
      <c r="A178" s="37" t="s">
        <v>166</v>
      </c>
      <c r="B178" s="31"/>
      <c r="C178" s="40" t="s">
        <v>28</v>
      </c>
      <c r="D178" s="40" t="s">
        <v>29</v>
      </c>
      <c r="E178" s="40" t="s">
        <v>30</v>
      </c>
      <c r="F178" s="40" t="s">
        <v>31</v>
      </c>
      <c r="G178" s="40" t="s">
        <v>32</v>
      </c>
      <c r="H178" s="40" t="s">
        <v>33</v>
      </c>
      <c r="I178" s="40" t="s">
        <v>34</v>
      </c>
      <c r="J178" s="40" t="s">
        <v>35</v>
      </c>
      <c r="K178" s="40" t="s">
        <v>36</v>
      </c>
      <c r="L178" s="40" t="s">
        <v>37</v>
      </c>
      <c r="T178" s="30"/>
    </row>
    <row r="179" spans="1:22">
      <c r="A179" s="37"/>
      <c r="B179" s="27" t="s">
        <v>28</v>
      </c>
      <c r="C179" s="15">
        <v>0</v>
      </c>
      <c r="D179" s="15">
        <v>1</v>
      </c>
      <c r="E179" s="15">
        <v>1</v>
      </c>
      <c r="F179" s="15">
        <v>1</v>
      </c>
      <c r="G179" s="15">
        <v>1</v>
      </c>
      <c r="H179" s="15">
        <v>1</v>
      </c>
      <c r="I179" s="15">
        <v>1</v>
      </c>
      <c r="J179" s="15">
        <v>1</v>
      </c>
      <c r="K179" s="15">
        <v>1</v>
      </c>
      <c r="L179" s="15">
        <v>1</v>
      </c>
      <c r="N179" s="26">
        <f t="shared" ref="N179:N188" si="35">R164</f>
        <v>0.16480648809647433</v>
      </c>
      <c r="P179" s="15" cm="1">
        <f t="array" ref="P179">MMULT(C179:L179,N179:N188)</f>
        <v>0.16480648809647433</v>
      </c>
      <c r="R179" s="25">
        <f t="shared" ref="R179:R188" si="36">P179/P$70</f>
        <v>0.13232155812238744</v>
      </c>
      <c r="T179" s="24">
        <f t="shared" ref="T179:T188" si="37">(R179-N179)^2</f>
        <v>1.055270675421329E-3</v>
      </c>
    </row>
    <row r="180" spans="1:22">
      <c r="A180" s="37"/>
      <c r="B180" s="27" t="s">
        <v>29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N180" s="26">
        <f t="shared" si="35"/>
        <v>0</v>
      </c>
      <c r="P180" s="15" cm="1">
        <f t="array" ref="P180">MMULT(C180:L180,N179:N188)</f>
        <v>0</v>
      </c>
      <c r="R180" s="25">
        <f t="shared" si="36"/>
        <v>0</v>
      </c>
      <c r="T180" s="24">
        <f t="shared" si="37"/>
        <v>0</v>
      </c>
    </row>
    <row r="181" spans="1:22">
      <c r="A181" s="37"/>
      <c r="B181" s="27" t="s">
        <v>30</v>
      </c>
      <c r="C181" s="15">
        <v>0</v>
      </c>
      <c r="D181" s="15">
        <v>1</v>
      </c>
      <c r="E181" s="15">
        <v>0</v>
      </c>
      <c r="F181" s="15">
        <v>1</v>
      </c>
      <c r="G181" s="15">
        <v>1</v>
      </c>
      <c r="H181" s="15">
        <v>1</v>
      </c>
      <c r="I181" s="15">
        <v>1</v>
      </c>
      <c r="J181" s="15">
        <v>0</v>
      </c>
      <c r="K181" s="15">
        <v>1</v>
      </c>
      <c r="L181" s="15">
        <v>1</v>
      </c>
      <c r="N181" s="26">
        <f t="shared" si="35"/>
        <v>0</v>
      </c>
      <c r="P181" s="15" cm="1">
        <f t="array" ref="P181">MMULT(C181:L181,N179:N188)</f>
        <v>0</v>
      </c>
      <c r="R181" s="25">
        <f t="shared" si="36"/>
        <v>0</v>
      </c>
      <c r="T181" s="24">
        <f t="shared" si="37"/>
        <v>0</v>
      </c>
    </row>
    <row r="182" spans="1:22">
      <c r="A182" s="37"/>
      <c r="B182" s="27" t="s">
        <v>31</v>
      </c>
      <c r="C182" s="15">
        <v>0</v>
      </c>
      <c r="D182" s="15">
        <v>1</v>
      </c>
      <c r="E182" s="15">
        <v>0</v>
      </c>
      <c r="F182" s="15">
        <v>0</v>
      </c>
      <c r="G182" s="15">
        <v>0</v>
      </c>
      <c r="H182" s="15">
        <v>1</v>
      </c>
      <c r="I182" s="15">
        <v>0</v>
      </c>
      <c r="J182" s="15">
        <v>0</v>
      </c>
      <c r="K182" s="15">
        <v>1</v>
      </c>
      <c r="L182" s="15">
        <v>1</v>
      </c>
      <c r="N182" s="26">
        <f t="shared" si="35"/>
        <v>0</v>
      </c>
      <c r="P182" s="15" cm="1">
        <f t="array" ref="P182">MMULT(C182:L182,N179:N188)</f>
        <v>0</v>
      </c>
      <c r="R182" s="25">
        <f t="shared" si="36"/>
        <v>0</v>
      </c>
      <c r="T182" s="24">
        <f t="shared" si="37"/>
        <v>0</v>
      </c>
    </row>
    <row r="183" spans="1:22">
      <c r="A183" s="37"/>
      <c r="B183" s="27" t="s">
        <v>32</v>
      </c>
      <c r="C183" s="15">
        <v>0</v>
      </c>
      <c r="D183" s="15">
        <v>1</v>
      </c>
      <c r="E183" s="15">
        <v>0</v>
      </c>
      <c r="F183" s="15">
        <v>1</v>
      </c>
      <c r="G183" s="15">
        <v>0</v>
      </c>
      <c r="H183" s="15">
        <v>1</v>
      </c>
      <c r="I183" s="15">
        <v>0</v>
      </c>
      <c r="J183" s="15">
        <v>0</v>
      </c>
      <c r="K183" s="15">
        <v>1</v>
      </c>
      <c r="L183" s="15">
        <v>1</v>
      </c>
      <c r="M183" s="21" t="s">
        <v>153</v>
      </c>
      <c r="N183" s="26">
        <f t="shared" si="35"/>
        <v>0</v>
      </c>
      <c r="O183" s="29" t="s">
        <v>152</v>
      </c>
      <c r="P183" s="15" cm="1">
        <f t="array" ref="P183">MMULT(C183:L183,N179:N188)</f>
        <v>0</v>
      </c>
      <c r="Q183" s="29" t="s">
        <v>152</v>
      </c>
      <c r="R183" s="25">
        <f t="shared" si="36"/>
        <v>0</v>
      </c>
      <c r="T183" s="24">
        <f t="shared" si="37"/>
        <v>0</v>
      </c>
      <c r="V183" s="28">
        <f>SQRT(T179+T180+T181+T182+T183+T184+T185+T186+T187+T188)</f>
        <v>4.5940628542093957E-2</v>
      </c>
    </row>
    <row r="184" spans="1:22">
      <c r="A184" s="37"/>
      <c r="B184" s="27" t="s">
        <v>33</v>
      </c>
      <c r="C184" s="15">
        <v>0</v>
      </c>
      <c r="D184" s="15">
        <v>1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1</v>
      </c>
      <c r="L184" s="15">
        <v>1</v>
      </c>
      <c r="N184" s="26">
        <f t="shared" si="35"/>
        <v>0</v>
      </c>
      <c r="P184" s="15" cm="1">
        <f t="array" ref="P184">MMULT(C184:L184,N179:N188)</f>
        <v>0</v>
      </c>
      <c r="R184" s="25">
        <f t="shared" si="36"/>
        <v>0</v>
      </c>
      <c r="T184" s="24">
        <f t="shared" si="37"/>
        <v>0</v>
      </c>
    </row>
    <row r="185" spans="1:22">
      <c r="A185" s="37"/>
      <c r="B185" s="27" t="s">
        <v>34</v>
      </c>
      <c r="C185" s="15">
        <v>0</v>
      </c>
      <c r="D185" s="15">
        <v>1</v>
      </c>
      <c r="E185" s="15">
        <v>0</v>
      </c>
      <c r="F185" s="15">
        <v>1</v>
      </c>
      <c r="G185" s="15">
        <v>1</v>
      </c>
      <c r="H185" s="15">
        <v>1</v>
      </c>
      <c r="I185" s="15">
        <v>0</v>
      </c>
      <c r="J185" s="15">
        <v>0</v>
      </c>
      <c r="K185" s="15">
        <v>1</v>
      </c>
      <c r="L185" s="15">
        <v>1</v>
      </c>
      <c r="N185" s="26">
        <f t="shared" si="35"/>
        <v>0</v>
      </c>
      <c r="P185" s="15" cm="1">
        <f t="array" ref="P185">MMULT(C185:L185,N179:N188)</f>
        <v>0</v>
      </c>
      <c r="R185" s="25">
        <f t="shared" si="36"/>
        <v>0</v>
      </c>
      <c r="T185" s="24">
        <f t="shared" si="37"/>
        <v>0</v>
      </c>
    </row>
    <row r="186" spans="1:22">
      <c r="A186" s="37"/>
      <c r="B186" s="27" t="s">
        <v>35</v>
      </c>
      <c r="C186" s="15">
        <v>1</v>
      </c>
      <c r="D186" s="15">
        <v>1</v>
      </c>
      <c r="E186" s="15">
        <v>1</v>
      </c>
      <c r="F186" s="15">
        <v>1</v>
      </c>
      <c r="G186" s="15">
        <v>1</v>
      </c>
      <c r="H186" s="15">
        <v>1</v>
      </c>
      <c r="I186" s="15">
        <v>1</v>
      </c>
      <c r="J186" s="15">
        <v>0</v>
      </c>
      <c r="K186" s="15">
        <v>1</v>
      </c>
      <c r="L186" s="15">
        <v>1</v>
      </c>
      <c r="N186" s="26">
        <f t="shared" si="35"/>
        <v>0.16480648809647433</v>
      </c>
      <c r="P186" s="15" cm="1">
        <f t="array" ref="P186">MMULT(C186:L186,N179:N188)</f>
        <v>0.16480648809647433</v>
      </c>
      <c r="R186" s="25">
        <f t="shared" si="36"/>
        <v>0.13232155812238744</v>
      </c>
      <c r="T186" s="24">
        <f t="shared" si="37"/>
        <v>1.055270675421329E-3</v>
      </c>
    </row>
    <row r="187" spans="1:22">
      <c r="A187" s="37"/>
      <c r="B187" s="27" t="s">
        <v>36</v>
      </c>
      <c r="C187" s="15">
        <v>0</v>
      </c>
      <c r="D187" s="15">
        <v>1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N187" s="26">
        <f t="shared" si="35"/>
        <v>0</v>
      </c>
      <c r="P187" s="15" cm="1">
        <f t="array" ref="P187">MMULT(C187:L187,N179:N188)</f>
        <v>0</v>
      </c>
      <c r="R187" s="25">
        <f t="shared" si="36"/>
        <v>0</v>
      </c>
      <c r="T187" s="24">
        <f t="shared" si="37"/>
        <v>0</v>
      </c>
    </row>
    <row r="188" spans="1:22">
      <c r="A188" s="37"/>
      <c r="B188" s="27" t="s">
        <v>147</v>
      </c>
      <c r="C188" s="15">
        <v>0</v>
      </c>
      <c r="D188" s="15">
        <v>1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N188" s="26">
        <f t="shared" si="35"/>
        <v>0</v>
      </c>
      <c r="P188" s="15" cm="1">
        <f t="array" ref="P188">MMULT(C188:L188,N179:N188)</f>
        <v>0</v>
      </c>
      <c r="R188" s="25">
        <f t="shared" si="36"/>
        <v>0</v>
      </c>
      <c r="T188" s="24">
        <f t="shared" si="37"/>
        <v>0</v>
      </c>
    </row>
    <row r="190" spans="1:22">
      <c r="P190" s="23">
        <f>SQRT(P179^2+P180^2+P181^2+P182^2+P183^2+P184^2+P185^2+P186^2+P187^2+P188^2)</f>
        <v>0.23307157063311404</v>
      </c>
    </row>
    <row r="193" spans="1:22">
      <c r="A193" s="37" t="s">
        <v>167</v>
      </c>
      <c r="B193" s="31"/>
      <c r="C193" s="40" t="s">
        <v>28</v>
      </c>
      <c r="D193" s="40" t="s">
        <v>29</v>
      </c>
      <c r="E193" s="40" t="s">
        <v>30</v>
      </c>
      <c r="F193" s="40" t="s">
        <v>31</v>
      </c>
      <c r="G193" s="40" t="s">
        <v>32</v>
      </c>
      <c r="H193" s="40" t="s">
        <v>33</v>
      </c>
      <c r="I193" s="40" t="s">
        <v>34</v>
      </c>
      <c r="J193" s="40" t="s">
        <v>35</v>
      </c>
      <c r="K193" s="40" t="s">
        <v>36</v>
      </c>
      <c r="L193" s="40" t="s">
        <v>37</v>
      </c>
      <c r="T193" s="30"/>
    </row>
    <row r="194" spans="1:22">
      <c r="A194" s="37"/>
      <c r="B194" s="27" t="s">
        <v>28</v>
      </c>
      <c r="C194" s="15">
        <v>0</v>
      </c>
      <c r="D194" s="15">
        <v>1</v>
      </c>
      <c r="E194" s="15">
        <v>1</v>
      </c>
      <c r="F194" s="15">
        <v>1</v>
      </c>
      <c r="G194" s="15">
        <v>1</v>
      </c>
      <c r="H194" s="15">
        <v>1</v>
      </c>
      <c r="I194" s="15">
        <v>1</v>
      </c>
      <c r="J194" s="15">
        <v>1</v>
      </c>
      <c r="K194" s="15">
        <v>1</v>
      </c>
      <c r="L194" s="15">
        <v>1</v>
      </c>
      <c r="N194" s="26">
        <f t="shared" ref="N194:N203" si="38">R179</f>
        <v>0.13232155812238744</v>
      </c>
      <c r="P194" s="15" cm="1">
        <f t="array" ref="P194">MMULT(C194:L194,N194:N203)</f>
        <v>0.13232155812238744</v>
      </c>
      <c r="R194" s="25">
        <f t="shared" ref="R194:R203" si="39">P194/P$70</f>
        <v>0.10623971753883227</v>
      </c>
      <c r="T194" s="24">
        <f t="shared" ref="T194:T203" si="40">(R194-N194)^2</f>
        <v>6.8026240822598551E-4</v>
      </c>
    </row>
    <row r="195" spans="1:22">
      <c r="A195" s="37"/>
      <c r="B195" s="27" t="s">
        <v>29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N195" s="26">
        <f t="shared" si="38"/>
        <v>0</v>
      </c>
      <c r="P195" s="15" cm="1">
        <f t="array" ref="P195">MMULT(C195:L195,N194:N203)</f>
        <v>0</v>
      </c>
      <c r="R195" s="25">
        <f t="shared" si="39"/>
        <v>0</v>
      </c>
      <c r="T195" s="24">
        <f t="shared" si="40"/>
        <v>0</v>
      </c>
    </row>
    <row r="196" spans="1:22">
      <c r="A196" s="37"/>
      <c r="B196" s="27" t="s">
        <v>30</v>
      </c>
      <c r="C196" s="15">
        <v>0</v>
      </c>
      <c r="D196" s="15">
        <v>1</v>
      </c>
      <c r="E196" s="15">
        <v>0</v>
      </c>
      <c r="F196" s="15">
        <v>1</v>
      </c>
      <c r="G196" s="15">
        <v>1</v>
      </c>
      <c r="H196" s="15">
        <v>1</v>
      </c>
      <c r="I196" s="15">
        <v>1</v>
      </c>
      <c r="J196" s="15">
        <v>0</v>
      </c>
      <c r="K196" s="15">
        <v>1</v>
      </c>
      <c r="L196" s="15">
        <v>1</v>
      </c>
      <c r="N196" s="26">
        <f t="shared" si="38"/>
        <v>0</v>
      </c>
      <c r="P196" s="15" cm="1">
        <f t="array" ref="P196">MMULT(C196:L196,N194:N203)</f>
        <v>0</v>
      </c>
      <c r="R196" s="25">
        <f t="shared" si="39"/>
        <v>0</v>
      </c>
      <c r="T196" s="24">
        <f t="shared" si="40"/>
        <v>0</v>
      </c>
    </row>
    <row r="197" spans="1:22">
      <c r="A197" s="37"/>
      <c r="B197" s="27" t="s">
        <v>31</v>
      </c>
      <c r="C197" s="15">
        <v>0</v>
      </c>
      <c r="D197" s="15">
        <v>1</v>
      </c>
      <c r="E197" s="15">
        <v>0</v>
      </c>
      <c r="F197" s="15">
        <v>0</v>
      </c>
      <c r="G197" s="15">
        <v>0</v>
      </c>
      <c r="H197" s="15">
        <v>1</v>
      </c>
      <c r="I197" s="15">
        <v>0</v>
      </c>
      <c r="J197" s="15">
        <v>0</v>
      </c>
      <c r="K197" s="15">
        <v>1</v>
      </c>
      <c r="L197" s="15">
        <v>1</v>
      </c>
      <c r="N197" s="26">
        <f t="shared" si="38"/>
        <v>0</v>
      </c>
      <c r="P197" s="15" cm="1">
        <f t="array" ref="P197">MMULT(C197:L197,N194:N203)</f>
        <v>0</v>
      </c>
      <c r="R197" s="25">
        <f t="shared" si="39"/>
        <v>0</v>
      </c>
      <c r="T197" s="24">
        <f t="shared" si="40"/>
        <v>0</v>
      </c>
    </row>
    <row r="198" spans="1:22">
      <c r="A198" s="37"/>
      <c r="B198" s="27" t="s">
        <v>32</v>
      </c>
      <c r="C198" s="15">
        <v>0</v>
      </c>
      <c r="D198" s="15">
        <v>1</v>
      </c>
      <c r="E198" s="15">
        <v>0</v>
      </c>
      <c r="F198" s="15">
        <v>1</v>
      </c>
      <c r="G198" s="15">
        <v>0</v>
      </c>
      <c r="H198" s="15">
        <v>1</v>
      </c>
      <c r="I198" s="15">
        <v>0</v>
      </c>
      <c r="J198" s="15">
        <v>0</v>
      </c>
      <c r="K198" s="15">
        <v>1</v>
      </c>
      <c r="L198" s="15">
        <v>1</v>
      </c>
      <c r="M198" s="21" t="s">
        <v>153</v>
      </c>
      <c r="N198" s="26">
        <f t="shared" si="38"/>
        <v>0</v>
      </c>
      <c r="O198" s="29" t="s">
        <v>152</v>
      </c>
      <c r="P198" s="15" cm="1">
        <f t="array" ref="P198">MMULT(C198:L198,N194:N203)</f>
        <v>0</v>
      </c>
      <c r="Q198" s="29" t="s">
        <v>152</v>
      </c>
      <c r="R198" s="25">
        <f t="shared" si="39"/>
        <v>0</v>
      </c>
      <c r="T198" s="24">
        <f t="shared" si="40"/>
        <v>0</v>
      </c>
      <c r="V198" s="28">
        <f>SQRT(T194+T195+T196+T197+T198+T199+T200+T201+T202+T203)</f>
        <v>3.6885292684916721E-2</v>
      </c>
    </row>
    <row r="199" spans="1:22">
      <c r="A199" s="37"/>
      <c r="B199" s="27" t="s">
        <v>33</v>
      </c>
      <c r="C199" s="15">
        <v>0</v>
      </c>
      <c r="D199" s="15">
        <v>1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1</v>
      </c>
      <c r="L199" s="15">
        <v>1</v>
      </c>
      <c r="N199" s="26">
        <f t="shared" si="38"/>
        <v>0</v>
      </c>
      <c r="P199" s="15" cm="1">
        <f t="array" ref="P199">MMULT(C199:L199,N194:N203)</f>
        <v>0</v>
      </c>
      <c r="R199" s="25">
        <f t="shared" si="39"/>
        <v>0</v>
      </c>
      <c r="T199" s="24">
        <f t="shared" si="40"/>
        <v>0</v>
      </c>
    </row>
    <row r="200" spans="1:22">
      <c r="A200" s="37"/>
      <c r="B200" s="27" t="s">
        <v>34</v>
      </c>
      <c r="C200" s="15">
        <v>0</v>
      </c>
      <c r="D200" s="15">
        <v>1</v>
      </c>
      <c r="E200" s="15">
        <v>0</v>
      </c>
      <c r="F200" s="15">
        <v>1</v>
      </c>
      <c r="G200" s="15">
        <v>1</v>
      </c>
      <c r="H200" s="15">
        <v>1</v>
      </c>
      <c r="I200" s="15">
        <v>0</v>
      </c>
      <c r="J200" s="15">
        <v>0</v>
      </c>
      <c r="K200" s="15">
        <v>1</v>
      </c>
      <c r="L200" s="15">
        <v>1</v>
      </c>
      <c r="N200" s="26">
        <f t="shared" si="38"/>
        <v>0</v>
      </c>
      <c r="P200" s="15" cm="1">
        <f t="array" ref="P200">MMULT(C200:L200,N194:N203)</f>
        <v>0</v>
      </c>
      <c r="R200" s="25">
        <f t="shared" si="39"/>
        <v>0</v>
      </c>
      <c r="T200" s="24">
        <f t="shared" si="40"/>
        <v>0</v>
      </c>
    </row>
    <row r="201" spans="1:22">
      <c r="A201" s="37"/>
      <c r="B201" s="27" t="s">
        <v>35</v>
      </c>
      <c r="C201" s="15">
        <v>1</v>
      </c>
      <c r="D201" s="15">
        <v>1</v>
      </c>
      <c r="E201" s="15">
        <v>1</v>
      </c>
      <c r="F201" s="15">
        <v>1</v>
      </c>
      <c r="G201" s="15">
        <v>1</v>
      </c>
      <c r="H201" s="15">
        <v>1</v>
      </c>
      <c r="I201" s="15">
        <v>1</v>
      </c>
      <c r="J201" s="15">
        <v>0</v>
      </c>
      <c r="K201" s="15">
        <v>1</v>
      </c>
      <c r="L201" s="15">
        <v>1</v>
      </c>
      <c r="N201" s="26">
        <f t="shared" si="38"/>
        <v>0.13232155812238744</v>
      </c>
      <c r="P201" s="15" cm="1">
        <f t="array" ref="P201">MMULT(C201:L201,N194:N203)</f>
        <v>0.13232155812238744</v>
      </c>
      <c r="R201" s="25">
        <f t="shared" si="39"/>
        <v>0.10623971753883227</v>
      </c>
      <c r="T201" s="24">
        <f t="shared" si="40"/>
        <v>6.8026240822598551E-4</v>
      </c>
    </row>
    <row r="202" spans="1:22">
      <c r="A202" s="37"/>
      <c r="B202" s="27" t="s">
        <v>36</v>
      </c>
      <c r="C202" s="15">
        <v>0</v>
      </c>
      <c r="D202" s="15">
        <v>1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N202" s="26">
        <f t="shared" si="38"/>
        <v>0</v>
      </c>
      <c r="P202" s="15" cm="1">
        <f t="array" ref="P202">MMULT(C202:L202,N194:N203)</f>
        <v>0</v>
      </c>
      <c r="R202" s="25">
        <f t="shared" si="39"/>
        <v>0</v>
      </c>
      <c r="T202" s="24">
        <f t="shared" si="40"/>
        <v>0</v>
      </c>
    </row>
    <row r="203" spans="1:22">
      <c r="A203" s="37"/>
      <c r="B203" s="27" t="s">
        <v>147</v>
      </c>
      <c r="C203" s="15">
        <v>0</v>
      </c>
      <c r="D203" s="15">
        <v>1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N203" s="26">
        <f t="shared" si="38"/>
        <v>0</v>
      </c>
      <c r="P203" s="15" cm="1">
        <f t="array" ref="P203">MMULT(C203:L203,N194:N203)</f>
        <v>0</v>
      </c>
      <c r="R203" s="25">
        <f t="shared" si="39"/>
        <v>0</v>
      </c>
      <c r="T203" s="24">
        <f t="shared" si="40"/>
        <v>0</v>
      </c>
    </row>
    <row r="205" spans="1:22">
      <c r="P205" s="23">
        <f>SQRT(P194^2+P195^2+P196^2+P197^2+P198^2+P199^2+P200^2+P201^2+P202^2+P203^2)</f>
        <v>0.18713094209102007</v>
      </c>
    </row>
    <row r="208" spans="1:22">
      <c r="A208" s="37" t="s">
        <v>168</v>
      </c>
      <c r="B208" s="31"/>
      <c r="C208" s="40" t="s">
        <v>28</v>
      </c>
      <c r="D208" s="40" t="s">
        <v>29</v>
      </c>
      <c r="E208" s="40" t="s">
        <v>30</v>
      </c>
      <c r="F208" s="40" t="s">
        <v>31</v>
      </c>
      <c r="G208" s="40" t="s">
        <v>32</v>
      </c>
      <c r="H208" s="40" t="s">
        <v>33</v>
      </c>
      <c r="I208" s="40" t="s">
        <v>34</v>
      </c>
      <c r="J208" s="40" t="s">
        <v>35</v>
      </c>
      <c r="K208" s="40" t="s">
        <v>36</v>
      </c>
      <c r="L208" s="40" t="s">
        <v>37</v>
      </c>
      <c r="T208" s="30"/>
    </row>
    <row r="209" spans="1:22">
      <c r="A209" s="37"/>
      <c r="B209" s="27" t="s">
        <v>28</v>
      </c>
      <c r="C209" s="15">
        <v>0</v>
      </c>
      <c r="D209" s="15">
        <v>1</v>
      </c>
      <c r="E209" s="15">
        <v>1</v>
      </c>
      <c r="F209" s="15">
        <v>1</v>
      </c>
      <c r="G209" s="15">
        <v>1</v>
      </c>
      <c r="H209" s="15">
        <v>1</v>
      </c>
      <c r="I209" s="15">
        <v>1</v>
      </c>
      <c r="J209" s="15">
        <v>1</v>
      </c>
      <c r="K209" s="15">
        <v>1</v>
      </c>
      <c r="L209" s="15">
        <v>1</v>
      </c>
      <c r="N209" s="26">
        <f t="shared" ref="N209:N218" si="41">R194</f>
        <v>0.10623971753883227</v>
      </c>
      <c r="P209" s="15" cm="1">
        <f t="array" ref="P209">MMULT(C209:L209,N209:N218)</f>
        <v>0.10623971753883227</v>
      </c>
      <c r="R209" s="25">
        <f t="shared" ref="R209:R218" si="42">P209/P$70</f>
        <v>8.5298856383563409E-2</v>
      </c>
      <c r="T209" s="24">
        <f t="shared" ref="T209:T218" si="43">(R209-N209)^2</f>
        <v>4.3851966592424821E-4</v>
      </c>
    </row>
    <row r="210" spans="1:22">
      <c r="A210" s="37"/>
      <c r="B210" s="27" t="s">
        <v>29</v>
      </c>
      <c r="C210" s="15">
        <v>0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N210" s="26">
        <f t="shared" si="41"/>
        <v>0</v>
      </c>
      <c r="P210" s="15" cm="1">
        <f t="array" ref="P210">MMULT(C210:L210,N209:N218)</f>
        <v>0</v>
      </c>
      <c r="R210" s="25">
        <f t="shared" si="42"/>
        <v>0</v>
      </c>
      <c r="T210" s="24">
        <f t="shared" si="43"/>
        <v>0</v>
      </c>
    </row>
    <row r="211" spans="1:22">
      <c r="A211" s="37"/>
      <c r="B211" s="27" t="s">
        <v>30</v>
      </c>
      <c r="C211" s="15">
        <v>0</v>
      </c>
      <c r="D211" s="15">
        <v>1</v>
      </c>
      <c r="E211" s="15">
        <v>0</v>
      </c>
      <c r="F211" s="15">
        <v>1</v>
      </c>
      <c r="G211" s="15">
        <v>1</v>
      </c>
      <c r="H211" s="15">
        <v>1</v>
      </c>
      <c r="I211" s="15">
        <v>1</v>
      </c>
      <c r="J211" s="15">
        <v>0</v>
      </c>
      <c r="K211" s="15">
        <v>1</v>
      </c>
      <c r="L211" s="15">
        <v>1</v>
      </c>
      <c r="N211" s="26">
        <f t="shared" si="41"/>
        <v>0</v>
      </c>
      <c r="P211" s="15" cm="1">
        <f t="array" ref="P211">MMULT(C211:L211,N209:N218)</f>
        <v>0</v>
      </c>
      <c r="R211" s="25">
        <f t="shared" si="42"/>
        <v>0</v>
      </c>
      <c r="T211" s="24">
        <f t="shared" si="43"/>
        <v>0</v>
      </c>
    </row>
    <row r="212" spans="1:22">
      <c r="A212" s="37"/>
      <c r="B212" s="27" t="s">
        <v>31</v>
      </c>
      <c r="C212" s="15">
        <v>0</v>
      </c>
      <c r="D212" s="15">
        <v>1</v>
      </c>
      <c r="E212" s="15">
        <v>0</v>
      </c>
      <c r="F212" s="15">
        <v>0</v>
      </c>
      <c r="G212" s="15">
        <v>0</v>
      </c>
      <c r="H212" s="15">
        <v>1</v>
      </c>
      <c r="I212" s="15">
        <v>0</v>
      </c>
      <c r="J212" s="15">
        <v>0</v>
      </c>
      <c r="K212" s="15">
        <v>1</v>
      </c>
      <c r="L212" s="15">
        <v>1</v>
      </c>
      <c r="N212" s="26">
        <f t="shared" si="41"/>
        <v>0</v>
      </c>
      <c r="P212" s="15" cm="1">
        <f t="array" ref="P212">MMULT(C212:L212,N209:N218)</f>
        <v>0</v>
      </c>
      <c r="R212" s="25">
        <f t="shared" si="42"/>
        <v>0</v>
      </c>
      <c r="T212" s="24">
        <f t="shared" si="43"/>
        <v>0</v>
      </c>
    </row>
    <row r="213" spans="1:22">
      <c r="A213" s="37"/>
      <c r="B213" s="27" t="s">
        <v>32</v>
      </c>
      <c r="C213" s="15">
        <v>0</v>
      </c>
      <c r="D213" s="15">
        <v>1</v>
      </c>
      <c r="E213" s="15">
        <v>0</v>
      </c>
      <c r="F213" s="15">
        <v>1</v>
      </c>
      <c r="G213" s="15">
        <v>0</v>
      </c>
      <c r="H213" s="15">
        <v>1</v>
      </c>
      <c r="I213" s="15">
        <v>0</v>
      </c>
      <c r="J213" s="15">
        <v>0</v>
      </c>
      <c r="K213" s="15">
        <v>1</v>
      </c>
      <c r="L213" s="15">
        <v>1</v>
      </c>
      <c r="M213" s="21" t="s">
        <v>153</v>
      </c>
      <c r="N213" s="26">
        <f t="shared" si="41"/>
        <v>0</v>
      </c>
      <c r="O213" s="29" t="s">
        <v>152</v>
      </c>
      <c r="P213" s="15" cm="1">
        <f t="array" ref="P213">MMULT(C213:L213,N209:N218)</f>
        <v>0</v>
      </c>
      <c r="Q213" s="29" t="s">
        <v>152</v>
      </c>
      <c r="R213" s="25">
        <f t="shared" si="42"/>
        <v>0</v>
      </c>
      <c r="T213" s="24">
        <f t="shared" si="43"/>
        <v>0</v>
      </c>
      <c r="V213" s="28">
        <f>SQRT(T209+T210+T211+T212+T213+T214+T215+T216+T217+T218)</f>
        <v>2.961484985355314E-2</v>
      </c>
    </row>
    <row r="214" spans="1:22">
      <c r="A214" s="37"/>
      <c r="B214" s="27" t="s">
        <v>33</v>
      </c>
      <c r="C214" s="15">
        <v>0</v>
      </c>
      <c r="D214" s="15">
        <v>1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1</v>
      </c>
      <c r="L214" s="15">
        <v>1</v>
      </c>
      <c r="N214" s="26">
        <f t="shared" si="41"/>
        <v>0</v>
      </c>
      <c r="P214" s="15" cm="1">
        <f t="array" ref="P214">MMULT(C214:L214,N209:N218)</f>
        <v>0</v>
      </c>
      <c r="R214" s="25">
        <f t="shared" si="42"/>
        <v>0</v>
      </c>
      <c r="T214" s="24">
        <f t="shared" si="43"/>
        <v>0</v>
      </c>
    </row>
    <row r="215" spans="1:22">
      <c r="A215" s="37"/>
      <c r="B215" s="27" t="s">
        <v>34</v>
      </c>
      <c r="C215" s="15">
        <v>0</v>
      </c>
      <c r="D215" s="15">
        <v>1</v>
      </c>
      <c r="E215" s="15">
        <v>0</v>
      </c>
      <c r="F215" s="15">
        <v>1</v>
      </c>
      <c r="G215" s="15">
        <v>1</v>
      </c>
      <c r="H215" s="15">
        <v>1</v>
      </c>
      <c r="I215" s="15">
        <v>0</v>
      </c>
      <c r="J215" s="15">
        <v>0</v>
      </c>
      <c r="K215" s="15">
        <v>1</v>
      </c>
      <c r="L215" s="15">
        <v>1</v>
      </c>
      <c r="N215" s="26">
        <f t="shared" si="41"/>
        <v>0</v>
      </c>
      <c r="P215" s="15" cm="1">
        <f t="array" ref="P215">MMULT(C215:L215,N209:N218)</f>
        <v>0</v>
      </c>
      <c r="R215" s="25">
        <f t="shared" si="42"/>
        <v>0</v>
      </c>
      <c r="T215" s="24">
        <f t="shared" si="43"/>
        <v>0</v>
      </c>
    </row>
    <row r="216" spans="1:22">
      <c r="A216" s="37"/>
      <c r="B216" s="27" t="s">
        <v>35</v>
      </c>
      <c r="C216" s="15">
        <v>1</v>
      </c>
      <c r="D216" s="15">
        <v>1</v>
      </c>
      <c r="E216" s="15">
        <v>1</v>
      </c>
      <c r="F216" s="15">
        <v>1</v>
      </c>
      <c r="G216" s="15">
        <v>1</v>
      </c>
      <c r="H216" s="15">
        <v>1</v>
      </c>
      <c r="I216" s="15">
        <v>1</v>
      </c>
      <c r="J216" s="15">
        <v>0</v>
      </c>
      <c r="K216" s="15">
        <v>1</v>
      </c>
      <c r="L216" s="15">
        <v>1</v>
      </c>
      <c r="N216" s="26">
        <f t="shared" si="41"/>
        <v>0.10623971753883227</v>
      </c>
      <c r="P216" s="15" cm="1">
        <f t="array" ref="P216">MMULT(C216:L216,N209:N218)</f>
        <v>0.10623971753883227</v>
      </c>
      <c r="R216" s="25">
        <f t="shared" si="42"/>
        <v>8.5298856383563409E-2</v>
      </c>
      <c r="T216" s="24">
        <f t="shared" si="43"/>
        <v>4.3851966592424821E-4</v>
      </c>
    </row>
    <row r="217" spans="1:22">
      <c r="A217" s="37"/>
      <c r="B217" s="27" t="s">
        <v>36</v>
      </c>
      <c r="C217" s="15">
        <v>0</v>
      </c>
      <c r="D217" s="15">
        <v>1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N217" s="26">
        <f t="shared" si="41"/>
        <v>0</v>
      </c>
      <c r="P217" s="15" cm="1">
        <f t="array" ref="P217">MMULT(C217:L217,N209:N218)</f>
        <v>0</v>
      </c>
      <c r="R217" s="25">
        <f t="shared" si="42"/>
        <v>0</v>
      </c>
      <c r="T217" s="24">
        <f t="shared" si="43"/>
        <v>0</v>
      </c>
    </row>
    <row r="218" spans="1:22">
      <c r="A218" s="37"/>
      <c r="B218" s="27" t="s">
        <v>147</v>
      </c>
      <c r="C218" s="15">
        <v>0</v>
      </c>
      <c r="D218" s="15">
        <v>1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N218" s="26">
        <f t="shared" si="41"/>
        <v>0</v>
      </c>
      <c r="P218" s="15" cm="1">
        <f t="array" ref="P218">MMULT(C218:L218,N209:N218)</f>
        <v>0</v>
      </c>
      <c r="R218" s="25">
        <f t="shared" si="42"/>
        <v>0</v>
      </c>
      <c r="T218" s="24">
        <f t="shared" si="43"/>
        <v>0</v>
      </c>
    </row>
    <row r="220" spans="1:22">
      <c r="P220" s="23">
        <f>SQRT(P209^2+P210^2+P211^2+P212^2+P213^2+P214^2+P215^2+P216^2+P217^2+P218^2)</f>
        <v>0.15024564940610335</v>
      </c>
    </row>
    <row r="223" spans="1:22">
      <c r="A223" s="37" t="s">
        <v>169</v>
      </c>
      <c r="B223" s="31"/>
      <c r="C223" s="40" t="s">
        <v>28</v>
      </c>
      <c r="D223" s="40" t="s">
        <v>29</v>
      </c>
      <c r="E223" s="40" t="s">
        <v>30</v>
      </c>
      <c r="F223" s="40" t="s">
        <v>31</v>
      </c>
      <c r="G223" s="40" t="s">
        <v>32</v>
      </c>
      <c r="H223" s="40" t="s">
        <v>33</v>
      </c>
      <c r="I223" s="40" t="s">
        <v>34</v>
      </c>
      <c r="J223" s="40" t="s">
        <v>35</v>
      </c>
      <c r="K223" s="40" t="s">
        <v>36</v>
      </c>
      <c r="L223" s="40" t="s">
        <v>37</v>
      </c>
      <c r="T223" s="30"/>
    </row>
    <row r="224" spans="1:22">
      <c r="A224" s="37"/>
      <c r="B224" s="27" t="s">
        <v>28</v>
      </c>
      <c r="C224" s="15">
        <v>0</v>
      </c>
      <c r="D224" s="15">
        <v>1</v>
      </c>
      <c r="E224" s="15">
        <v>1</v>
      </c>
      <c r="F224" s="15">
        <v>1</v>
      </c>
      <c r="G224" s="15">
        <v>1</v>
      </c>
      <c r="H224" s="15">
        <v>1</v>
      </c>
      <c r="I224" s="15">
        <v>1</v>
      </c>
      <c r="J224" s="15">
        <v>1</v>
      </c>
      <c r="K224" s="15">
        <v>1</v>
      </c>
      <c r="L224" s="15">
        <v>1</v>
      </c>
      <c r="N224" s="26">
        <f t="shared" ref="N224:N233" si="44">R209</f>
        <v>8.5298856383563409E-2</v>
      </c>
      <c r="P224" s="15" cm="1">
        <f t="array" ref="P224">MMULT(C224:L224,N224:N233)</f>
        <v>8.5298856383563409E-2</v>
      </c>
      <c r="R224" s="25">
        <f t="shared" ref="R224:R233" si="45">P224/P$70</f>
        <v>6.8485638600124521E-2</v>
      </c>
      <c r="T224" s="24">
        <f t="shared" ref="T224:T233" si="46">(R224-N224)^2</f>
        <v>2.8268429223334571E-4</v>
      </c>
    </row>
    <row r="225" spans="1:22">
      <c r="A225" s="37"/>
      <c r="B225" s="27" t="s">
        <v>29</v>
      </c>
      <c r="C225" s="15">
        <v>0</v>
      </c>
      <c r="D225" s="15">
        <v>0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N225" s="26">
        <f t="shared" si="44"/>
        <v>0</v>
      </c>
      <c r="P225" s="15" cm="1">
        <f t="array" ref="P225">MMULT(C225:L225,N224:N233)</f>
        <v>0</v>
      </c>
      <c r="R225" s="25">
        <f t="shared" si="45"/>
        <v>0</v>
      </c>
      <c r="T225" s="24">
        <f t="shared" si="46"/>
        <v>0</v>
      </c>
    </row>
    <row r="226" spans="1:22">
      <c r="A226" s="37"/>
      <c r="B226" s="27" t="s">
        <v>30</v>
      </c>
      <c r="C226" s="15">
        <v>0</v>
      </c>
      <c r="D226" s="15">
        <v>1</v>
      </c>
      <c r="E226" s="15">
        <v>0</v>
      </c>
      <c r="F226" s="15">
        <v>1</v>
      </c>
      <c r="G226" s="15">
        <v>1</v>
      </c>
      <c r="H226" s="15">
        <v>1</v>
      </c>
      <c r="I226" s="15">
        <v>1</v>
      </c>
      <c r="J226" s="15">
        <v>0</v>
      </c>
      <c r="K226" s="15">
        <v>1</v>
      </c>
      <c r="L226" s="15">
        <v>1</v>
      </c>
      <c r="N226" s="26">
        <f t="shared" si="44"/>
        <v>0</v>
      </c>
      <c r="P226" s="15" cm="1">
        <f t="array" ref="P226">MMULT(C226:L226,N224:N233)</f>
        <v>0</v>
      </c>
      <c r="R226" s="25">
        <f t="shared" si="45"/>
        <v>0</v>
      </c>
      <c r="T226" s="24">
        <f t="shared" si="46"/>
        <v>0</v>
      </c>
    </row>
    <row r="227" spans="1:22">
      <c r="A227" s="37"/>
      <c r="B227" s="27" t="s">
        <v>31</v>
      </c>
      <c r="C227" s="15">
        <v>0</v>
      </c>
      <c r="D227" s="15">
        <v>1</v>
      </c>
      <c r="E227" s="15">
        <v>0</v>
      </c>
      <c r="F227" s="15">
        <v>0</v>
      </c>
      <c r="G227" s="15">
        <v>0</v>
      </c>
      <c r="H227" s="15">
        <v>1</v>
      </c>
      <c r="I227" s="15">
        <v>0</v>
      </c>
      <c r="J227" s="15">
        <v>0</v>
      </c>
      <c r="K227" s="15">
        <v>1</v>
      </c>
      <c r="L227" s="15">
        <v>1</v>
      </c>
      <c r="N227" s="26">
        <f t="shared" si="44"/>
        <v>0</v>
      </c>
      <c r="P227" s="15" cm="1">
        <f t="array" ref="P227">MMULT(C227:L227,N224:N233)</f>
        <v>0</v>
      </c>
      <c r="R227" s="25">
        <f t="shared" si="45"/>
        <v>0</v>
      </c>
      <c r="T227" s="24">
        <f t="shared" si="46"/>
        <v>0</v>
      </c>
    </row>
    <row r="228" spans="1:22">
      <c r="A228" s="37"/>
      <c r="B228" s="27" t="s">
        <v>32</v>
      </c>
      <c r="C228" s="15">
        <v>0</v>
      </c>
      <c r="D228" s="15">
        <v>1</v>
      </c>
      <c r="E228" s="15">
        <v>0</v>
      </c>
      <c r="F228" s="15">
        <v>1</v>
      </c>
      <c r="G228" s="15">
        <v>0</v>
      </c>
      <c r="H228" s="15">
        <v>1</v>
      </c>
      <c r="I228" s="15">
        <v>0</v>
      </c>
      <c r="J228" s="15">
        <v>0</v>
      </c>
      <c r="K228" s="15">
        <v>1</v>
      </c>
      <c r="L228" s="15">
        <v>1</v>
      </c>
      <c r="M228" s="21" t="s">
        <v>153</v>
      </c>
      <c r="N228" s="26">
        <f t="shared" si="44"/>
        <v>0</v>
      </c>
      <c r="O228" s="29" t="s">
        <v>152</v>
      </c>
      <c r="P228" s="15" cm="1">
        <f t="array" ref="P228">MMULT(C228:L228,N224:N233)</f>
        <v>0</v>
      </c>
      <c r="Q228" s="29" t="s">
        <v>152</v>
      </c>
      <c r="R228" s="25">
        <f t="shared" si="45"/>
        <v>0</v>
      </c>
      <c r="T228" s="24">
        <f t="shared" si="46"/>
        <v>0</v>
      </c>
      <c r="V228" s="28">
        <f>SQRT(T224+T225+T226+T227+T228+T229+T230+T231+T232+T233)</f>
        <v>2.3777480616471783E-2</v>
      </c>
    </row>
    <row r="229" spans="1:22">
      <c r="A229" s="37"/>
      <c r="B229" s="27" t="s">
        <v>33</v>
      </c>
      <c r="C229" s="15">
        <v>0</v>
      </c>
      <c r="D229" s="15">
        <v>1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1</v>
      </c>
      <c r="L229" s="15">
        <v>1</v>
      </c>
      <c r="N229" s="26">
        <f t="shared" si="44"/>
        <v>0</v>
      </c>
      <c r="P229" s="15" cm="1">
        <f t="array" ref="P229">MMULT(C229:L229,N224:N233)</f>
        <v>0</v>
      </c>
      <c r="R229" s="25">
        <f t="shared" si="45"/>
        <v>0</v>
      </c>
      <c r="T229" s="24">
        <f t="shared" si="46"/>
        <v>0</v>
      </c>
    </row>
    <row r="230" spans="1:22">
      <c r="A230" s="37"/>
      <c r="B230" s="27" t="s">
        <v>34</v>
      </c>
      <c r="C230" s="15">
        <v>0</v>
      </c>
      <c r="D230" s="15">
        <v>1</v>
      </c>
      <c r="E230" s="15">
        <v>0</v>
      </c>
      <c r="F230" s="15">
        <v>1</v>
      </c>
      <c r="G230" s="15">
        <v>1</v>
      </c>
      <c r="H230" s="15">
        <v>1</v>
      </c>
      <c r="I230" s="15">
        <v>0</v>
      </c>
      <c r="J230" s="15">
        <v>0</v>
      </c>
      <c r="K230" s="15">
        <v>1</v>
      </c>
      <c r="L230" s="15">
        <v>1</v>
      </c>
      <c r="N230" s="26">
        <f t="shared" si="44"/>
        <v>0</v>
      </c>
      <c r="P230" s="15" cm="1">
        <f t="array" ref="P230">MMULT(C230:L230,N224:N233)</f>
        <v>0</v>
      </c>
      <c r="R230" s="25">
        <f t="shared" si="45"/>
        <v>0</v>
      </c>
      <c r="T230" s="24">
        <f t="shared" si="46"/>
        <v>0</v>
      </c>
    </row>
    <row r="231" spans="1:22">
      <c r="A231" s="37"/>
      <c r="B231" s="27" t="s">
        <v>35</v>
      </c>
      <c r="C231" s="15">
        <v>1</v>
      </c>
      <c r="D231" s="15">
        <v>1</v>
      </c>
      <c r="E231" s="15">
        <v>1</v>
      </c>
      <c r="F231" s="15">
        <v>1</v>
      </c>
      <c r="G231" s="15">
        <v>1</v>
      </c>
      <c r="H231" s="15">
        <v>1</v>
      </c>
      <c r="I231" s="15">
        <v>1</v>
      </c>
      <c r="J231" s="15">
        <v>0</v>
      </c>
      <c r="K231" s="15">
        <v>1</v>
      </c>
      <c r="L231" s="15">
        <v>1</v>
      </c>
      <c r="N231" s="26">
        <f t="shared" si="44"/>
        <v>8.5298856383563409E-2</v>
      </c>
      <c r="P231" s="15" cm="1">
        <f t="array" ref="P231">MMULT(C231:L231,N224:N233)</f>
        <v>8.5298856383563409E-2</v>
      </c>
      <c r="R231" s="25">
        <f t="shared" si="45"/>
        <v>6.8485638600124521E-2</v>
      </c>
      <c r="T231" s="24">
        <f t="shared" si="46"/>
        <v>2.8268429223334571E-4</v>
      </c>
    </row>
    <row r="232" spans="1:22">
      <c r="A232" s="37"/>
      <c r="B232" s="27" t="s">
        <v>36</v>
      </c>
      <c r="C232" s="15">
        <v>0</v>
      </c>
      <c r="D232" s="15">
        <v>1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N232" s="26">
        <f t="shared" si="44"/>
        <v>0</v>
      </c>
      <c r="P232" s="15" cm="1">
        <f t="array" ref="P232">MMULT(C232:L232,N224:N233)</f>
        <v>0</v>
      </c>
      <c r="R232" s="25">
        <f t="shared" si="45"/>
        <v>0</v>
      </c>
      <c r="T232" s="24">
        <f t="shared" si="46"/>
        <v>0</v>
      </c>
    </row>
    <row r="233" spans="1:22">
      <c r="A233" s="37"/>
      <c r="B233" s="27" t="s">
        <v>147</v>
      </c>
      <c r="C233" s="15">
        <v>0</v>
      </c>
      <c r="D233" s="15">
        <v>1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N233" s="26">
        <f t="shared" si="44"/>
        <v>0</v>
      </c>
      <c r="P233" s="15" cm="1">
        <f t="array" ref="P233">MMULT(C233:L233,N224:N233)</f>
        <v>0</v>
      </c>
      <c r="R233" s="25">
        <f t="shared" si="45"/>
        <v>0</v>
      </c>
      <c r="T233" s="24">
        <f t="shared" si="46"/>
        <v>0</v>
      </c>
    </row>
    <row r="235" spans="1:22">
      <c r="P235" s="23">
        <f>SQRT(P224^2+P225^2+P226^2+P227^2+P228^2+P229^2+P230^2+P231^2+P232^2+P233^2)</f>
        <v>0.12063079955255022</v>
      </c>
    </row>
    <row r="238" spans="1:22">
      <c r="A238" s="37" t="s">
        <v>170</v>
      </c>
      <c r="B238" s="31"/>
      <c r="C238" s="40" t="s">
        <v>28</v>
      </c>
      <c r="D238" s="40" t="s">
        <v>29</v>
      </c>
      <c r="E238" s="40" t="s">
        <v>30</v>
      </c>
      <c r="F238" s="40" t="s">
        <v>31</v>
      </c>
      <c r="G238" s="40" t="s">
        <v>32</v>
      </c>
      <c r="H238" s="40" t="s">
        <v>33</v>
      </c>
      <c r="I238" s="40" t="s">
        <v>34</v>
      </c>
      <c r="J238" s="40" t="s">
        <v>35</v>
      </c>
      <c r="K238" s="40" t="s">
        <v>36</v>
      </c>
      <c r="L238" s="40" t="s">
        <v>37</v>
      </c>
      <c r="T238" s="30"/>
    </row>
    <row r="239" spans="1:22">
      <c r="A239" s="37"/>
      <c r="B239" s="27" t="s">
        <v>28</v>
      </c>
      <c r="C239" s="15">
        <v>0</v>
      </c>
      <c r="D239" s="15">
        <v>1</v>
      </c>
      <c r="E239" s="15">
        <v>1</v>
      </c>
      <c r="F239" s="15">
        <v>1</v>
      </c>
      <c r="G239" s="15">
        <v>1</v>
      </c>
      <c r="H239" s="15">
        <v>1</v>
      </c>
      <c r="I239" s="15">
        <v>1</v>
      </c>
      <c r="J239" s="15">
        <v>1</v>
      </c>
      <c r="K239" s="15">
        <v>1</v>
      </c>
      <c r="L239" s="15">
        <v>1</v>
      </c>
      <c r="N239" s="26">
        <f t="shared" ref="N239:N248" si="47">R224</f>
        <v>6.8485638600124521E-2</v>
      </c>
      <c r="P239" s="15" cm="1">
        <f t="array" ref="P239">MMULT(C239:L239,N239:N248)</f>
        <v>6.8485638600124521E-2</v>
      </c>
      <c r="R239" s="25">
        <f t="shared" ref="R239:R248" si="48">P239/P$70</f>
        <v>5.4986466329349941E-2</v>
      </c>
      <c r="T239" s="24">
        <f t="shared" ref="T239:T248" si="49">(R239-N239)^2</f>
        <v>1.8222765199604933E-4</v>
      </c>
    </row>
    <row r="240" spans="1:22">
      <c r="A240" s="37"/>
      <c r="B240" s="27" t="s">
        <v>29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N240" s="26">
        <f t="shared" si="47"/>
        <v>0</v>
      </c>
      <c r="P240" s="15" cm="1">
        <f t="array" ref="P240">MMULT(C240:L240,N239:N248)</f>
        <v>0</v>
      </c>
      <c r="R240" s="25">
        <f t="shared" si="48"/>
        <v>0</v>
      </c>
      <c r="T240" s="24">
        <f t="shared" si="49"/>
        <v>0</v>
      </c>
    </row>
    <row r="241" spans="1:22">
      <c r="A241" s="37"/>
      <c r="B241" s="27" t="s">
        <v>30</v>
      </c>
      <c r="C241" s="15">
        <v>0</v>
      </c>
      <c r="D241" s="15">
        <v>1</v>
      </c>
      <c r="E241" s="15">
        <v>0</v>
      </c>
      <c r="F241" s="15">
        <v>1</v>
      </c>
      <c r="G241" s="15">
        <v>1</v>
      </c>
      <c r="H241" s="15">
        <v>1</v>
      </c>
      <c r="I241" s="15">
        <v>1</v>
      </c>
      <c r="J241" s="15">
        <v>0</v>
      </c>
      <c r="K241" s="15">
        <v>1</v>
      </c>
      <c r="L241" s="15">
        <v>1</v>
      </c>
      <c r="N241" s="26">
        <f t="shared" si="47"/>
        <v>0</v>
      </c>
      <c r="P241" s="15" cm="1">
        <f t="array" ref="P241">MMULT(C241:L241,N239:N248)</f>
        <v>0</v>
      </c>
      <c r="R241" s="25">
        <f t="shared" si="48"/>
        <v>0</v>
      </c>
      <c r="T241" s="24">
        <f t="shared" si="49"/>
        <v>0</v>
      </c>
    </row>
    <row r="242" spans="1:22">
      <c r="A242" s="37"/>
      <c r="B242" s="27" t="s">
        <v>31</v>
      </c>
      <c r="C242" s="15">
        <v>0</v>
      </c>
      <c r="D242" s="15">
        <v>1</v>
      </c>
      <c r="E242" s="15">
        <v>0</v>
      </c>
      <c r="F242" s="15">
        <v>0</v>
      </c>
      <c r="G242" s="15">
        <v>0</v>
      </c>
      <c r="H242" s="15">
        <v>1</v>
      </c>
      <c r="I242" s="15">
        <v>0</v>
      </c>
      <c r="J242" s="15">
        <v>0</v>
      </c>
      <c r="K242" s="15">
        <v>1</v>
      </c>
      <c r="L242" s="15">
        <v>1</v>
      </c>
      <c r="N242" s="26">
        <f t="shared" si="47"/>
        <v>0</v>
      </c>
      <c r="P242" s="15" cm="1">
        <f t="array" ref="P242">MMULT(C242:L242,N239:N248)</f>
        <v>0</v>
      </c>
      <c r="R242" s="25">
        <f t="shared" si="48"/>
        <v>0</v>
      </c>
      <c r="T242" s="24">
        <f t="shared" si="49"/>
        <v>0</v>
      </c>
    </row>
    <row r="243" spans="1:22">
      <c r="A243" s="37"/>
      <c r="B243" s="27" t="s">
        <v>32</v>
      </c>
      <c r="C243" s="15">
        <v>0</v>
      </c>
      <c r="D243" s="15">
        <v>1</v>
      </c>
      <c r="E243" s="15">
        <v>0</v>
      </c>
      <c r="F243" s="15">
        <v>1</v>
      </c>
      <c r="G243" s="15">
        <v>0</v>
      </c>
      <c r="H243" s="15">
        <v>1</v>
      </c>
      <c r="I243" s="15">
        <v>0</v>
      </c>
      <c r="J243" s="15">
        <v>0</v>
      </c>
      <c r="K243" s="15">
        <v>1</v>
      </c>
      <c r="L243" s="15">
        <v>1</v>
      </c>
      <c r="M243" s="21" t="s">
        <v>153</v>
      </c>
      <c r="N243" s="26">
        <f t="shared" si="47"/>
        <v>0</v>
      </c>
      <c r="O243" s="29" t="s">
        <v>152</v>
      </c>
      <c r="P243" s="15" cm="1">
        <f t="array" ref="P243">MMULT(C243:L243,N239:N248)</f>
        <v>0</v>
      </c>
      <c r="Q243" s="29" t="s">
        <v>152</v>
      </c>
      <c r="R243" s="25">
        <f t="shared" si="48"/>
        <v>0</v>
      </c>
      <c r="T243" s="24">
        <f t="shared" si="49"/>
        <v>0</v>
      </c>
      <c r="V243" s="28">
        <f>SQRT(T239+T240+T241+T242+T243+T244+T245+T246+T247+T248)</f>
        <v>1.9090712506140223E-2</v>
      </c>
    </row>
    <row r="244" spans="1:22">
      <c r="A244" s="37"/>
      <c r="B244" s="27" t="s">
        <v>33</v>
      </c>
      <c r="C244" s="15">
        <v>0</v>
      </c>
      <c r="D244" s="15">
        <v>1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1</v>
      </c>
      <c r="L244" s="15">
        <v>1</v>
      </c>
      <c r="N244" s="26">
        <f t="shared" si="47"/>
        <v>0</v>
      </c>
      <c r="P244" s="15" cm="1">
        <f t="array" ref="P244">MMULT(C244:L244,N239:N248)</f>
        <v>0</v>
      </c>
      <c r="R244" s="25">
        <f t="shared" si="48"/>
        <v>0</v>
      </c>
      <c r="T244" s="24">
        <f t="shared" si="49"/>
        <v>0</v>
      </c>
    </row>
    <row r="245" spans="1:22">
      <c r="A245" s="37"/>
      <c r="B245" s="27" t="s">
        <v>34</v>
      </c>
      <c r="C245" s="15">
        <v>0</v>
      </c>
      <c r="D245" s="15">
        <v>1</v>
      </c>
      <c r="E245" s="15">
        <v>0</v>
      </c>
      <c r="F245" s="15">
        <v>1</v>
      </c>
      <c r="G245" s="15">
        <v>1</v>
      </c>
      <c r="H245" s="15">
        <v>1</v>
      </c>
      <c r="I245" s="15">
        <v>0</v>
      </c>
      <c r="J245" s="15">
        <v>0</v>
      </c>
      <c r="K245" s="15">
        <v>1</v>
      </c>
      <c r="L245" s="15">
        <v>1</v>
      </c>
      <c r="N245" s="26">
        <f t="shared" si="47"/>
        <v>0</v>
      </c>
      <c r="P245" s="15" cm="1">
        <f t="array" ref="P245">MMULT(C245:L245,N239:N248)</f>
        <v>0</v>
      </c>
      <c r="R245" s="25">
        <f t="shared" si="48"/>
        <v>0</v>
      </c>
      <c r="T245" s="24">
        <f t="shared" si="49"/>
        <v>0</v>
      </c>
    </row>
    <row r="246" spans="1:22">
      <c r="A246" s="37"/>
      <c r="B246" s="27" t="s">
        <v>35</v>
      </c>
      <c r="C246" s="15">
        <v>1</v>
      </c>
      <c r="D246" s="15">
        <v>1</v>
      </c>
      <c r="E246" s="15">
        <v>1</v>
      </c>
      <c r="F246" s="15">
        <v>1</v>
      </c>
      <c r="G246" s="15">
        <v>1</v>
      </c>
      <c r="H246" s="15">
        <v>1</v>
      </c>
      <c r="I246" s="15">
        <v>1</v>
      </c>
      <c r="J246" s="15">
        <v>0</v>
      </c>
      <c r="K246" s="15">
        <v>1</v>
      </c>
      <c r="L246" s="15">
        <v>1</v>
      </c>
      <c r="N246" s="26">
        <f t="shared" si="47"/>
        <v>6.8485638600124521E-2</v>
      </c>
      <c r="P246" s="15" cm="1">
        <f t="array" ref="P246">MMULT(C246:L246,N239:N248)</f>
        <v>6.8485638600124521E-2</v>
      </c>
      <c r="R246" s="25">
        <f t="shared" si="48"/>
        <v>5.4986466329349941E-2</v>
      </c>
      <c r="T246" s="24">
        <f t="shared" si="49"/>
        <v>1.8222765199604933E-4</v>
      </c>
    </row>
    <row r="247" spans="1:22">
      <c r="A247" s="37"/>
      <c r="B247" s="27" t="s">
        <v>36</v>
      </c>
      <c r="C247" s="15">
        <v>0</v>
      </c>
      <c r="D247" s="15">
        <v>1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N247" s="26">
        <f t="shared" si="47"/>
        <v>0</v>
      </c>
      <c r="P247" s="15" cm="1">
        <f t="array" ref="P247">MMULT(C247:L247,N239:N248)</f>
        <v>0</v>
      </c>
      <c r="R247" s="25">
        <f t="shared" si="48"/>
        <v>0</v>
      </c>
      <c r="T247" s="24">
        <f t="shared" si="49"/>
        <v>0</v>
      </c>
    </row>
    <row r="248" spans="1:22">
      <c r="A248" s="37"/>
      <c r="B248" s="27" t="s">
        <v>147</v>
      </c>
      <c r="C248" s="15">
        <v>0</v>
      </c>
      <c r="D248" s="15">
        <v>1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N248" s="26">
        <f t="shared" si="47"/>
        <v>0</v>
      </c>
      <c r="P248" s="15" cm="1">
        <f t="array" ref="P248">MMULT(C248:L248,N239:N248)</f>
        <v>0</v>
      </c>
      <c r="R248" s="25">
        <f t="shared" si="48"/>
        <v>0</v>
      </c>
      <c r="T248" s="24">
        <f t="shared" si="49"/>
        <v>0</v>
      </c>
    </row>
    <row r="250" spans="1:22">
      <c r="P250" s="23">
        <f>SQRT(P239^2+P240^2+P241^2+P242^2+P243^2+P244^2+P245^2+P246^2+P247^2+P248^2)</f>
        <v>9.6853318936078445E-2</v>
      </c>
    </row>
    <row r="252" spans="1:22">
      <c r="S252" s="35" t="s">
        <v>171</v>
      </c>
      <c r="T252" s="36"/>
      <c r="U252" s="36"/>
      <c r="V252" s="36"/>
    </row>
  </sheetData>
  <mergeCells count="18">
    <mergeCell ref="A73:A83"/>
    <mergeCell ref="A44:A54"/>
    <mergeCell ref="A58:A68"/>
    <mergeCell ref="A2:A12"/>
    <mergeCell ref="A16:A26"/>
    <mergeCell ref="A30:A40"/>
    <mergeCell ref="A88:A98"/>
    <mergeCell ref="A103:A113"/>
    <mergeCell ref="A118:A128"/>
    <mergeCell ref="A133:A143"/>
    <mergeCell ref="A148:A158"/>
    <mergeCell ref="S252:V252"/>
    <mergeCell ref="A163:A173"/>
    <mergeCell ref="A178:A188"/>
    <mergeCell ref="A193:A203"/>
    <mergeCell ref="A208:A218"/>
    <mergeCell ref="A223:A233"/>
    <mergeCell ref="A238:A2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Đồ thị &amp; Ma trận kề</vt:lpstr>
      <vt:lpstr>Closeness centrality</vt:lpstr>
      <vt:lpstr>Betweeness Centrality</vt:lpstr>
      <vt:lpstr>PageRank</vt:lpstr>
      <vt:lpstr>EigenVector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Hoàng</dc:creator>
  <cp:lastModifiedBy>Thang NH</cp:lastModifiedBy>
  <dcterms:created xsi:type="dcterms:W3CDTF">2015-06-05T18:19:34Z</dcterms:created>
  <dcterms:modified xsi:type="dcterms:W3CDTF">2022-12-30T16:20:50Z</dcterms:modified>
</cp:coreProperties>
</file>