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rawings/drawing22.xml" ContentType="application/vnd.openxmlformats-officedocument.drawingml.chartshapes+xml"/>
  <Override PartName="/xl/drawings/drawing6.xml" ContentType="application/vnd.openxmlformats-officedocument.drawingml.chartshapes+xml"/>
  <Override PartName="/xl/drawings/drawing14.xml" ContentType="application/vnd.openxmlformats-officedocument.drawingml.chartshapes+xml"/>
  <Override PartName="/xl/drawings/drawing18.xml" ContentType="application/vnd.openxmlformats-officedocument.drawingml.chartshapes+xml"/>
  <Override PartName="/xl/drawings/drawing11.xml" ContentType="application/vnd.openxmlformats-officedocument.drawingml.chartshapes+xml"/>
  <Override PartName="/xl/drawings/drawing21.xml" ContentType="application/vnd.openxmlformats-officedocument.drawingml.chartshapes+xml"/>
  <Override PartName="/xl/drawings/drawing17.xml" ContentType="application/vnd.openxmlformats-officedocument.drawingml.chartshapes+xml"/>
  <Override PartName="/xl/drawings/drawing13.xml" ContentType="application/vnd.openxmlformats-officedocument.drawingml.chartshapes+xml"/>
  <Override PartName="/xl/drawings/drawing5.xml" ContentType="application/vnd.openxmlformats-officedocument.drawingml.chartshapes+xml"/>
  <Override PartName="/xl/drawings/drawing24.xml" ContentType="application/vnd.openxmlformats-officedocument.drawingml.chartshapes+xml"/>
  <Override PartName="/xl/drawings/drawing25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worksheets/sheet2.xml" ContentType="application/vnd.openxmlformats-officedocument.spreadsheetml.workshee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4.xml" ContentType="application/vnd.openxmlformats-officedocument.drawing+xml"/>
  <Override PartName="/xl/charts/chart37.xml" ContentType="application/vnd.openxmlformats-officedocument.drawingml.char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ats\CancerGroup1\Topics\BowelScreening\Publications\SBoSP-Statistics\20240305\Output\"/>
    </mc:Choice>
  </mc:AlternateContent>
  <xr:revisionPtr revIDLastSave="0" documentId="13_ncr:1_{0447F146-B663-4DAF-9A39-D404F4E893E3}" xr6:coauthVersionLast="47" xr6:coauthVersionMax="47" xr10:uidLastSave="{00000000-0000-0000-0000-000000000000}"/>
  <bookViews>
    <workbookView xWindow="-120" yWindow="-16320" windowWidth="29040" windowHeight="15840" tabRatio="649" activeTab="2" xr2:uid="{00000000-000D-0000-FFFF-FFFF00000000}"/>
  </bookViews>
  <sheets>
    <sheet name="Cover" sheetId="1" r:id="rId1"/>
    <sheet name="Notes" sheetId="3" r:id="rId2"/>
    <sheet name="KPI_list" sheetId="4" r:id="rId3"/>
    <sheet name="SII_RII_data" sheetId="46" state="hidden" r:id="rId4"/>
    <sheet name="funnel_Limits&amp;Scot" sheetId="43" state="hidden" r:id="rId5"/>
    <sheet name="funnel_X-axis" sheetId="41" state="hidden" r:id="rId6"/>
    <sheet name="figure19" sheetId="42" state="hidden" r:id="rId7"/>
    <sheet name="targets" sheetId="40" state="hidden" r:id="rId8"/>
    <sheet name="TSData" sheetId="45" state="hidden" r:id="rId9"/>
    <sheet name="data" sheetId="44" state="hidden" r:id="rId10"/>
    <sheet name="KPI_1" sheetId="2" r:id="rId11"/>
    <sheet name="KPI_2" sheetId="7" r:id="rId12"/>
    <sheet name="KPI_3" sheetId="5" r:id="rId13"/>
    <sheet name="KPI_4" sheetId="12" r:id="rId14"/>
    <sheet name="KPI_5" sheetId="13" r:id="rId15"/>
    <sheet name="KPI_6" sheetId="14" r:id="rId16"/>
    <sheet name="KPI_7" sheetId="15" r:id="rId17"/>
    <sheet name="KPI_8" sheetId="16" r:id="rId18"/>
    <sheet name="KPI_9-11" sheetId="17" r:id="rId19"/>
    <sheet name="KPI_12-14" sheetId="18" r:id="rId20"/>
    <sheet name="KPI_15" sheetId="19" r:id="rId21"/>
    <sheet name="KPI_16" sheetId="20" r:id="rId22"/>
    <sheet name="KPI_17" sheetId="21" r:id="rId23"/>
    <sheet name="KPI_18" sheetId="22" r:id="rId24"/>
    <sheet name="KPI_19" sheetId="23" r:id="rId25"/>
    <sheet name="KPI_20" sheetId="24" r:id="rId26"/>
    <sheet name="KPI_21" sheetId="25" r:id="rId27"/>
    <sheet name="KPI_22" sheetId="26" r:id="rId28"/>
    <sheet name="KPI_23" sheetId="27" r:id="rId29"/>
    <sheet name="KPI_24" sheetId="28" r:id="rId30"/>
    <sheet name="KPI_25" sheetId="29" r:id="rId31"/>
    <sheet name="KPI_26-28" sheetId="30" r:id="rId32"/>
    <sheet name="A1-Population by sex and HB" sheetId="47" r:id="rId33"/>
    <sheet name="A2-Population by age and HB" sheetId="48" r:id="rId34"/>
    <sheet name="A3-Popn. by deprivation and HB" sheetId="49" r:id="rId35"/>
  </sheets>
  <definedNames>
    <definedName name="_xlnm._FilterDatabase" localSheetId="34" hidden="1">'A3-Popn. by deprivation and HB'!$B$4:$I$18</definedName>
    <definedName name="_xlnm._FilterDatabase" localSheetId="9" hidden="1">data!$P$10:$AI$106</definedName>
    <definedName name="_xlnm._FilterDatabase" localSheetId="3" hidden="1">SII_RII_data!$A$6:$D$12</definedName>
    <definedName name="_xlnm._FilterDatabase" localSheetId="8" hidden="1">TSData!$A$6:$D$222</definedName>
    <definedName name="_xlnm.Print_Area" localSheetId="34">'A3-Popn. by deprivation and HB'!$A$1:$L$46</definedName>
    <definedName name="_xlnm.Print_Area" localSheetId="0">Cover!$A$1:$W$53</definedName>
    <definedName name="_xlnm.Print_Area" localSheetId="10">KPI_1!$A$1:$Q$105</definedName>
    <definedName name="_xlnm.Print_Area" localSheetId="11">KPI_2!$A$1:$Q$190</definedName>
    <definedName name="_xlnm.Print_Area" localSheetId="16">KPI_7!$A$1:$Q$53</definedName>
    <definedName name="_xlnm.Print_Area" localSheetId="1">Notes!$A$1:$W$80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49" l="1"/>
  <c r="I18" i="49" s="1"/>
  <c r="H17" i="49"/>
  <c r="I17" i="49" s="1"/>
  <c r="H16" i="49"/>
  <c r="I16" i="49" s="1"/>
  <c r="I15" i="49"/>
  <c r="H15" i="49"/>
  <c r="H14" i="49"/>
  <c r="I14" i="49" s="1"/>
  <c r="H13" i="49"/>
  <c r="I13" i="49" s="1"/>
  <c r="H12" i="49"/>
  <c r="I12" i="49" s="1"/>
  <c r="I11" i="49"/>
  <c r="H11" i="49"/>
  <c r="H10" i="49"/>
  <c r="I10" i="49" s="1"/>
  <c r="H9" i="49"/>
  <c r="I9" i="49" s="1"/>
  <c r="H8" i="49"/>
  <c r="I8" i="49" s="1"/>
  <c r="I7" i="49"/>
  <c r="H7" i="49"/>
  <c r="H6" i="49"/>
  <c r="I6" i="49" s="1"/>
  <c r="H5" i="49"/>
  <c r="H19" i="49" s="1"/>
  <c r="I19" i="49" s="1"/>
  <c r="G19" i="48"/>
  <c r="F19" i="48"/>
  <c r="E19" i="48"/>
  <c r="D19" i="48"/>
  <c r="C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6" i="48"/>
  <c r="H5" i="48"/>
  <c r="H19" i="48" s="1"/>
  <c r="D19" i="47"/>
  <c r="C19" i="47"/>
  <c r="E19" i="47" s="1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Q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Q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Q96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D96" i="23"/>
  <c r="C96" i="23"/>
  <c r="Q95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D95" i="23"/>
  <c r="C95" i="23"/>
  <c r="Q94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D94" i="23"/>
  <c r="C94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K15" i="20"/>
  <c r="J15" i="20"/>
  <c r="C15" i="20"/>
  <c r="Q14" i="20"/>
  <c r="J14" i="20"/>
  <c r="I14" i="20"/>
  <c r="Q13" i="20"/>
  <c r="P13" i="20"/>
  <c r="I13" i="20"/>
  <c r="H13" i="20"/>
  <c r="Q17" i="19"/>
  <c r="Q15" i="20" s="1"/>
  <c r="P17" i="19"/>
  <c r="P15" i="20" s="1"/>
  <c r="O17" i="19"/>
  <c r="O15" i="20" s="1"/>
  <c r="N17" i="19"/>
  <c r="N15" i="20" s="1"/>
  <c r="M17" i="19"/>
  <c r="M15" i="20" s="1"/>
  <c r="L17" i="19"/>
  <c r="L15" i="20" s="1"/>
  <c r="K17" i="19"/>
  <c r="J17" i="19"/>
  <c r="I17" i="19"/>
  <c r="I15" i="20" s="1"/>
  <c r="H17" i="19"/>
  <c r="H15" i="20" s="1"/>
  <c r="G17" i="19"/>
  <c r="G15" i="20" s="1"/>
  <c r="F17" i="19"/>
  <c r="F15" i="20" s="1"/>
  <c r="E17" i="19"/>
  <c r="E15" i="20" s="1"/>
  <c r="D17" i="19"/>
  <c r="D15" i="20" s="1"/>
  <c r="C17" i="19"/>
  <c r="Q16" i="19"/>
  <c r="P16" i="19"/>
  <c r="P14" i="20" s="1"/>
  <c r="O16" i="19"/>
  <c r="O14" i="20" s="1"/>
  <c r="N16" i="19"/>
  <c r="N14" i="20" s="1"/>
  <c r="M16" i="19"/>
  <c r="M14" i="20" s="1"/>
  <c r="L16" i="19"/>
  <c r="L14" i="20" s="1"/>
  <c r="K16" i="19"/>
  <c r="K14" i="20" s="1"/>
  <c r="J16" i="19"/>
  <c r="I16" i="19"/>
  <c r="H16" i="19"/>
  <c r="H14" i="20" s="1"/>
  <c r="G16" i="19"/>
  <c r="G14" i="20" s="1"/>
  <c r="F16" i="19"/>
  <c r="F14" i="20" s="1"/>
  <c r="E16" i="19"/>
  <c r="E14" i="20" s="1"/>
  <c r="D16" i="19"/>
  <c r="D14" i="20" s="1"/>
  <c r="C16" i="19"/>
  <c r="C14" i="20" s="1"/>
  <c r="Q15" i="19"/>
  <c r="P15" i="19"/>
  <c r="O15" i="19"/>
  <c r="O13" i="20" s="1"/>
  <c r="N15" i="19"/>
  <c r="N13" i="20" s="1"/>
  <c r="M15" i="19"/>
  <c r="M13" i="20" s="1"/>
  <c r="L15" i="19"/>
  <c r="L13" i="20" s="1"/>
  <c r="K15" i="19"/>
  <c r="K13" i="20" s="1"/>
  <c r="J15" i="19"/>
  <c r="J13" i="20" s="1"/>
  <c r="I15" i="19"/>
  <c r="H15" i="19"/>
  <c r="G15" i="19"/>
  <c r="G13" i="20" s="1"/>
  <c r="F15" i="19"/>
  <c r="F13" i="20" s="1"/>
  <c r="E15" i="19"/>
  <c r="E13" i="20" s="1"/>
  <c r="D15" i="19"/>
  <c r="D13" i="20" s="1"/>
  <c r="C15" i="19"/>
  <c r="C13" i="20" s="1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M112" i="44"/>
  <c r="L112" i="44"/>
  <c r="K112" i="44"/>
  <c r="J112" i="44"/>
  <c r="I112" i="44"/>
  <c r="M111" i="44"/>
  <c r="L111" i="44"/>
  <c r="K111" i="44"/>
  <c r="J111" i="44"/>
  <c r="I111" i="44"/>
  <c r="M110" i="44"/>
  <c r="L110" i="44"/>
  <c r="K110" i="44"/>
  <c r="J110" i="44"/>
  <c r="I110" i="44"/>
  <c r="M109" i="44"/>
  <c r="L109" i="44"/>
  <c r="K109" i="44"/>
  <c r="J109" i="44"/>
  <c r="I109" i="44"/>
  <c r="M108" i="44"/>
  <c r="L108" i="44"/>
  <c r="K108" i="44"/>
  <c r="J108" i="44"/>
  <c r="I108" i="44"/>
  <c r="M107" i="44"/>
  <c r="L107" i="44"/>
  <c r="K107" i="44"/>
  <c r="J107" i="44"/>
  <c r="I107" i="44"/>
  <c r="M106" i="44"/>
  <c r="L106" i="44"/>
  <c r="K106" i="44"/>
  <c r="J106" i="44"/>
  <c r="I106" i="44"/>
  <c r="M105" i="44"/>
  <c r="L105" i="44"/>
  <c r="K105" i="44"/>
  <c r="J105" i="44"/>
  <c r="I105" i="44"/>
  <c r="M104" i="44"/>
  <c r="L104" i="44"/>
  <c r="K104" i="44"/>
  <c r="J104" i="44"/>
  <c r="I104" i="44"/>
  <c r="M103" i="44"/>
  <c r="L103" i="44"/>
  <c r="K103" i="44"/>
  <c r="J103" i="44"/>
  <c r="I103" i="44"/>
  <c r="M102" i="44"/>
  <c r="L102" i="44"/>
  <c r="K102" i="44"/>
  <c r="J102" i="44"/>
  <c r="I102" i="44"/>
  <c r="M101" i="44"/>
  <c r="L101" i="44"/>
  <c r="K101" i="44"/>
  <c r="J101" i="44"/>
  <c r="I101" i="44"/>
  <c r="M100" i="44"/>
  <c r="L100" i="44"/>
  <c r="K100" i="44"/>
  <c r="J100" i="44"/>
  <c r="I100" i="44"/>
  <c r="M99" i="44"/>
  <c r="L99" i="44"/>
  <c r="K99" i="44"/>
  <c r="J99" i="44"/>
  <c r="I99" i="44"/>
  <c r="M98" i="44"/>
  <c r="L98" i="44"/>
  <c r="K98" i="44"/>
  <c r="J98" i="44"/>
  <c r="I98" i="44"/>
  <c r="M97" i="44"/>
  <c r="L97" i="44"/>
  <c r="K97" i="44"/>
  <c r="J97" i="44"/>
  <c r="I97" i="44"/>
  <c r="M96" i="44"/>
  <c r="L96" i="44"/>
  <c r="K96" i="44"/>
  <c r="J96" i="44"/>
  <c r="I96" i="44"/>
  <c r="M95" i="44"/>
  <c r="L95" i="44"/>
  <c r="K95" i="44"/>
  <c r="J95" i="44"/>
  <c r="I95" i="44"/>
  <c r="M94" i="44"/>
  <c r="L94" i="44"/>
  <c r="K94" i="44"/>
  <c r="J94" i="44"/>
  <c r="I94" i="44"/>
  <c r="M93" i="44"/>
  <c r="L93" i="44"/>
  <c r="K93" i="44"/>
  <c r="J93" i="44"/>
  <c r="I93" i="44"/>
  <c r="M92" i="44"/>
  <c r="L92" i="44"/>
  <c r="K92" i="44"/>
  <c r="J92" i="44"/>
  <c r="I92" i="44"/>
  <c r="M91" i="44"/>
  <c r="L91" i="44"/>
  <c r="K91" i="44"/>
  <c r="J91" i="44"/>
  <c r="I91" i="44"/>
  <c r="M90" i="44"/>
  <c r="L90" i="44"/>
  <c r="K90" i="44"/>
  <c r="J90" i="44"/>
  <c r="I90" i="44"/>
  <c r="M89" i="44"/>
  <c r="L89" i="44"/>
  <c r="K89" i="44"/>
  <c r="J89" i="44"/>
  <c r="I89" i="44"/>
  <c r="M88" i="44"/>
  <c r="L88" i="44"/>
  <c r="K88" i="44"/>
  <c r="J88" i="44"/>
  <c r="I88" i="44"/>
  <c r="M87" i="44"/>
  <c r="L87" i="44"/>
  <c r="K87" i="44"/>
  <c r="J87" i="44"/>
  <c r="I87" i="44"/>
  <c r="M86" i="44"/>
  <c r="L86" i="44"/>
  <c r="K86" i="44"/>
  <c r="J86" i="44"/>
  <c r="I86" i="44"/>
  <c r="M85" i="44"/>
  <c r="L85" i="44"/>
  <c r="K85" i="44"/>
  <c r="J85" i="44"/>
  <c r="I85" i="44"/>
  <c r="M84" i="44"/>
  <c r="L84" i="44"/>
  <c r="K84" i="44"/>
  <c r="J84" i="44"/>
  <c r="I84" i="44"/>
  <c r="M83" i="44"/>
  <c r="L83" i="44"/>
  <c r="K83" i="44"/>
  <c r="J83" i="44"/>
  <c r="I83" i="44"/>
  <c r="M82" i="44"/>
  <c r="L82" i="44"/>
  <c r="K82" i="44"/>
  <c r="J82" i="44"/>
  <c r="I82" i="44"/>
  <c r="M81" i="44"/>
  <c r="L81" i="44"/>
  <c r="K81" i="44"/>
  <c r="J81" i="44"/>
  <c r="I81" i="44"/>
  <c r="M80" i="44"/>
  <c r="L80" i="44"/>
  <c r="K80" i="44"/>
  <c r="J80" i="44"/>
  <c r="I80" i="44"/>
  <c r="M79" i="44"/>
  <c r="L79" i="44"/>
  <c r="K79" i="44"/>
  <c r="J79" i="44"/>
  <c r="I79" i="44"/>
  <c r="M78" i="44"/>
  <c r="L78" i="44"/>
  <c r="K78" i="44"/>
  <c r="J78" i="44"/>
  <c r="I78" i="44"/>
  <c r="M77" i="44"/>
  <c r="L77" i="44"/>
  <c r="K77" i="44"/>
  <c r="J77" i="44"/>
  <c r="I77" i="44"/>
  <c r="M76" i="44"/>
  <c r="L76" i="44"/>
  <c r="K76" i="44"/>
  <c r="J76" i="44"/>
  <c r="I76" i="44"/>
  <c r="M75" i="44"/>
  <c r="L75" i="44"/>
  <c r="K75" i="44"/>
  <c r="J75" i="44"/>
  <c r="I75" i="44"/>
  <c r="M74" i="44"/>
  <c r="L74" i="44"/>
  <c r="K74" i="44"/>
  <c r="J74" i="44"/>
  <c r="I74" i="44"/>
  <c r="M73" i="44"/>
  <c r="L73" i="44"/>
  <c r="K73" i="44"/>
  <c r="J73" i="44"/>
  <c r="I73" i="44"/>
  <c r="M72" i="44"/>
  <c r="L72" i="44"/>
  <c r="K72" i="44"/>
  <c r="J72" i="44"/>
  <c r="I72" i="44"/>
  <c r="M71" i="44"/>
  <c r="L71" i="44"/>
  <c r="K71" i="44"/>
  <c r="J71" i="44"/>
  <c r="I71" i="44"/>
  <c r="M70" i="44"/>
  <c r="L70" i="44"/>
  <c r="K70" i="44"/>
  <c r="J70" i="44"/>
  <c r="I70" i="44"/>
  <c r="M69" i="44"/>
  <c r="L69" i="44"/>
  <c r="K69" i="44"/>
  <c r="J69" i="44"/>
  <c r="I69" i="44"/>
  <c r="M68" i="44"/>
  <c r="L68" i="44"/>
  <c r="K68" i="44"/>
  <c r="J68" i="44"/>
  <c r="I68" i="44"/>
  <c r="M67" i="44"/>
  <c r="L67" i="44"/>
  <c r="K67" i="44"/>
  <c r="J67" i="44"/>
  <c r="I67" i="44"/>
  <c r="M66" i="44"/>
  <c r="L66" i="44"/>
  <c r="K66" i="44"/>
  <c r="J66" i="44"/>
  <c r="I66" i="44"/>
  <c r="M65" i="44"/>
  <c r="L65" i="44"/>
  <c r="K65" i="44"/>
  <c r="J65" i="44"/>
  <c r="I65" i="44"/>
  <c r="M64" i="44"/>
  <c r="L64" i="44"/>
  <c r="K64" i="44"/>
  <c r="J64" i="44"/>
  <c r="I64" i="44"/>
  <c r="M63" i="44"/>
  <c r="L63" i="44"/>
  <c r="K63" i="44"/>
  <c r="J63" i="44"/>
  <c r="I63" i="44"/>
  <c r="M62" i="44"/>
  <c r="L62" i="44"/>
  <c r="K62" i="44"/>
  <c r="J62" i="44"/>
  <c r="I62" i="44"/>
  <c r="M61" i="44"/>
  <c r="L61" i="44"/>
  <c r="K61" i="44"/>
  <c r="J61" i="44"/>
  <c r="I61" i="44"/>
  <c r="M60" i="44"/>
  <c r="L60" i="44"/>
  <c r="K60" i="44"/>
  <c r="J60" i="44"/>
  <c r="I60" i="44"/>
  <c r="M59" i="44"/>
  <c r="L59" i="44"/>
  <c r="K59" i="44"/>
  <c r="J59" i="44"/>
  <c r="I59" i="44"/>
  <c r="M58" i="44"/>
  <c r="L58" i="44"/>
  <c r="K58" i="44"/>
  <c r="J58" i="44"/>
  <c r="I58" i="44"/>
  <c r="M57" i="44"/>
  <c r="L57" i="44"/>
  <c r="K57" i="44"/>
  <c r="J57" i="44"/>
  <c r="I57" i="44"/>
  <c r="M56" i="44"/>
  <c r="L56" i="44"/>
  <c r="K56" i="44"/>
  <c r="J56" i="44"/>
  <c r="I56" i="44"/>
  <c r="M55" i="44"/>
  <c r="L55" i="44"/>
  <c r="K55" i="44"/>
  <c r="J55" i="44"/>
  <c r="I55" i="44"/>
  <c r="M54" i="44"/>
  <c r="L54" i="44"/>
  <c r="K54" i="44"/>
  <c r="J54" i="44"/>
  <c r="I54" i="44"/>
  <c r="M53" i="44"/>
  <c r="L53" i="44"/>
  <c r="K53" i="44"/>
  <c r="J53" i="44"/>
  <c r="I53" i="44"/>
  <c r="M52" i="44"/>
  <c r="L52" i="44"/>
  <c r="K52" i="44"/>
  <c r="J52" i="44"/>
  <c r="I52" i="44"/>
  <c r="M51" i="44"/>
  <c r="L51" i="44"/>
  <c r="K51" i="44"/>
  <c r="J51" i="44"/>
  <c r="I51" i="44"/>
  <c r="M50" i="44"/>
  <c r="L50" i="44"/>
  <c r="K50" i="44"/>
  <c r="J50" i="44"/>
  <c r="I50" i="44"/>
  <c r="M49" i="44"/>
  <c r="L49" i="44"/>
  <c r="K49" i="44"/>
  <c r="J49" i="44"/>
  <c r="I49" i="44"/>
  <c r="M48" i="44"/>
  <c r="L48" i="44"/>
  <c r="K48" i="44"/>
  <c r="J48" i="44"/>
  <c r="I48" i="44"/>
  <c r="M47" i="44"/>
  <c r="L47" i="44"/>
  <c r="K47" i="44"/>
  <c r="J47" i="44"/>
  <c r="I47" i="44"/>
  <c r="M46" i="44"/>
  <c r="L46" i="44"/>
  <c r="K46" i="44"/>
  <c r="J46" i="44"/>
  <c r="I46" i="44"/>
  <c r="M45" i="44"/>
  <c r="L45" i="44"/>
  <c r="K45" i="44"/>
  <c r="J45" i="44"/>
  <c r="I45" i="44"/>
  <c r="M44" i="44"/>
  <c r="L44" i="44"/>
  <c r="K44" i="44"/>
  <c r="J44" i="44"/>
  <c r="I44" i="44"/>
  <c r="M43" i="44"/>
  <c r="L43" i="44"/>
  <c r="K43" i="44"/>
  <c r="J43" i="44"/>
  <c r="I43" i="44"/>
  <c r="M42" i="44"/>
  <c r="L42" i="44"/>
  <c r="K42" i="44"/>
  <c r="J42" i="44"/>
  <c r="I42" i="44"/>
  <c r="M41" i="44"/>
  <c r="L41" i="44"/>
  <c r="K41" i="44"/>
  <c r="J41" i="44"/>
  <c r="I41" i="44"/>
  <c r="M40" i="44"/>
  <c r="L40" i="44"/>
  <c r="K40" i="44"/>
  <c r="J40" i="44"/>
  <c r="I40" i="44"/>
  <c r="M39" i="44"/>
  <c r="L39" i="44"/>
  <c r="K39" i="44"/>
  <c r="J39" i="44"/>
  <c r="I39" i="44"/>
  <c r="M38" i="44"/>
  <c r="L38" i="44"/>
  <c r="K38" i="44"/>
  <c r="J38" i="44"/>
  <c r="I38" i="44"/>
  <c r="M37" i="44"/>
  <c r="L37" i="44"/>
  <c r="K37" i="44"/>
  <c r="J37" i="44"/>
  <c r="I37" i="44"/>
  <c r="M36" i="44"/>
  <c r="L36" i="44"/>
  <c r="K36" i="44"/>
  <c r="J36" i="44"/>
  <c r="I36" i="44"/>
  <c r="M35" i="44"/>
  <c r="L35" i="44"/>
  <c r="K35" i="44"/>
  <c r="J35" i="44"/>
  <c r="I35" i="44"/>
  <c r="M34" i="44"/>
  <c r="L34" i="44"/>
  <c r="K34" i="44"/>
  <c r="J34" i="44"/>
  <c r="I34" i="44"/>
  <c r="M33" i="44"/>
  <c r="L33" i="44"/>
  <c r="K33" i="44"/>
  <c r="J33" i="44"/>
  <c r="I33" i="44"/>
  <c r="M32" i="44"/>
  <c r="L32" i="44"/>
  <c r="K32" i="44"/>
  <c r="J32" i="44"/>
  <c r="I32" i="44"/>
  <c r="M31" i="44"/>
  <c r="L31" i="44"/>
  <c r="K31" i="44"/>
  <c r="J31" i="44"/>
  <c r="I31" i="44"/>
  <c r="M30" i="44"/>
  <c r="L30" i="44"/>
  <c r="K30" i="44"/>
  <c r="J30" i="44"/>
  <c r="I30" i="44"/>
  <c r="M29" i="44"/>
  <c r="L29" i="44"/>
  <c r="K29" i="44"/>
  <c r="J29" i="44"/>
  <c r="I29" i="44"/>
  <c r="M28" i="44"/>
  <c r="L28" i="44"/>
  <c r="K28" i="44"/>
  <c r="J28" i="44"/>
  <c r="I28" i="44"/>
  <c r="M27" i="44"/>
  <c r="L27" i="44"/>
  <c r="K27" i="44"/>
  <c r="J27" i="44"/>
  <c r="I27" i="44"/>
  <c r="M26" i="44"/>
  <c r="L26" i="44"/>
  <c r="K26" i="44"/>
  <c r="J26" i="44"/>
  <c r="I26" i="44"/>
  <c r="M25" i="44"/>
  <c r="L25" i="44"/>
  <c r="K25" i="44"/>
  <c r="J25" i="44"/>
  <c r="I25" i="44"/>
  <c r="M24" i="44"/>
  <c r="L24" i="44"/>
  <c r="K24" i="44"/>
  <c r="J24" i="44"/>
  <c r="I24" i="44"/>
  <c r="H24" i="44"/>
  <c r="M23" i="44"/>
  <c r="L23" i="44"/>
  <c r="K23" i="44"/>
  <c r="J23" i="44"/>
  <c r="I23" i="44"/>
  <c r="H23" i="44"/>
  <c r="M22" i="44"/>
  <c r="L22" i="44"/>
  <c r="K22" i="44"/>
  <c r="J22" i="44"/>
  <c r="I22" i="44"/>
  <c r="H22" i="44"/>
  <c r="M21" i="44"/>
  <c r="L21" i="44"/>
  <c r="K21" i="44"/>
  <c r="J21" i="44"/>
  <c r="I21" i="44"/>
  <c r="H21" i="44"/>
  <c r="M20" i="44"/>
  <c r="L20" i="44"/>
  <c r="K20" i="44"/>
  <c r="J20" i="44"/>
  <c r="I20" i="44"/>
  <c r="H20" i="44"/>
  <c r="M19" i="44"/>
  <c r="L19" i="44"/>
  <c r="K19" i="44"/>
  <c r="J19" i="44"/>
  <c r="I19" i="44"/>
  <c r="H19" i="44"/>
  <c r="M18" i="44"/>
  <c r="L18" i="44"/>
  <c r="K18" i="44"/>
  <c r="J18" i="44"/>
  <c r="I18" i="44"/>
  <c r="H18" i="44"/>
  <c r="M17" i="44"/>
  <c r="L17" i="44"/>
  <c r="K17" i="44"/>
  <c r="J17" i="44"/>
  <c r="I17" i="44"/>
  <c r="H17" i="44"/>
  <c r="M16" i="44"/>
  <c r="L16" i="44"/>
  <c r="K16" i="44"/>
  <c r="J16" i="44"/>
  <c r="I16" i="44"/>
  <c r="H16" i="44"/>
  <c r="M15" i="44"/>
  <c r="L15" i="44"/>
  <c r="K15" i="44"/>
  <c r="J15" i="44"/>
  <c r="I15" i="44"/>
  <c r="H15" i="44"/>
  <c r="M14" i="44"/>
  <c r="L14" i="44"/>
  <c r="K14" i="44"/>
  <c r="J14" i="44"/>
  <c r="I14" i="44"/>
  <c r="H14" i="44"/>
  <c r="M13" i="44"/>
  <c r="L13" i="44"/>
  <c r="K13" i="44"/>
  <c r="J13" i="44"/>
  <c r="I13" i="44"/>
  <c r="H13" i="44"/>
  <c r="M12" i="44"/>
  <c r="L12" i="44"/>
  <c r="K12" i="44"/>
  <c r="J12" i="44"/>
  <c r="I12" i="44"/>
  <c r="H12" i="44"/>
  <c r="M11" i="44"/>
  <c r="L11" i="44"/>
  <c r="K11" i="44"/>
  <c r="J11" i="44"/>
  <c r="I11" i="44"/>
  <c r="H11" i="44"/>
  <c r="M10" i="44"/>
  <c r="L10" i="44"/>
  <c r="K10" i="44"/>
  <c r="J10" i="44"/>
  <c r="I10" i="44"/>
  <c r="H10" i="44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I5" i="49" l="1"/>
</calcChain>
</file>

<file path=xl/sharedStrings.xml><?xml version="1.0" encoding="utf-8"?>
<sst xmlns="http://schemas.openxmlformats.org/spreadsheetml/2006/main" count="2398" uniqueCount="469">
  <si>
    <t>Table 1 Overall uptake of screening, by NHS Board and sex</t>
  </si>
  <si>
    <t>Ayrshire and Arran</t>
  </si>
  <si>
    <t>Borders</t>
  </si>
  <si>
    <t>Dumfries and Galloway</t>
  </si>
  <si>
    <t>Fife</t>
  </si>
  <si>
    <t>Forth Valley</t>
  </si>
  <si>
    <t>Grampian</t>
  </si>
  <si>
    <t>Highland</t>
  </si>
  <si>
    <t>Lanarkshire</t>
  </si>
  <si>
    <t>Lothian</t>
  </si>
  <si>
    <t>Orkney</t>
  </si>
  <si>
    <t>Shetland</t>
  </si>
  <si>
    <t>Tayside</t>
  </si>
  <si>
    <t>Western Isles</t>
  </si>
  <si>
    <t>Scotland</t>
  </si>
  <si>
    <t>All persons</t>
  </si>
  <si>
    <t xml:space="preserve">Programme target 60% </t>
  </si>
  <si>
    <t>Greater Glasgow and Clyde</t>
  </si>
  <si>
    <t>Figure 1 Overall uptake of screening, by NHS Board and sex</t>
  </si>
  <si>
    <t>Scottish Bowel Screening Programme</t>
  </si>
  <si>
    <t>Roll out of NHS Boards in the Scottish Bowel Screening Programme.</t>
  </si>
  <si>
    <t>Jun 07</t>
  </si>
  <si>
    <t>Sep 07</t>
  </si>
  <si>
    <t>Oct 07</t>
  </si>
  <si>
    <t>Dec 07</t>
  </si>
  <si>
    <t>May 08</t>
  </si>
  <si>
    <t>Jun 08</t>
  </si>
  <si>
    <t>Dec 08</t>
  </si>
  <si>
    <t>Apr 09</t>
  </si>
  <si>
    <t>Aug 09</t>
  </si>
  <si>
    <t>Oct 09</t>
  </si>
  <si>
    <t>Nov 09</t>
  </si>
  <si>
    <t>Dec 09</t>
  </si>
  <si>
    <t>NHS Tayside</t>
  </si>
  <si>
    <t>NHS Grampian</t>
  </si>
  <si>
    <t>NHS Fife</t>
  </si>
  <si>
    <t>NHS Orkney</t>
  </si>
  <si>
    <t>NHS Forth Valley</t>
  </si>
  <si>
    <t>NHS Lothian</t>
  </si>
  <si>
    <t>NHS Western Isles</t>
  </si>
  <si>
    <t>NHS Lanarkshire</t>
  </si>
  <si>
    <t>NHS Shetland</t>
  </si>
  <si>
    <t>NHS Borders</t>
  </si>
  <si>
    <t>NHS Highland</t>
  </si>
  <si>
    <t>Prevalence and Incidence</t>
  </si>
  <si>
    <t xml:space="preserve">Notes on the data </t>
  </si>
  <si>
    <t>1. Overall uptake of screening</t>
  </si>
  <si>
    <t>5. Percentage of people with a positive screening test result going on to have a colonoscopy performed</t>
  </si>
  <si>
    <t>7. Percentage of colonoscopic complications</t>
  </si>
  <si>
    <t>Completed kits with a final result</t>
  </si>
  <si>
    <t>n</t>
  </si>
  <si>
    <t>Warning Limits (95%)</t>
  </si>
  <si>
    <t>Control Limits (99%)</t>
  </si>
  <si>
    <t>back to KPI list</t>
  </si>
  <si>
    <t>Males</t>
  </si>
  <si>
    <t>Females</t>
  </si>
  <si>
    <t>5 least deprived</t>
  </si>
  <si>
    <t>1 most deprived</t>
  </si>
  <si>
    <t xml:space="preserve">        </t>
  </si>
  <si>
    <t>back to Cover Page</t>
  </si>
  <si>
    <t>back to Notes</t>
  </si>
  <si>
    <t>Table 4 Time from screening test referral date to date colonoscopy performed, by NHS Board and sex</t>
  </si>
  <si>
    <t>0 to 4 weeks</t>
  </si>
  <si>
    <t>Figure 4 Time from screening test referral date to date colonoscopy performed, by NHS Board</t>
  </si>
  <si>
    <t>Table 5 Percentage of people with a positive screening test result going on to have a colonoscopy performed, by NHS Board and sex</t>
  </si>
  <si>
    <t>Figure 7 Percentage of colonoscopic complications, by NHS Board</t>
  </si>
  <si>
    <t>Number of people with positive result having a colonoscopy performed</t>
  </si>
  <si>
    <t xml:space="preserve">7. Percentage of colonoscopic complications - percentage of people requiring admission for complications arising directly </t>
  </si>
  <si>
    <r>
      <t xml:space="preserve">NB: Dukes' stage </t>
    </r>
    <r>
      <rPr>
        <b/>
        <i/>
        <sz val="12"/>
        <rFont val="Arial"/>
        <family val="2"/>
      </rPr>
      <t>Not known</t>
    </r>
    <r>
      <rPr>
        <sz val="12"/>
        <rFont val="Arial"/>
        <family val="2"/>
      </rPr>
      <t xml:space="preserve"> is where the Dukes' stage has not been pathologically determined. </t>
    </r>
    <r>
      <rPr>
        <b/>
        <i/>
        <sz val="11"/>
        <color indexed="12"/>
        <rFont val="Arial"/>
        <family val="2"/>
      </rPr>
      <t/>
    </r>
  </si>
  <si>
    <t>Definitions</t>
  </si>
  <si>
    <t>Adenoma</t>
  </si>
  <si>
    <t>a benign epithelial tumour</t>
  </si>
  <si>
    <t>Colonoscopy</t>
  </si>
  <si>
    <t>endoscopic examination of the colon</t>
  </si>
  <si>
    <t>Dukes' stage</t>
  </si>
  <si>
    <t>a system devised by Cuthbert Dukes that describes the spread of the tumour and forms the main component in identifying the ‘stage’ of bowel cancer</t>
  </si>
  <si>
    <t>FIT test</t>
  </si>
  <si>
    <t>Faecal Immunochemical Test</t>
  </si>
  <si>
    <t>FOBT</t>
  </si>
  <si>
    <t>Faecal Occult Blood Test</t>
  </si>
  <si>
    <t>Histology</t>
  </si>
  <si>
    <t>the study of cells and tissue at a microscopic level</t>
  </si>
  <si>
    <t>Polyp</t>
  </si>
  <si>
    <t>a cluster of cells which project as a growth, usually on a stalk, from the mucosal lining of the bowel</t>
  </si>
  <si>
    <t>PPV</t>
  </si>
  <si>
    <t>Positive Predictive Value - the proportion of those who have a positive test who actually have disease</t>
  </si>
  <si>
    <t>SIMD</t>
  </si>
  <si>
    <t>Scottish Index of Multiple Deprivation</t>
  </si>
  <si>
    <t>Continued over the page</t>
  </si>
  <si>
    <t>No need to update this worksheet unless any targets are changed.</t>
  </si>
  <si>
    <t>KPI 3</t>
  </si>
  <si>
    <t>KPI 7</t>
  </si>
  <si>
    <t>KPI 8</t>
  </si>
  <si>
    <t>KPI 17</t>
  </si>
  <si>
    <t>KPI 19</t>
  </si>
  <si>
    <t>KPI 20</t>
  </si>
  <si>
    <t>Used for figure 1 (KPI 1)</t>
  </si>
  <si>
    <t>Used for figure 2 (KPI 2)</t>
  </si>
  <si>
    <t>Used for figure 6 (KPI 6)</t>
  </si>
  <si>
    <t>Key to symbols:  ' - ' = zero value.</t>
  </si>
  <si>
    <t>Used for funnel plots (X-axis for HB data): KPI 3,  KPI 8,  KPI 17,  KPI 19,  KPI 20.</t>
  </si>
  <si>
    <t>Used for funnel plot (X-axis for HB data): KPI 7.</t>
  </si>
  <si>
    <r>
      <t xml:space="preserve">Copy data for row 9 from: </t>
    </r>
    <r>
      <rPr>
        <b/>
        <sz val="10"/>
        <color theme="1"/>
        <rFont val="Arial"/>
        <family val="2"/>
      </rPr>
      <t>data04_figure19_after_kpi_28.xls</t>
    </r>
  </si>
  <si>
    <t>Precentage of people with screen detected cancers with no ICD-10</t>
  </si>
  <si>
    <t>Index1</t>
  </si>
  <si>
    <t>SEX</t>
  </si>
  <si>
    <t>hb.15.3</t>
  </si>
  <si>
    <t>lo95CL.3</t>
  </si>
  <si>
    <t>up95CL.3</t>
  </si>
  <si>
    <t>lo99CL.3</t>
  </si>
  <si>
    <t>up99CL.3</t>
  </si>
  <si>
    <t>hb.15.7</t>
  </si>
  <si>
    <t>lo95CL.7</t>
  </si>
  <si>
    <t>up95CL.7</t>
  </si>
  <si>
    <t>lo99CL.7</t>
  </si>
  <si>
    <t>up99CL.7</t>
  </si>
  <si>
    <t>hb.15.8</t>
  </si>
  <si>
    <t>lo95CL.8</t>
  </si>
  <si>
    <t>up95CL.8</t>
  </si>
  <si>
    <t>lo99CL.8</t>
  </si>
  <si>
    <t>up99CL.8</t>
  </si>
  <si>
    <t>hb.15.17</t>
  </si>
  <si>
    <t>lo95CL.17</t>
  </si>
  <si>
    <t>up95CL.17</t>
  </si>
  <si>
    <t>lo99CL.17</t>
  </si>
  <si>
    <t>up99CL.17</t>
  </si>
  <si>
    <t>hb.15.19</t>
  </si>
  <si>
    <t>lo95CL.19</t>
  </si>
  <si>
    <t>up95CL.19</t>
  </si>
  <si>
    <t>lo99CL.19</t>
  </si>
  <si>
    <t>up99CL.19</t>
  </si>
  <si>
    <t>hb.15.20</t>
  </si>
  <si>
    <t>lo95CL.20</t>
  </si>
  <si>
    <t>up95CL.20</t>
  </si>
  <si>
    <t>lo99CL.20</t>
  </si>
  <si>
    <t>up99CL.20</t>
  </si>
  <si>
    <t>Rate</t>
  </si>
  <si>
    <t>Persons</t>
  </si>
  <si>
    <t>1. Overall uptake of screening - percentage of people with a final outright screening test result, out of those invited.</t>
  </si>
  <si>
    <t>Number of people invited with a final outright screening test result</t>
  </si>
  <si>
    <t>Number of positive referrals with a colonoscopy performed</t>
  </si>
  <si>
    <t xml:space="preserve">      and the date the colonoscopy was performed was within a specified time, out of all of those with a positive screening result and a colonoscopy performed date.</t>
  </si>
  <si>
    <t xml:space="preserve">  Number of people invited with a positive screening test result</t>
  </si>
  <si>
    <t>5. Percentage of people with a positive screening test result going on to have a colonoscopy performed.</t>
  </si>
  <si>
    <t>Number of people who have had a colonoscopy performed</t>
  </si>
  <si>
    <r>
      <t xml:space="preserve">            </t>
    </r>
    <r>
      <rPr>
        <u/>
        <sz val="12"/>
        <rFont val="Arial"/>
        <family val="2"/>
      </rPr>
      <t xml:space="preserve"> Number of people admitted for complications as a result of colonoscopy </t>
    </r>
    <r>
      <rPr>
        <sz val="12"/>
        <rFont val="Arial"/>
        <family val="2"/>
      </rPr>
      <t xml:space="preserve">     x 100</t>
    </r>
  </si>
  <si>
    <t xml:space="preserve">      from the colonoscopy, out of those who had a colonoscopy performed.</t>
  </si>
  <si>
    <r>
      <t xml:space="preserve">              </t>
    </r>
    <r>
      <rPr>
        <u/>
        <sz val="12"/>
        <rFont val="Arial"/>
        <family val="2"/>
      </rPr>
      <t xml:space="preserve"> Number of people invited with a final outright screening test result and polyp cancer </t>
    </r>
    <r>
      <rPr>
        <sz val="12"/>
        <rFont val="Arial"/>
        <family val="2"/>
      </rPr>
      <t xml:space="preserve">     x 100</t>
    </r>
  </si>
  <si>
    <t>Number of people invited with a final outright screening test result who have had a colonoscopy performed</t>
  </si>
  <si>
    <t xml:space="preserve">       out of those with a positive screening test result and a colonoscopy performed.</t>
  </si>
  <si>
    <t xml:space="preserve">              Number of people invited with a final outright screening test result who have had a colonoscopy performed</t>
  </si>
  <si>
    <t xml:space="preserve">       with high risk adenoma, out of those with a positive screening test result and a colonoscopy performed.</t>
  </si>
  <si>
    <t xml:space="preserve">             Number of people invited with a final outright screening test result who have had a colonoscopy performed</t>
  </si>
  <si>
    <t xml:space="preserve">   Number of people invited with a final outright screening test result who have had a colonoscopy performed</t>
  </si>
  <si>
    <r>
      <rPr>
        <sz val="12"/>
        <rFont val="Arial"/>
        <family val="2"/>
      </rPr>
      <t xml:space="preserve">   </t>
    </r>
    <r>
      <rPr>
        <u/>
        <sz val="12"/>
        <rFont val="Arial"/>
        <family val="2"/>
      </rPr>
      <t xml:space="preserve"> Number of people invited with a final outright screening test result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x 100</t>
    </r>
  </si>
  <si>
    <r>
      <t>Number of people invited</t>
    </r>
    <r>
      <rPr>
        <vertAlign val="superscript"/>
        <sz val="12"/>
        <rFont val="Arial"/>
        <family val="2"/>
      </rPr>
      <t>β</t>
    </r>
  </si>
  <si>
    <r>
      <t xml:space="preserve">            </t>
    </r>
    <r>
      <rPr>
        <u/>
        <sz val="12"/>
        <rFont val="Arial"/>
        <family val="2"/>
      </rPr>
      <t xml:space="preserve"> Number of people with a colorectal cancer staged as Dukes' A </t>
    </r>
    <r>
      <rPr>
        <sz val="12"/>
        <rFont val="Arial"/>
        <family val="2"/>
      </rPr>
      <t xml:space="preserve">     x 100</t>
    </r>
  </si>
  <si>
    <t>Number of people with a colorectal cancer</t>
  </si>
  <si>
    <t>9. Percentage of people with colorectal cancer staged as Dukes' A.</t>
  </si>
  <si>
    <t>10. Percentage of people with colorectal cancer staged as Dukes' B.</t>
  </si>
  <si>
    <t>26. Percentage of people with a colorectal cancer that is a malignant neoplasm of the colon (ICD-10 C18).</t>
  </si>
  <si>
    <t>27. Percentage of people with a colorectal cancer that is a malignant neoplasm of the rectosigmoid junction (ICD-10 C19).</t>
  </si>
  <si>
    <t>28. Percentage of people with a colorectal cancer that is a malignant neoplasm of the rectum (ICD-10 C20).</t>
  </si>
  <si>
    <r>
      <t xml:space="preserve">                      </t>
    </r>
    <r>
      <rPr>
        <u/>
        <sz val="12"/>
        <rFont val="Arial"/>
        <family val="2"/>
      </rPr>
      <t xml:space="preserve">Number of people with a colorectal cancer that is a malignant neoplasm of the rectum </t>
    </r>
    <r>
      <rPr>
        <sz val="12"/>
        <rFont val="Arial"/>
        <family val="2"/>
      </rPr>
      <t xml:space="preserve">      x 100</t>
    </r>
  </si>
  <si>
    <r>
      <t xml:space="preserve">                           </t>
    </r>
    <r>
      <rPr>
        <u/>
        <sz val="12"/>
        <rFont val="Arial"/>
        <family val="2"/>
      </rPr>
      <t>Number of people with a colorectal cancer that is a malignant neoplasm of the rectosigmoid junction</t>
    </r>
    <r>
      <rPr>
        <sz val="12"/>
        <rFont val="Arial"/>
        <family val="2"/>
      </rPr>
      <t xml:space="preserve">       x 100</t>
    </r>
  </si>
  <si>
    <r>
      <t xml:space="preserve">               </t>
    </r>
    <r>
      <rPr>
        <u/>
        <sz val="12"/>
        <rFont val="Arial"/>
        <family val="2"/>
      </rPr>
      <t>Number of people with a colorectal cancer that is a malignant neoplasm of the colon</t>
    </r>
    <r>
      <rPr>
        <sz val="12"/>
        <rFont val="Arial"/>
        <family val="2"/>
      </rPr>
      <t xml:space="preserve">       x 100</t>
    </r>
  </si>
  <si>
    <r>
      <t xml:space="preserve">             </t>
    </r>
    <r>
      <rPr>
        <u/>
        <sz val="12"/>
        <rFont val="Arial"/>
        <family val="2"/>
      </rPr>
      <t>Number of people with a colorectal cancer staged as Dukes' B</t>
    </r>
    <r>
      <rPr>
        <sz val="12"/>
        <rFont val="Arial"/>
        <family val="2"/>
      </rPr>
      <t xml:space="preserve">      x 100</t>
    </r>
  </si>
  <si>
    <t>13. Percentage of people with colorectal cancer staged as Dukes' D.</t>
  </si>
  <si>
    <t>14. Percentage of people with colorectal cancer staged as Dukes' Not known.</t>
  </si>
  <si>
    <r>
      <t xml:space="preserve">             </t>
    </r>
    <r>
      <rPr>
        <u/>
        <sz val="12"/>
        <rFont val="Arial"/>
        <family val="2"/>
      </rPr>
      <t>Number of people with a colorectal cancer staged as Dukes' D</t>
    </r>
    <r>
      <rPr>
        <sz val="12"/>
        <rFont val="Arial"/>
        <family val="2"/>
      </rPr>
      <t xml:space="preserve">      x 100</t>
    </r>
  </si>
  <si>
    <r>
      <t xml:space="preserve">             </t>
    </r>
    <r>
      <rPr>
        <u/>
        <sz val="12"/>
        <rFont val="Arial"/>
        <family val="2"/>
      </rPr>
      <t>Number of people with a colorectal cancer staged as Dukes' Not known</t>
    </r>
    <r>
      <rPr>
        <sz val="12"/>
        <rFont val="Arial"/>
        <family val="2"/>
      </rPr>
      <t xml:space="preserve">      x 100</t>
    </r>
  </si>
  <si>
    <t>15. Percentage of people with colorectal cancer where the stage has not yet been supplied.</t>
  </si>
  <si>
    <r>
      <t xml:space="preserve">             </t>
    </r>
    <r>
      <rPr>
        <u/>
        <sz val="12"/>
        <rFont val="Arial"/>
        <family val="2"/>
      </rPr>
      <t xml:space="preserve"> Number of people with a colorectal cancer where the stage has not yet been supplied </t>
    </r>
    <r>
      <rPr>
        <sz val="12"/>
        <rFont val="Arial"/>
        <family val="2"/>
      </rPr>
      <t xml:space="preserve">     x 100</t>
    </r>
  </si>
  <si>
    <t xml:space="preserve">       out of those with a final outright screening test result.</t>
  </si>
  <si>
    <t>All colorectal cancers and adenomas in this report were detected through the screening programme.</t>
  </si>
  <si>
    <t>NHS Dumfries and Galloway</t>
  </si>
  <si>
    <t>NHS Greater Glasgow and Clyde</t>
  </si>
  <si>
    <t>NHS Ayrshire and Arran</t>
  </si>
  <si>
    <t>4. Time from screening test referral date to date colonoscopy performed</t>
  </si>
  <si>
    <t>9. Percentage of people with colorectal cancer staged as Dukes' A</t>
  </si>
  <si>
    <t>10. Percentage of people with colorectal cancer staged as Dukes' B</t>
  </si>
  <si>
    <t>13. Percentage of people with colorectal cancer staged as Dukes' D</t>
  </si>
  <si>
    <t>14. Percentage of people with colorectal cancer staged as Dukes' Not known</t>
  </si>
  <si>
    <t>15. Percentage of people with colorectal cancer where the stage has not yet been supplied</t>
  </si>
  <si>
    <t>21. Positive Predictive Value of current screening test for colorectal cancer</t>
  </si>
  <si>
    <t>23. Positive Predictive Value of current screening test for high risk adenoma as the most serious diagnosis</t>
  </si>
  <si>
    <t>24. Positive Predictive Value of current screening test for high risk adenoma as the most serious diagnosis or colorectal cancer</t>
  </si>
  <si>
    <t>26. Percentage of people with a colorectal cancer that is a malignant neoplasm of the colon (ICD-10 C18)</t>
  </si>
  <si>
    <t>27. Percentage of people with a colorectal cancer that is a malignant neoplasm of the rectosigmoid junction (ICD-10 C19)</t>
  </si>
  <si>
    <t>28. Percentage of people with a colorectal cancer that is a malignant neoplasm of the rectum (ICD-10 C20)</t>
  </si>
  <si>
    <r>
      <rPr>
        <vertAlign val="superscript"/>
        <sz val="12"/>
        <rFont val="Arial"/>
        <family val="2"/>
      </rPr>
      <t>α</t>
    </r>
    <r>
      <rPr>
        <sz val="12"/>
        <rFont val="Arial"/>
        <family val="2"/>
      </rPr>
      <t xml:space="preserve"> Colonoscopy does not need to have been completed.</t>
    </r>
  </si>
  <si>
    <r>
      <t xml:space="preserve">α </t>
    </r>
    <r>
      <rPr>
        <sz val="12"/>
        <rFont val="Arial"/>
        <family val="2"/>
      </rPr>
      <t>Within 4 weeks, 4-8 weeks, and more than 8 weeks.</t>
    </r>
  </si>
  <si>
    <r>
      <rPr>
        <vertAlign val="superscript"/>
        <sz val="12"/>
        <rFont val="Arial"/>
        <family val="2"/>
      </rPr>
      <t xml:space="preserve">α </t>
    </r>
    <r>
      <rPr>
        <sz val="12"/>
        <rFont val="Arial"/>
        <family val="2"/>
      </rPr>
      <t>No colorectal cancer confirmed.</t>
    </r>
  </si>
  <si>
    <t xml:space="preserve">Number of positive referrals with a colonoscopy performed for whom the time interval between </t>
  </si>
  <si>
    <r>
      <t xml:space="preserve">                </t>
    </r>
    <r>
      <rPr>
        <u/>
        <sz val="12"/>
        <rFont val="Arial"/>
        <family val="2"/>
      </rPr>
      <t xml:space="preserve"> the screening test referral date and the date the colonoscopy was performed is within a specified time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</si>
  <si>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t xml:space="preserve">4. Time from screening test referral date to date colonoscopy performed - percentage of people where the time between the screening test referral date </t>
  </si>
  <si>
    <r>
      <t xml:space="preserve">                 </t>
    </r>
    <r>
      <rPr>
        <u/>
        <sz val="12"/>
        <rFont val="Arial"/>
        <family val="2"/>
      </rPr>
      <t xml:space="preserve"> Number of people invited with a positive screening test result who have a colonoscopy performed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</si>
  <si>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              </t>
    </r>
    <r>
      <rPr>
        <u/>
        <sz val="12"/>
        <rFont val="Arial"/>
        <family val="2"/>
      </rPr>
      <t xml:space="preserve">      Number of people with polyp cancer       </t>
    </r>
    <r>
      <rPr>
        <sz val="12"/>
        <rFont val="Arial"/>
        <family val="2"/>
      </rPr>
      <t xml:space="preserve">    x 100</t>
    </r>
  </si>
  <si>
    <r>
      <t xml:space="preserve">                  </t>
    </r>
    <r>
      <rPr>
        <u/>
        <sz val="12"/>
        <rFont val="Arial"/>
        <family val="2"/>
      </rPr>
      <t xml:space="preserve"> Number of people invited with a final outright screening test result who have high risk adenoma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Arial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</si>
  <si>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             </t>
    </r>
    <r>
      <rPr>
        <u/>
        <sz val="12"/>
        <rFont val="Arial"/>
        <family val="2"/>
      </rPr>
      <t xml:space="preserve">    Number of people invited with a positive screening test result    </t>
    </r>
    <r>
      <rPr>
        <sz val="12"/>
        <rFont val="Arial"/>
        <family val="2"/>
      </rPr>
      <t xml:space="preserve">    x 100</t>
    </r>
  </si>
  <si>
    <r>
      <t xml:space="preserve">              </t>
    </r>
    <r>
      <rPr>
        <u/>
        <sz val="12"/>
        <rFont val="Arial"/>
        <family val="2"/>
      </rPr>
      <t xml:space="preserve">           Number of people with a completed colonoscopy       </t>
    </r>
    <r>
      <rPr>
        <sz val="12"/>
        <rFont val="Arial"/>
        <family val="2"/>
      </rPr>
      <t xml:space="preserve">     x 100</t>
    </r>
  </si>
  <si>
    <r>
      <t xml:space="preserve">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a colorectal cancer </t>
    </r>
    <r>
      <rPr>
        <sz val="12"/>
        <rFont val="Arial"/>
        <family val="2"/>
      </rPr>
      <t xml:space="preserve">      x 100</t>
    </r>
  </si>
  <si>
    <r>
      <t xml:space="preserve">             </t>
    </r>
    <r>
      <rPr>
        <u/>
        <sz val="12"/>
        <rFont val="Arial"/>
        <family val="2"/>
      </rPr>
      <t xml:space="preserve"> Number of people invited with a final outright screening test result and colorectal cancer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</si>
  <si>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β </t>
    </r>
    <r>
      <rPr>
        <sz val="12"/>
        <rFont val="Arial"/>
        <family val="2"/>
      </rPr>
      <t>No colorectal cancer confirmed.</t>
    </r>
  </si>
  <si>
    <t xml:space="preserve">       percentage of people with high risk adenoma or a colorectal cancer, out of those with a positive screening test result and a colonoscopy performed.</t>
  </si>
  <si>
    <t>Table 9 Percentage of people with colorectal cancer staged as Dukes' A, by NHS Board and sex</t>
  </si>
  <si>
    <t>Table 10 Percentage of people with colorectal cancer staged as Dukes' B, by NHS Board and sex</t>
  </si>
  <si>
    <t>Table 13 Percentage of people with colorectal cancer staged as Dukes' D, by NHS Board and sex</t>
  </si>
  <si>
    <t>Table 14 Percentage of people with colorectal cancer staged as Dukes' Not known, by NHS Board and sex</t>
  </si>
  <si>
    <t>Table 15 Percentage of people with colorectal cancer where the stage has not yet been supplied, by NHS Board and sex</t>
  </si>
  <si>
    <t>Table 26 Percentage of people with a colorectal cancer that is a malignant neoplasm of the colon (ICD-10 C18), by NHS Board and sex</t>
  </si>
  <si>
    <t>Table 27 Percentage of people with a colorectal cancer that is a malignant neoplasm of the rectosigmoid junction (ICD-10 C19), by NHS Board and sex</t>
  </si>
  <si>
    <t>Table 28 Percentage of people with a colorectal cancer that is a malignant neoplasm of the rectum (ICD-10 C20), by NHS Board and sex</t>
  </si>
  <si>
    <t>Figure 19 Percentage of people with colorectal cancer which is classified as ICD-10 C18, C19 and C20, by NHS Board</t>
  </si>
  <si>
    <r>
      <t>α</t>
    </r>
    <r>
      <rPr>
        <sz val="12"/>
        <rFont val="Arial"/>
        <family val="2"/>
      </rPr>
      <t xml:space="preserve"> More than four adenomas or at least three adenomas with one ≥1 cm.</t>
    </r>
  </si>
  <si>
    <t xml:space="preserve">       percentage of people with a malignant outcome or adenoma, out of those with a positive screening test result and a colonoscopy performed.</t>
  </si>
  <si>
    <t>22. Positive Predictive Value of current screening test for adenoma as the most serious diagnosis</t>
  </si>
  <si>
    <t>25. Positive Predictive Value of current screening test for adenoma as the most serious diagnosis or colorectal cancer</t>
  </si>
  <si>
    <r>
      <t xml:space="preserve">                </t>
    </r>
    <r>
      <rPr>
        <u/>
        <sz val="12"/>
        <rFont val="Arial"/>
        <family val="2"/>
      </rPr>
      <t xml:space="preserve"> Number of people invited with a final outright screening test result who have adenoma as the most serious diagnosis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</si>
  <si>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t xml:space="preserve">       with adenoma, out of those with a positive screening test result and a colonoscopy performed.</t>
  </si>
  <si>
    <r>
      <t xml:space="preserve">       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adenoma as the most serious diagnosis</t>
    </r>
    <r>
      <rPr>
        <u/>
        <vertAlign val="superscript"/>
        <sz val="12"/>
        <rFont val="Arial"/>
        <family val="2"/>
      </rPr>
      <t xml:space="preserve">α </t>
    </r>
    <r>
      <rPr>
        <sz val="12"/>
        <rFont val="Arial"/>
        <family val="2"/>
      </rPr>
      <t xml:space="preserve">    x 100</t>
    </r>
  </si>
  <si>
    <r>
      <t xml:space="preserve">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with adenoma as the most serious diagnosis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or colorectal cancer </t>
    </r>
    <r>
      <rPr>
        <sz val="12"/>
        <rFont val="Arial"/>
        <family val="2"/>
      </rPr>
      <t xml:space="preserve">      x 100</t>
    </r>
  </si>
  <si>
    <t>Colorectal cancer</t>
  </si>
  <si>
    <t>Also referred to as bowel cancer. For the purposes of this publication bowel/colorectal cancer refers to colorectal cancers</t>
  </si>
  <si>
    <t>Table 16 Percentage of people with colorectal cancer that has a recorded stage, by NHS Board and sex</t>
  </si>
  <si>
    <t>16. Percentage of people with colorectal cancer that has a recorded stage.</t>
  </si>
  <si>
    <t>16. Percentage of people with colorectal cancer that has a recorded stage</t>
  </si>
  <si>
    <r>
      <t xml:space="preserve">              </t>
    </r>
    <r>
      <rPr>
        <u/>
        <sz val="12"/>
        <rFont val="Arial"/>
        <family val="2"/>
      </rPr>
      <t xml:space="preserve"> Number of people with a colorectal cancer that has a Dukes' stage recorded</t>
    </r>
    <r>
      <rPr>
        <sz val="12"/>
        <rFont val="Arial"/>
        <family val="2"/>
      </rPr>
      <t xml:space="preserve">     x 100</t>
    </r>
  </si>
  <si>
    <t>KPI</t>
  </si>
  <si>
    <t>time_ref</t>
  </si>
  <si>
    <t>hb.1</t>
  </si>
  <si>
    <t>hb.2</t>
  </si>
  <si>
    <t>hb.3</t>
  </si>
  <si>
    <t>hb.4</t>
  </si>
  <si>
    <t>hb.5</t>
  </si>
  <si>
    <t>hb.6</t>
  </si>
  <si>
    <t>hb.7</t>
  </si>
  <si>
    <t>hb.8</t>
  </si>
  <si>
    <t>hb.9</t>
  </si>
  <si>
    <t>hb.10</t>
  </si>
  <si>
    <t>hb.11</t>
  </si>
  <si>
    <t>hb.12</t>
  </si>
  <si>
    <t>hb.13</t>
  </si>
  <si>
    <t>hb.14</t>
  </si>
  <si>
    <t>hb.15</t>
  </si>
  <si>
    <t>&gt;8 weeks</t>
  </si>
  <si>
    <t>simd2016</t>
  </si>
  <si>
    <r>
      <t xml:space="preserve">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high risk adenoma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</si>
  <si>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r>
      <t xml:space="preserve">       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high risk adenoma</t>
    </r>
    <r>
      <rPr>
        <u/>
        <vertAlign val="superscript"/>
        <sz val="12"/>
        <rFont val="Calibri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or colorectal cancer </t>
    </r>
    <r>
      <rPr>
        <sz val="12"/>
        <rFont val="Arial"/>
        <family val="2"/>
      </rPr>
      <t xml:space="preserve">     x 100</t>
    </r>
  </si>
  <si>
    <t xml:space="preserve">Note:  </t>
  </si>
  <si>
    <t>Not stated is where the staging data has not yet been supplied.</t>
  </si>
  <si>
    <t>2. Overall uptake of screening by deprivation area</t>
  </si>
  <si>
    <r>
      <rPr>
        <sz val="12"/>
        <rFont val="Arial"/>
        <family val="2"/>
      </rPr>
      <t xml:space="preserve">       </t>
    </r>
    <r>
      <rPr>
        <u/>
        <sz val="12"/>
        <rFont val="Arial"/>
        <family val="2"/>
      </rPr>
      <t xml:space="preserve"> Number of people invited with a final outright screening test result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x 100</t>
    </r>
  </si>
  <si>
    <r>
      <t>Number of people invited</t>
    </r>
    <r>
      <rPr>
        <vertAlign val="superscript"/>
        <sz val="12"/>
        <rFont val="Calibri"/>
        <family val="2"/>
      </rPr>
      <t>γ</t>
    </r>
  </si>
  <si>
    <t>3. Percentage of people with a positive screening test result</t>
  </si>
  <si>
    <t>6. Percentage of people that had a completed colonoscopy</t>
  </si>
  <si>
    <t>8. Percentage of people that had a cancer detected</t>
  </si>
  <si>
    <t>17. Percentage of people that had a polyp cancer detected</t>
  </si>
  <si>
    <t>19. Percentage of people with adenomas detected</t>
  </si>
  <si>
    <t>18. Percentage of cancers that were polyp cancers</t>
  </si>
  <si>
    <t>20. Percentage of people with high risk adenomas detected</t>
  </si>
  <si>
    <t>3. Percentage of people with a positive screening test result - percentage of people with a positive test result, out of those with a final outright screening test result.</t>
  </si>
  <si>
    <t>6. Percentage of people that had a completed colonoscopy - percentage of people having a completed colonoscopy, out of those who had a colonoscopy performed.</t>
  </si>
  <si>
    <t>8. Percentage of people that had a cancer detected - percentage of people with colorectal cancer, out of those with a final outright screening test result.</t>
  </si>
  <si>
    <t>Table 6 Percentage of people that had a completed colonoscopy, by NHS Board and sex</t>
  </si>
  <si>
    <t>Figure 6 Percentage of people that had a completed colonoscopy, by NHS Board and sex</t>
  </si>
  <si>
    <t>Table 3 Percentage of people with a positive screening test result, by NHS Board and sex</t>
  </si>
  <si>
    <t>Figure 3 Percentage of people with a positive screening test result, by NHS Board and sex</t>
  </si>
  <si>
    <t>3. (Continued) Percentage of people with a positive screening test result - percentage of people with a positive test result, out of those with a final outright screening test result.</t>
  </si>
  <si>
    <t>Table 8 Percentage of people that had a cancer detected, by NHS Board and sex</t>
  </si>
  <si>
    <t>Figure 8 Percentage of people that had a cancer detected, by NHS Board and sex</t>
  </si>
  <si>
    <t>8. (Continued) Percentage of people that had a cancer detected - percentage of people with colorectal cancer, out of those with a final outright screening test result.</t>
  </si>
  <si>
    <t>Figure 8.1 Percentage of people that had a cancer detected for both sexes, by NHS Board</t>
  </si>
  <si>
    <t>17. Percentage of people that had a polyp cancer detected - percentage of people with polyp cancer out of those with a final outright screening test result.</t>
  </si>
  <si>
    <t>Table 17 Percentage of people that had a polyp cancer detected, by NHS Board and sex</t>
  </si>
  <si>
    <t>Figure 10 Percentage of people that had a polyp cancer detected, by NHS Board and sex</t>
  </si>
  <si>
    <t>17. (Continued) Percentage of people that had a polyp cancer detected - percentage of people with polyp cancer out of those with a final outright screening test result.</t>
  </si>
  <si>
    <t>Figure 10.1 Percentage of people that had a polyp cancer detected for both sexes, by NHS Board</t>
  </si>
  <si>
    <t>18. Percentage of cancers that were polyp cancers - percentage of people with polyp cancer, out of those with colorectal cancer.</t>
  </si>
  <si>
    <t>Table 18 Percentage of cancers that were polyp cancers, by NHS Board and sex</t>
  </si>
  <si>
    <t>Figure 11 Percentage of cancers that were polyp cancers, by NHS Board and sex</t>
  </si>
  <si>
    <t xml:space="preserve">19. Percentage of people with adenomas detected - percentage of people with adenoma as the most serious diagnosis, </t>
  </si>
  <si>
    <t>Table 19 Percentage of people with adenomas detected, by NHS Board and sex</t>
  </si>
  <si>
    <t>Figure 12 Percentage of people with adenomas detected, by NHS Board and sex</t>
  </si>
  <si>
    <t xml:space="preserve">19. (Continued) Percentage of people with adenomas detected - percentage of people with adenoma as the most serious diagnosis, </t>
  </si>
  <si>
    <t>Figure 12.1 Percentage of people with adenomas detected for both sexes, by NHS Board</t>
  </si>
  <si>
    <t xml:space="preserve">20. Percentage of people with high risk adenomas detected - percentage of people with high risk adenoma as the most serious diagnosis, </t>
  </si>
  <si>
    <t>Table 20 Percentage of people with high risk adenomas detected, by NHS Board and sex</t>
  </si>
  <si>
    <t>Figure 13 Percentage of people with high risk adenomas detected, by NHS Board and sex</t>
  </si>
  <si>
    <t xml:space="preserve">20. (Continued) Percentage of people with high risk adenomas detected - percentage of people with high risk adenoma as the most serious diagnosis, </t>
  </si>
  <si>
    <t>Figure 13.1 Percentage of people with high risk adenomas detected for both sexes, by NHS Board</t>
  </si>
  <si>
    <t xml:space="preserve">      out of those invited.</t>
  </si>
  <si>
    <t>2. (Continued) Overall uptake of screening by deprivation category - percentage of people with a final outright screening test result for which a valid postcode is available,</t>
  </si>
  <si>
    <t>This figure combines the data from KPIs 9-15.</t>
  </si>
  <si>
    <t>90% HIS Standard</t>
  </si>
  <si>
    <t>Table 2 Overall uptake of screening, by deprivation category, NHS Board and sex</t>
  </si>
  <si>
    <t>Figure 2 Overall uptake of screening for Scotland, by deprivation category and sex</t>
  </si>
  <si>
    <t>&gt;4 to 8 weeks</t>
  </si>
  <si>
    <t>2007/09</t>
  </si>
  <si>
    <t>2008/10</t>
  </si>
  <si>
    <t>2009/11</t>
  </si>
  <si>
    <t>2010/12</t>
  </si>
  <si>
    <t>2011/13</t>
  </si>
  <si>
    <t>2012/14</t>
  </si>
  <si>
    <t>2013/15</t>
  </si>
  <si>
    <t>2014/16</t>
  </si>
  <si>
    <t>2015/17</t>
  </si>
  <si>
    <t>1. (Continued) Overall uptake of screening - percentage of people with a final outright screening test result, out of those invited.</t>
  </si>
  <si>
    <t xml:space="preserve">3. (Continued) Percentage of people with a positive screening test result - percentage of people with a positive test result, out of those with a final outright </t>
  </si>
  <si>
    <r>
      <t>Table 3.1 Percentage of people with a positive screening test result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</si>
  <si>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3.2 Percentage of people with a positive screening test result for both sexes, by two-year reporting period</t>
    </r>
    <r>
      <rPr>
        <b/>
        <vertAlign val="superscript"/>
        <sz val="12"/>
        <rFont val="Arial"/>
        <family val="2"/>
      </rPr>
      <t>Ɣ</t>
    </r>
  </si>
  <si>
    <r>
      <t>Table 8.2 Percentage of people that had a cancer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</si>
  <si>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8.2 Percentage of people that had a cancer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</si>
  <si>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Table 19.1 Percentage of people with adenomas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</si>
  <si>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12.1 Percentage of people with adenomas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</si>
  <si>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>Measure</t>
  </si>
  <si>
    <t>Male</t>
  </si>
  <si>
    <t>Female</t>
  </si>
  <si>
    <t>All Persons</t>
  </si>
  <si>
    <r>
      <t>Table 2.1 Slope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</si>
  <si>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2.1 Slope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</si>
  <si>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Table 2.2 Relative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</si>
  <si>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2.2 Relative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</si>
  <si>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t>2. (Continued) Slope index of inequality (SII) in screening uptake: a measure of absolute inequality</t>
  </si>
  <si>
    <t>2. (Continued)  Relative index of inequality (RII) in screening uptake: a measure of relative inequality</t>
  </si>
  <si>
    <r>
      <t xml:space="preserve">SII is a summary measure of absolute inequality. It </t>
    </r>
    <r>
      <rPr>
        <sz val="12"/>
        <color rgb="FF0D0D0D"/>
        <rFont val="Arial"/>
        <family val="2"/>
      </rPr>
      <t>is calculated by taking the difference between the extremes of a population weighted regression line of best fit.</t>
    </r>
  </si>
  <si>
    <t xml:space="preserve">RII is a summary measure of relative inequality. It is calculated by dividing the slope index of inequality (SII) by the mean value across all deprivation groups. </t>
  </si>
  <si>
    <r>
      <t>Table 1.1 Overall uptake of screening, by two-year reporting period</t>
    </r>
    <r>
      <rPr>
        <b/>
        <vertAlign val="superscript"/>
        <sz val="12"/>
        <rFont val="Arial"/>
        <family val="2"/>
      </rPr>
      <t>Ɣ</t>
    </r>
    <r>
      <rPr>
        <b/>
        <sz val="12"/>
        <rFont val="Arial"/>
        <family val="2"/>
      </rPr>
      <t xml:space="preserve"> and sex</t>
    </r>
  </si>
  <si>
    <r>
      <t>Figure 1.1 Overall uptake of screening, by two-year reporting period</t>
    </r>
    <r>
      <rPr>
        <b/>
        <vertAlign val="superscript"/>
        <sz val="12"/>
        <rFont val="Arial"/>
        <family val="2"/>
      </rPr>
      <t>Ɣ</t>
    </r>
    <r>
      <rPr>
        <b/>
        <sz val="12"/>
        <rFont val="Arial"/>
        <family val="2"/>
      </rPr>
      <t xml:space="preserve"> and sex</t>
    </r>
  </si>
  <si>
    <t>2016/18</t>
  </si>
  <si>
    <t>Table 7 Percentage of colonoscopic complications, by NHS Board and sex</t>
  </si>
  <si>
    <r>
      <t>Table 21.1 Positive Predictive Value of current screening test for colorectal cancer,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</si>
  <si>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>Table A1: Numbers and proportions of males and females in the screening population in each NHS Board.</t>
  </si>
  <si>
    <t>NHS Board</t>
  </si>
  <si>
    <t>Total</t>
  </si>
  <si>
    <t>Ayrshire &amp; Arran</t>
  </si>
  <si>
    <t>Dumfries &amp; Galloway</t>
  </si>
  <si>
    <t>Greater Glasgow &amp; Clyde</t>
  </si>
  <si>
    <t>Table A2: Number of people in the screening population of each NHS Board, by age group.</t>
  </si>
  <si>
    <t>50-54</t>
  </si>
  <si>
    <t>55-59</t>
  </si>
  <si>
    <t>60-64</t>
  </si>
  <si>
    <t>65-69</t>
  </si>
  <si>
    <t>70-74</t>
  </si>
  <si>
    <t>Figure A2a: Percentage of people in the screening population of each NHS Board, by age group.</t>
  </si>
  <si>
    <t>Figure A2b: Number of people in the screening population of each NHS Board, by age group.</t>
  </si>
  <si>
    <t xml:space="preserve">1 Most Deprived </t>
  </si>
  <si>
    <t>5 Least Deprived</t>
  </si>
  <si>
    <t>Figure A3: Percentage of people in the screening population of each NHS Board, by deprivation quintile.</t>
  </si>
  <si>
    <t>Appendix 2 - Screening population by age and HB</t>
  </si>
  <si>
    <t>Appendix 1 - Screening population by sex and HB</t>
  </si>
  <si>
    <t>Appendix 3 - Screening population by deprivation and HB</t>
  </si>
  <si>
    <t>Figure A1: Percentage of males versus females in the screening population in each NHS Board.</t>
  </si>
  <si>
    <t>A</t>
  </si>
  <si>
    <t>B</t>
  </si>
  <si>
    <t>D</t>
  </si>
  <si>
    <t>Not supplied</t>
  </si>
  <si>
    <t>Not known</t>
  </si>
  <si>
    <t>15. (Continued) Percentage of people with colorectal cancer where the stage has not yet been supplied.</t>
  </si>
  <si>
    <r>
      <t>Figure 9.1 Colorectal cancer staging,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</si>
  <si>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Table 15.1 Percentage of people with colorectal cancer by staging and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</si>
  <si>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 xml:space="preserve">α </t>
    </r>
    <r>
      <rPr>
        <sz val="12"/>
        <rFont val="Arial"/>
        <family val="2"/>
      </rPr>
      <t xml:space="preserve">Faecal occult blood test (FOBT) negative, FOBT positive, qualitative faecal immunochemical test (FIT) card negative, qualitative FIT card positive, quantitative FIT negative and quantitative FIT positive. </t>
    </r>
  </si>
  <si>
    <r>
      <t xml:space="preserve">β </t>
    </r>
    <r>
      <rPr>
        <sz val="12"/>
        <rFont val="Arial"/>
        <family val="2"/>
      </rPr>
      <t xml:space="preserve">Faecal occult blood test (FOBT) negative, FOBT positive, qualitative faecal immunochemical test (FIT) card negative, qualitative FIT card positive, quantitative FIT negative and quantitative FIT positive. </t>
    </r>
  </si>
  <si>
    <r>
      <t xml:space="preserve">β </t>
    </r>
    <r>
      <rPr>
        <sz val="12"/>
        <rFont val="Arial"/>
        <family val="2"/>
      </rPr>
      <t>The number of people invited minus those whose last kit is terminated or undelivered.</t>
    </r>
  </si>
  <si>
    <r>
      <rPr>
        <vertAlign val="superscript"/>
        <sz val="12"/>
        <rFont val="Calibri"/>
        <family val="2"/>
      </rPr>
      <t>γ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The number of people invited minus those whose last kit is terminated or undelivered.</t>
    </r>
  </si>
  <si>
    <t>Background</t>
  </si>
  <si>
    <t>This publication relates to men and women registered with a Community Health Index number aged between 50-74 years who are invited to participate in</t>
  </si>
  <si>
    <t>Dundee and tested for hidden traces of blood in the stool. Since 1st April 2013, those aged over 74 can self-refer and opt in to bowel screening.</t>
  </si>
  <si>
    <t xml:space="preserve">Scotland’s bowel screening programme. The faecal immunochemical test (FIT) requires participants to return just one bowel motion sample instead of the three </t>
  </si>
  <si>
    <t>The Scottish Bowel Screening Programme started using quantitative faecal immunochemical test (FIT) kits instead of faecal occult blood tests (FOBT) for invites from 20th November 2017.</t>
  </si>
  <si>
    <r>
      <t>Table A3: Number of people in the screening population of each NHS Board, by deprivation quintile.</t>
    </r>
    <r>
      <rPr>
        <b/>
        <vertAlign val="superscript"/>
        <sz val="12"/>
        <color indexed="8"/>
        <rFont val="Arial"/>
        <family val="2"/>
      </rPr>
      <t>1</t>
    </r>
  </si>
  <si>
    <t>1 - Where SIMD information is available. Totals are different to those reported for age and sex due to the existence of postcodes where SIMD can not be attributed.</t>
  </si>
  <si>
    <t>sii</t>
  </si>
  <si>
    <t>rii</t>
  </si>
  <si>
    <t>C</t>
  </si>
  <si>
    <t>11. Percentage of people with colorectal cancer staged as Dukes' C.</t>
  </si>
  <si>
    <r>
      <t xml:space="preserve">            </t>
    </r>
    <r>
      <rPr>
        <u/>
        <sz val="12"/>
        <rFont val="Arial"/>
        <family val="2"/>
      </rPr>
      <t>Number of people with a colorectal cancer staged as Dukes' C</t>
    </r>
    <r>
      <rPr>
        <sz val="12"/>
        <rFont val="Arial"/>
        <family val="2"/>
      </rPr>
      <t xml:space="preserve">      x 100</t>
    </r>
  </si>
  <si>
    <t>Table 11 Percentage of people with colorectal cancer staged as Dukes' C, by NHS Board and sex</t>
  </si>
  <si>
    <t xml:space="preserve">    A staged colorectal cancer is any of the following: Dukes' A,  Dukes' B, Dukes' C, Dukes' D and Not known.</t>
  </si>
  <si>
    <t>Figure 9 Percentage of people with colorectal cancer staged as: Dukes' A,  Dukes' B, Dukes' C, Dukes' D, Not known or Not stated, by NHS Board</t>
  </si>
  <si>
    <t>Dukes staging is used in colorectal cancer diagnosis to classify the extent of the spread of disease. TNM staging is another method, used in colorectal and all other cancers.</t>
  </si>
  <si>
    <t>11. Percentage of people with colorectal cancer staged as Dukes' C</t>
  </si>
  <si>
    <t>the TNM staging data supplied by the boards. The nature of this calculation means that Dukes stages C1 and C2 are now combined into C.</t>
  </si>
  <si>
    <t>12. KPI 12 removed as separation of Dukes stage C into C1 and C2 is no longer possible - see notes</t>
  </si>
  <si>
    <t>2017/19</t>
  </si>
  <si>
    <t xml:space="preserve">IMPORTANT: The small numbers of positive test results recorded for NHS Orkney, NHS Western Isles and NHS Shetland (due to their small population sizes) require that caution </t>
  </si>
  <si>
    <t>is excercised in the interpretation and comparison of KPIs for these boards.</t>
  </si>
  <si>
    <t xml:space="preserve">        This relates only to persons successfully completing a screening test, i.e. with an outright positive or negative result. </t>
  </si>
  <si>
    <t>2018/20</t>
  </si>
  <si>
    <t>KPI 2 is reported by Scottish Index of Multiple Deprivation (SIMD) 2020. Time series data in KPI 2 is calculated using SIMD versions appropriate to the time of invitation.</t>
  </si>
  <si>
    <t>Up to the point of 31st December 2017, Dukes is provided by the health boards as part of the minimum dataset submission. After this point, the Dukes stage is calculated from</t>
  </si>
  <si>
    <t xml:space="preserve">In the case of bowel screening, the interval between rounds is two years.     </t>
  </si>
  <si>
    <t xml:space="preserve">and these boards then proceeded to roll out in June 2007. By December 2009, all NHS boards in Scotland were participating in the programme.       </t>
  </si>
  <si>
    <t xml:space="preserve">screening. Eligible people are posted a screening kit that is completed at home. The kit is then returned to the central screening centre in </t>
  </si>
  <si>
    <t xml:space="preserve">A new bowel cancer test that simplifies the sample collection process was introduced on 20th November 2017 with the aim to increase participation in </t>
  </si>
  <si>
    <t>samples required by the previously-used faecal occult blood test (FOBT).</t>
  </si>
  <si>
    <t xml:space="preserve">All data are presented by NHS board and sex. </t>
  </si>
  <si>
    <t xml:space="preserve">In screening programmes, the first application of the screening test to the population is known as the prevalence round, as it is to be expected that a number of prevalent     </t>
  </si>
  <si>
    <t xml:space="preserve">cases will be detected. In subsequent rounds of screening, the cases detected will be known to have arisen in a fixed time period and these are known as incidence rounds.     </t>
  </si>
  <si>
    <t xml:space="preserve">NHS Tayside, NHS Grampian and NHS Fife boards participated in the Scottish Bowel Screening Pilot scheme, which ran from March 2000 to May 2007. The pilot was successful      </t>
  </si>
  <si>
    <t>Figure 3.1 Percentage of people with a positive screening test result for both sexes, by NHS board</t>
  </si>
  <si>
    <t>Figure 5 Percentage of people with a positive screening test result going on to have a colonoscopy performed, by NHS board and sex</t>
  </si>
  <si>
    <t>Used for funnel plots: KPI 3,  KPI 7,  KPI 8,  KPI 17,  KPI 19,  KPI 20</t>
  </si>
  <si>
    <r>
      <t xml:space="preserve">Data for cells A10:AG160 from: </t>
    </r>
    <r>
      <rPr>
        <b/>
        <sz val="10"/>
        <color theme="1"/>
        <rFont val="Arial"/>
        <family val="2"/>
      </rPr>
      <t>Funnel-data_Confidence-limits.rds</t>
    </r>
    <r>
      <rPr>
        <sz val="10"/>
        <color theme="1"/>
        <rFont val="Arial"/>
        <family val="2"/>
      </rPr>
      <t xml:space="preserve">  (created in script 3_funnel_plot_limits_data.R)</t>
    </r>
  </si>
  <si>
    <r>
      <t xml:space="preserve">Data for cells O10:AH112 from: </t>
    </r>
    <r>
      <rPr>
        <b/>
        <sz val="10"/>
        <color theme="1"/>
        <rFont val="Arial"/>
        <family val="2"/>
      </rPr>
      <t>KPI_data.rds</t>
    </r>
    <r>
      <rPr>
        <sz val="10"/>
        <color theme="1"/>
        <rFont val="Arial"/>
        <family val="2"/>
      </rPr>
      <t xml:space="preserve">  (created in script 2_KPIs_HB_sex.R)</t>
    </r>
  </si>
  <si>
    <r>
      <t xml:space="preserve">Data for cells A6:D240 from: </t>
    </r>
    <r>
      <rPr>
        <b/>
        <sz val="10"/>
        <color theme="1"/>
        <rFont val="Arial"/>
        <family val="2"/>
      </rPr>
      <t>ts_data.rds</t>
    </r>
    <r>
      <rPr>
        <sz val="10"/>
        <color theme="1"/>
        <rFont val="Arial"/>
        <family val="2"/>
      </rPr>
      <t xml:space="preserve">  (created in script 4_time_series.R)</t>
    </r>
  </si>
  <si>
    <r>
      <t xml:space="preserve">Data for row 11 from: </t>
    </r>
    <r>
      <rPr>
        <b/>
        <sz val="10"/>
        <color theme="1"/>
        <rFont val="Arial"/>
        <family val="2"/>
      </rPr>
      <t>Funnel-data_HB-denominators.rds</t>
    </r>
    <r>
      <rPr>
        <sz val="10"/>
        <color theme="1"/>
        <rFont val="Arial"/>
        <family val="2"/>
      </rPr>
      <t xml:space="preserve"> (created in script 3_funnel_plot_limits_data.r)</t>
    </r>
  </si>
  <si>
    <r>
      <t>Data for row 24 from:</t>
    </r>
    <r>
      <rPr>
        <b/>
        <sz val="10"/>
        <color theme="1"/>
        <rFont val="Arial"/>
        <family val="2"/>
      </rPr>
      <t xml:space="preserve"> Funnel-data_HB-denominators.rds</t>
    </r>
    <r>
      <rPr>
        <sz val="10"/>
        <color theme="1"/>
        <rFont val="Arial"/>
        <family val="2"/>
      </rPr>
      <t xml:space="preserve"> (created in script 3_funnel_plot_limits_data.r)</t>
    </r>
  </si>
  <si>
    <t>Used for Figure 19 on tab KPI_26-28</t>
  </si>
  <si>
    <r>
      <t xml:space="preserve">Data for tab KPI_15 cells C62:O67 (Table 15.1) from: </t>
    </r>
    <r>
      <rPr>
        <b/>
        <sz val="10"/>
        <color theme="1"/>
        <rFont val="Arial"/>
        <family val="2"/>
      </rPr>
      <t>cancer_ts.rds</t>
    </r>
    <r>
      <rPr>
        <sz val="10"/>
        <color theme="1"/>
        <rFont val="Arial"/>
        <family val="2"/>
      </rPr>
      <t xml:space="preserve">  (created in script 4_time_series.R)</t>
    </r>
  </si>
  <si>
    <t>(data from needs updated)</t>
  </si>
  <si>
    <t xml:space="preserve">Data are submitted to Public Health Scotland by BoSS (the bowel screening IT system) and by NHS boards twice per year in May and November. </t>
  </si>
  <si>
    <r>
      <rPr>
        <sz val="12"/>
        <rFont val="Calibri"/>
        <family val="2"/>
      </rPr>
      <t>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Deprivation category was assigned using Scottish Index of Multiple Deprivation (SIMD) 2020 Scotland level population-weighted quintiles.</t>
    </r>
  </si>
  <si>
    <t>The report also contains time-series data for the duration of the programme. The data are dynamic and some numbers can change as a result of resubmission.</t>
  </si>
  <si>
    <t xml:space="preserve">These data are based on the 2019 Health Board configuration. </t>
  </si>
  <si>
    <t>Any reference to colorectal cancer includes polyp cancers but excludes non-invasive lesions.</t>
  </si>
  <si>
    <t xml:space="preserve"> (including polyp cancers, but excluding non-invasive lesions).</t>
  </si>
  <si>
    <t>2019/21</t>
  </si>
  <si>
    <t>% in SIMDs 
1 and 2</t>
  </si>
  <si>
    <t>4 to 8 weeks</t>
  </si>
  <si>
    <t>Comments</t>
  </si>
  <si>
    <t>No longer calculated</t>
  </si>
  <si>
    <t>KPI 12</t>
  </si>
  <si>
    <t>Dukes C1/C2 now C</t>
  </si>
  <si>
    <t>KPI 15</t>
  </si>
  <si>
    <t>KPI 16</t>
  </si>
  <si>
    <t>Sex</t>
  </si>
  <si>
    <t>KPI values:</t>
  </si>
  <si>
    <t>Measure values:</t>
  </si>
  <si>
    <r>
      <t xml:space="preserve">Data for cells A6:012 from: </t>
    </r>
    <r>
      <rPr>
        <b/>
        <sz val="10"/>
        <color theme="1"/>
        <rFont val="Arial"/>
        <family val="2"/>
      </rPr>
      <t>rii_sii_data.rds</t>
    </r>
    <r>
      <rPr>
        <sz val="10"/>
        <color theme="1"/>
        <rFont val="Arial"/>
        <family val="2"/>
      </rPr>
      <t xml:space="preserve">  (created in script 4_5_SII_RII.R)</t>
    </r>
  </si>
  <si>
    <t>Used for KPI 22</t>
  </si>
  <si>
    <t xml:space="preserve">21. Positive Predictive Value for colorectal cancer - percentage of people with a colorectal cancer, </t>
  </si>
  <si>
    <t>Table 21 Positive Predictive Value for colorectal cancer, by NHS Board and sex</t>
  </si>
  <si>
    <t>Figure 14 Positive Predictive Value for colorectal cancer, by NHS Board and sex</t>
  </si>
  <si>
    <r>
      <t>Figure 14.1 Positive Predictive Value for colorectal cancer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</si>
  <si>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 xml:space="preserve">22. Positive Predictive Value for adenoma as the most serious diagnosis - percentage of people </t>
  </si>
  <si>
    <t>Table 22 Positive Predictive Value for adenoma as the most serious diagnosis, by NHS Board and sex</t>
  </si>
  <si>
    <t>Figure 15 Positive Predictive Value for adenoma as the most serious diagnosis, by NHS Board and sex</t>
  </si>
  <si>
    <t xml:space="preserve">22. (continued) Positive Predictive Value for adenoma as the most serious diagnosis - percentage of people </t>
  </si>
  <si>
    <r>
      <t>Table 22.2 Positive Predictive Value for adenoma as the most serious diagnosis,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</si>
  <si>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15.1 Positive Predictive Value for adenoma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</si>
  <si>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 xml:space="preserve">23. Positive Predictive Value for high risk adenoma as the most serious diagnosis - percentage of people </t>
  </si>
  <si>
    <t>Table 23 Positive Predictive Value for high risk adenoma as the most serious diagnosis, by NHS Board and sex</t>
  </si>
  <si>
    <t>Figure 16 Positive Predictive Value for high risk adenoma as the most serious diagnosis, by NHS Board and sex</t>
  </si>
  <si>
    <t xml:space="preserve">24. Positive Predictive Value for high risk adenoma as the most serious diagnosis or colorectal cancer - </t>
  </si>
  <si>
    <t>Table 24 Positive Predictive Value for high risk adenoma as the most serious diagnosis or colorectal cancer, by NHS Board and sex</t>
  </si>
  <si>
    <t>Figure 17 Positive Predictive Value for high risk adenoma as the most serious diagnosis or colorectal cancer, by NHS Board and sex</t>
  </si>
  <si>
    <t xml:space="preserve">25. Positive Predictive Value for adenoma as the most serious diagnosis or colorectal cancer - </t>
  </si>
  <si>
    <t>Table 25 Positive Predictive Value for adenoma as the most serious diagnosis or colorectal cancer, by NHS Board and sex</t>
  </si>
  <si>
    <t>Figure 18 Positive Predictive Value for adenoma as the most serious diagnosis or colorectal cancer, by NHS Board and sex</t>
  </si>
  <si>
    <r>
      <t>Note: Prior to 2018, Dukes staging data is based directly on the Dukes staging system. From 1st Jan 2018, Dukes staging is derived from TNM staging.</t>
    </r>
    <r>
      <rPr>
        <sz val="11"/>
        <color rgb="FF1F497D"/>
        <rFont val="Calibri"/>
        <family val="2"/>
      </rPr>
      <t xml:space="preserve">                            </t>
    </r>
  </si>
  <si>
    <r>
      <t>2. Overall uptake of screening by deprivation category</t>
    </r>
    <r>
      <rPr>
        <b/>
        <vertAlign val="superscript"/>
        <sz val="16"/>
        <color indexed="12"/>
        <rFont val="Calibri"/>
        <family val="2"/>
      </rPr>
      <t>α</t>
    </r>
    <r>
      <rPr>
        <b/>
        <sz val="16"/>
        <color indexed="12"/>
        <rFont val="Arial"/>
        <family val="2"/>
      </rPr>
      <t xml:space="preserve"> - percentage of people with a final outright screening test result for which a valid postcode is available,</t>
    </r>
  </si>
  <si>
    <t>Nov 2022</t>
  </si>
  <si>
    <t>2020/22</t>
  </si>
  <si>
    <t>2021/23</t>
  </si>
  <si>
    <t>Appendix A1. Variation between NHS boards in screening population demography in 2021/23 -- variation in males and females.</t>
  </si>
  <si>
    <t>Key Performance Indicators Report: November 2023 data submission</t>
  </si>
  <si>
    <t>This report contains the Key Performance Indicators for the November 2023 data submission. It includes a record of all eligible people invited to be screened between 1st April 2021</t>
  </si>
  <si>
    <t xml:space="preserve">and 30th April 2023. </t>
  </si>
  <si>
    <t>Invitations between 1st May 2021 and 30th April 2023</t>
  </si>
  <si>
    <t>Key Performance Indicator Report: November 2023 data submission</t>
  </si>
  <si>
    <t>Ɣ Two-year reporting period is from 1st May to 30th April in given years</t>
  </si>
  <si>
    <t>Appendix A2. Variation between NHS boards in screening population demography in 2021/23 -- variation in age.</t>
  </si>
  <si>
    <t>Appendix A3. Variation between NHS Boards in screening population demography in 2021/23 - variation in deprivation.</t>
  </si>
  <si>
    <t>Nov 2023</t>
  </si>
  <si>
    <t/>
  </si>
  <si>
    <t>4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</si>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</sst>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#,##0;\-#,##0;\-;@"/>
    <numFmt numFmtId="165" formatCode="0.0"/>
    <numFmt numFmtId="166" formatCode="#,##0.0"/>
    <numFmt numFmtId="167" formatCode="?0.0\ "/>
    <numFmt numFmtId="168" formatCode="?0.0"/>
    <numFmt numFmtId="169" formatCode="?0.000"/>
    <numFmt numFmtId="170" formatCode="##,#?0.0;\-#,##0.0;\-;@"/>
    <numFmt numFmtId="171" formatCode="###,??0.0;\-#,##0.0;\-;@"/>
    <numFmt numFmtId="172" formatCode="###,??0.00;\-#,##0.00;\-;@"/>
    <numFmt numFmtId="173" formatCode="###,??0.000;\-#,##0.000;\-;@"/>
    <numFmt numFmtId="174" formatCode="#,##0.0_ ;\-#,##0.0\ "/>
    <numFmt numFmtId="175" formatCode="0.0_ ;\-0.0\ "/>
    <numFmt numFmtId="176" formatCode="mm/dd/yyyy\ hh:mm:ss"/>
    <numFmt numFmtId="177" formatCode="_-* #,##0_-;\-* #,##0_-;_-* &quot;-&quot;??_-;_-@_-"/>
    <numFmt numFmtId="178" formatCode="#,##0.0000000000000_ ;\-#,##0.0000000000000\ "/>
  </numFmts>
  <fonts count="6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u/>
      <vertAlign val="superscript"/>
      <sz val="12"/>
      <name val="Arial"/>
      <family val="2"/>
    </font>
    <font>
      <vertAlign val="superscript"/>
      <sz val="12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i/>
      <sz val="12"/>
      <name val="Arial"/>
      <family val="2"/>
    </font>
    <font>
      <b/>
      <sz val="36"/>
      <color indexed="56"/>
      <name val="Arial"/>
      <family val="2"/>
    </font>
    <font>
      <b/>
      <sz val="24"/>
      <color indexed="56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sz val="12"/>
      <color indexed="55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u/>
      <sz val="12"/>
      <color rgb="FF0000FF"/>
      <name val="Arial"/>
      <family val="2"/>
    </font>
    <font>
      <sz val="11"/>
      <color indexed="12"/>
      <name val="Arial"/>
      <family val="2"/>
    </font>
    <font>
      <sz val="12"/>
      <color rgb="FFFF0000"/>
      <name val="Arial"/>
      <family val="2"/>
    </font>
    <font>
      <b/>
      <i/>
      <sz val="11"/>
      <color indexed="12"/>
      <name val="Arial"/>
      <family val="2"/>
    </font>
    <font>
      <b/>
      <sz val="12"/>
      <color rgb="FF0000FF"/>
      <name val="Arial"/>
      <family val="2"/>
    </font>
    <font>
      <sz val="12"/>
      <color theme="4" tint="-0.249977111117893"/>
      <name val="Arial"/>
      <family val="2"/>
    </font>
    <font>
      <b/>
      <i/>
      <sz val="12"/>
      <color theme="1"/>
      <name val="Arial"/>
      <family val="2"/>
    </font>
    <font>
      <sz val="12"/>
      <color indexed="9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u/>
      <sz val="12"/>
      <color rgb="FF0000FF"/>
      <name val="Arial"/>
      <family val="2"/>
    </font>
    <font>
      <b/>
      <vertAlign val="superscript"/>
      <sz val="12"/>
      <color indexed="12"/>
      <name val="Arial"/>
      <family val="2"/>
    </font>
    <font>
      <sz val="12"/>
      <color rgb="FF0000FF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u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12"/>
      <name val="Calibri"/>
      <family val="2"/>
    </font>
    <font>
      <sz val="8.4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rgb="FF0D0D0D"/>
      <name val="Arial"/>
      <family val="2"/>
    </font>
    <font>
      <sz val="11"/>
      <color theme="1"/>
      <name val="Calibri"/>
      <family val="2"/>
    </font>
    <font>
      <i/>
      <u/>
      <sz val="12"/>
      <color indexed="12"/>
      <name val="Arial"/>
      <family val="2"/>
    </font>
    <font>
      <b/>
      <sz val="25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b/>
      <sz val="16"/>
      <color rgb="FF0000FF"/>
      <name val="Arial"/>
      <family val="2"/>
    </font>
    <font>
      <b/>
      <sz val="16"/>
      <color indexed="12"/>
      <name val="Arial"/>
      <family val="2"/>
    </font>
    <font>
      <b/>
      <vertAlign val="superscript"/>
      <sz val="16"/>
      <color indexed="12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6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1" fillId="0" borderId="0"/>
    <xf numFmtId="0" fontId="2" fillId="8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76" fontId="2" fillId="0" borderId="0">
      <alignment wrapText="1"/>
    </xf>
    <xf numFmtId="43" fontId="2" fillId="0" borderId="0" applyFont="0" applyFill="0" applyBorder="0" applyAlignment="0" applyProtection="0"/>
  </cellStyleXfs>
  <cellXfs count="447">
    <xf numFmtId="0" fontId="0" fillId="0" borderId="0" xfId="0"/>
    <xf numFmtId="0" fontId="2" fillId="0" borderId="0" xfId="0" applyFont="1"/>
    <xf numFmtId="0" fontId="16" fillId="0" borderId="0" xfId="0" applyFont="1"/>
    <xf numFmtId="0" fontId="8" fillId="3" borderId="3" xfId="7" applyFont="1" applyFill="1" applyBorder="1"/>
    <xf numFmtId="0" fontId="8" fillId="2" borderId="3" xfId="7" applyFont="1" applyFill="1" applyBorder="1" applyAlignment="1">
      <alignment horizontal="center"/>
    </xf>
    <xf numFmtId="0" fontId="8" fillId="2" borderId="3" xfId="7" applyFont="1" applyFill="1" applyBorder="1"/>
    <xf numFmtId="0" fontId="6" fillId="4" borderId="0" xfId="6" applyFont="1" applyFill="1"/>
    <xf numFmtId="0" fontId="18" fillId="4" borderId="0" xfId="6" applyFont="1" applyFill="1"/>
    <xf numFmtId="0" fontId="9" fillId="4" borderId="0" xfId="6" applyFont="1" applyFill="1"/>
    <xf numFmtId="0" fontId="6" fillId="4" borderId="0" xfId="6" applyFont="1" applyFill="1" applyAlignment="1">
      <alignment horizontal="left"/>
    </xf>
    <xf numFmtId="0" fontId="9" fillId="4" borderId="0" xfId="6" applyFont="1" applyFill="1" applyAlignment="1">
      <alignment horizontal="left"/>
    </xf>
    <xf numFmtId="0" fontId="10" fillId="4" borderId="0" xfId="6" applyFont="1" applyFill="1"/>
    <xf numFmtId="0" fontId="9" fillId="4" borderId="0" xfId="6" applyFont="1" applyFill="1" applyAlignment="1">
      <alignment horizontal="right"/>
    </xf>
    <xf numFmtId="0" fontId="8" fillId="4" borderId="0" xfId="6" applyFont="1" applyFill="1"/>
    <xf numFmtId="49" fontId="5" fillId="4" borderId="3" xfId="7" applyNumberFormat="1" applyFont="1" applyFill="1" applyBorder="1" applyAlignment="1">
      <alignment horizontal="center" vertical="center"/>
    </xf>
    <xf numFmtId="0" fontId="8" fillId="4" borderId="3" xfId="7" applyFont="1" applyFill="1" applyBorder="1"/>
    <xf numFmtId="0" fontId="9" fillId="4" borderId="3" xfId="7" applyFont="1" applyFill="1" applyBorder="1"/>
    <xf numFmtId="0" fontId="16" fillId="4" borderId="0" xfId="0" applyFont="1" applyFill="1"/>
    <xf numFmtId="0" fontId="6" fillId="4" borderId="0" xfId="8" applyFont="1" applyFill="1"/>
    <xf numFmtId="0" fontId="9" fillId="4" borderId="0" xfId="8" applyFont="1" applyFill="1"/>
    <xf numFmtId="0" fontId="23" fillId="4" borderId="0" xfId="5" applyFont="1" applyFill="1" applyAlignment="1" applyProtection="1"/>
    <xf numFmtId="0" fontId="24" fillId="4" borderId="0" xfId="8" applyFont="1" applyFill="1"/>
    <xf numFmtId="0" fontId="8" fillId="4" borderId="0" xfId="8" applyFont="1" applyFill="1"/>
    <xf numFmtId="0" fontId="6" fillId="4" borderId="0" xfId="1" applyFont="1" applyFill="1"/>
    <xf numFmtId="0" fontId="8" fillId="4" borderId="0" xfId="1" applyFont="1" applyFill="1"/>
    <xf numFmtId="164" fontId="8" fillId="4" borderId="0" xfId="1" applyNumberFormat="1" applyFont="1" applyFill="1"/>
    <xf numFmtId="0" fontId="5" fillId="4" borderId="0" xfId="1" applyFont="1" applyFill="1" applyAlignment="1">
      <alignment horizontal="right"/>
    </xf>
    <xf numFmtId="0" fontId="9" fillId="4" borderId="0" xfId="1" applyFont="1" applyFill="1"/>
    <xf numFmtId="0" fontId="13" fillId="4" borderId="0" xfId="1" applyFont="1" applyFill="1" applyAlignment="1">
      <alignment horizontal="left"/>
    </xf>
    <xf numFmtId="0" fontId="5" fillId="4" borderId="0" xfId="1" applyFont="1" applyFill="1"/>
    <xf numFmtId="0" fontId="10" fillId="4" borderId="0" xfId="1" applyFont="1" applyFill="1"/>
    <xf numFmtId="0" fontId="7" fillId="4" borderId="0" xfId="1" applyFont="1" applyFill="1"/>
    <xf numFmtId="0" fontId="7" fillId="4" borderId="1" xfId="1" applyFont="1" applyFill="1" applyBorder="1"/>
    <xf numFmtId="0" fontId="5" fillId="4" borderId="0" xfId="2" applyFont="1" applyFill="1"/>
    <xf numFmtId="0" fontId="15" fillId="4" borderId="0" xfId="0" applyFont="1" applyFill="1"/>
    <xf numFmtId="0" fontId="6" fillId="4" borderId="0" xfId="9" applyFont="1" applyFill="1"/>
    <xf numFmtId="0" fontId="8" fillId="4" borderId="0" xfId="9" applyFont="1" applyFill="1"/>
    <xf numFmtId="0" fontId="9" fillId="4" borderId="0" xfId="9" applyFont="1" applyFill="1"/>
    <xf numFmtId="0" fontId="5" fillId="4" borderId="0" xfId="9" applyFont="1" applyFill="1" applyAlignment="1">
      <alignment horizontal="center"/>
    </xf>
    <xf numFmtId="0" fontId="18" fillId="4" borderId="0" xfId="9" applyFont="1" applyFill="1"/>
    <xf numFmtId="0" fontId="14" fillId="4" borderId="0" xfId="9" applyFont="1" applyFill="1"/>
    <xf numFmtId="0" fontId="19" fillId="4" borderId="0" xfId="9" applyFont="1" applyFill="1"/>
    <xf numFmtId="0" fontId="5" fillId="4" borderId="0" xfId="11" applyFont="1" applyFill="1"/>
    <xf numFmtId="0" fontId="5" fillId="4" borderId="0" xfId="12" applyFont="1" applyFill="1"/>
    <xf numFmtId="0" fontId="8" fillId="4" borderId="0" xfId="9" applyFont="1" applyFill="1" applyAlignment="1">
      <alignment wrapText="1"/>
    </xf>
    <xf numFmtId="0" fontId="8" fillId="4" borderId="0" xfId="28" applyFont="1" applyFill="1"/>
    <xf numFmtId="0" fontId="5" fillId="4" borderId="0" xfId="28" applyFont="1" applyFill="1" applyAlignment="1">
      <alignment horizontal="center"/>
    </xf>
    <xf numFmtId="0" fontId="9" fillId="4" borderId="0" xfId="28" applyFont="1" applyFill="1"/>
    <xf numFmtId="0" fontId="7" fillId="0" borderId="0" xfId="29" applyFont="1" applyAlignment="1">
      <alignment horizontal="right"/>
    </xf>
    <xf numFmtId="0" fontId="7" fillId="0" borderId="0" xfId="29" applyFont="1"/>
    <xf numFmtId="0" fontId="7" fillId="0" borderId="2" xfId="1" applyFont="1" applyBorder="1" applyAlignment="1">
      <alignment horizontal="center" wrapText="1" shrinkToFit="1"/>
    </xf>
    <xf numFmtId="0" fontId="25" fillId="0" borderId="0" xfId="0" applyFont="1"/>
    <xf numFmtId="0" fontId="6" fillId="4" borderId="0" xfId="28" applyFont="1" applyFill="1"/>
    <xf numFmtId="0" fontId="13" fillId="4" borderId="0" xfId="28" applyFont="1" applyFill="1" applyAlignment="1">
      <alignment horizontal="left"/>
    </xf>
    <xf numFmtId="0" fontId="18" fillId="4" borderId="0" xfId="28" applyFont="1" applyFill="1"/>
    <xf numFmtId="0" fontId="26" fillId="4" borderId="0" xfId="0" applyFont="1" applyFill="1"/>
    <xf numFmtId="0" fontId="7" fillId="4" borderId="1" xfId="9" applyFont="1" applyFill="1" applyBorder="1"/>
    <xf numFmtId="0" fontId="28" fillId="4" borderId="1" xfId="9" applyFont="1" applyFill="1" applyBorder="1"/>
    <xf numFmtId="0" fontId="15" fillId="4" borderId="1" xfId="3" applyFont="1" applyFill="1" applyBorder="1"/>
    <xf numFmtId="0" fontId="16" fillId="4" borderId="0" xfId="1" applyFont="1" applyFill="1" applyAlignment="1">
      <alignment horizontal="left"/>
    </xf>
    <xf numFmtId="164" fontId="3" fillId="0" borderId="0" xfId="47" applyNumberFormat="1"/>
    <xf numFmtId="2" fontId="0" fillId="0" borderId="0" xfId="0" applyNumberFormat="1"/>
    <xf numFmtId="0" fontId="8" fillId="4" borderId="0" xfId="31" applyFont="1" applyFill="1"/>
    <xf numFmtId="0" fontId="5" fillId="4" borderId="0" xfId="31" applyFont="1" applyFill="1" applyAlignment="1">
      <alignment horizontal="center"/>
    </xf>
    <xf numFmtId="0" fontId="19" fillId="4" borderId="0" xfId="31" applyFont="1" applyFill="1"/>
    <xf numFmtId="0" fontId="6" fillId="4" borderId="0" xfId="31" applyFont="1" applyFill="1"/>
    <xf numFmtId="0" fontId="5" fillId="4" borderId="0" xfId="31" applyFont="1" applyFill="1"/>
    <xf numFmtId="0" fontId="14" fillId="4" borderId="0" xfId="31" applyFont="1" applyFill="1"/>
    <xf numFmtId="0" fontId="13" fillId="4" borderId="0" xfId="31" applyFont="1" applyFill="1" applyAlignment="1">
      <alignment horizontal="left"/>
    </xf>
    <xf numFmtId="0" fontId="18" fillId="4" borderId="0" xfId="31" applyFont="1" applyFill="1"/>
    <xf numFmtId="0" fontId="18" fillId="4" borderId="0" xfId="36" applyFont="1" applyFill="1"/>
    <xf numFmtId="0" fontId="6" fillId="4" borderId="0" xfId="37" applyFont="1" applyFill="1"/>
    <xf numFmtId="0" fontId="8" fillId="4" borderId="0" xfId="37" applyFont="1" applyFill="1"/>
    <xf numFmtId="0" fontId="8" fillId="4" borderId="0" xfId="37" applyFont="1" applyFill="1" applyAlignment="1">
      <alignment horizontal="left" wrapText="1"/>
    </xf>
    <xf numFmtId="164" fontId="8" fillId="4" borderId="0" xfId="37" applyNumberFormat="1" applyFont="1" applyFill="1" applyAlignment="1">
      <alignment wrapText="1"/>
    </xf>
    <xf numFmtId="164" fontId="5" fillId="4" borderId="0" xfId="37" applyNumberFormat="1" applyFont="1" applyFill="1"/>
    <xf numFmtId="0" fontId="32" fillId="4" borderId="0" xfId="37" applyFont="1" applyFill="1"/>
    <xf numFmtId="0" fontId="9" fillId="4" borderId="0" xfId="37" applyFont="1" applyFill="1"/>
    <xf numFmtId="0" fontId="5" fillId="4" borderId="0" xfId="37" applyFont="1" applyFill="1"/>
    <xf numFmtId="0" fontId="10" fillId="4" borderId="0" xfId="37" applyFont="1" applyFill="1"/>
    <xf numFmtId="0" fontId="5" fillId="4" borderId="0" xfId="39" applyFont="1" applyFill="1"/>
    <xf numFmtId="0" fontId="6" fillId="4" borderId="0" xfId="40" applyFont="1" applyFill="1"/>
    <xf numFmtId="0" fontId="8" fillId="4" borderId="0" xfId="40" applyFont="1" applyFill="1"/>
    <xf numFmtId="166" fontId="19" fillId="4" borderId="0" xfId="40" applyNumberFormat="1" applyFont="1" applyFill="1" applyAlignment="1">
      <alignment horizontal="right"/>
    </xf>
    <xf numFmtId="0" fontId="9" fillId="4" borderId="0" xfId="40" applyFont="1" applyFill="1"/>
    <xf numFmtId="0" fontId="18" fillId="4" borderId="0" xfId="40" applyFont="1" applyFill="1"/>
    <xf numFmtId="0" fontId="5" fillId="4" borderId="0" xfId="42" applyFont="1" applyFill="1"/>
    <xf numFmtId="0" fontId="8" fillId="4" borderId="0" xfId="43" applyFont="1" applyFill="1"/>
    <xf numFmtId="166" fontId="19" fillId="4" borderId="0" xfId="43" applyNumberFormat="1" applyFont="1" applyFill="1" applyAlignment="1">
      <alignment horizontal="right"/>
    </xf>
    <xf numFmtId="0" fontId="9" fillId="4" borderId="0" xfId="43" applyFont="1" applyFill="1"/>
    <xf numFmtId="0" fontId="18" fillId="4" borderId="0" xfId="43" applyFont="1" applyFill="1"/>
    <xf numFmtId="0" fontId="5" fillId="4" borderId="0" xfId="45" applyFont="1" applyFill="1"/>
    <xf numFmtId="0" fontId="6" fillId="4" borderId="0" xfId="51" applyFont="1" applyFill="1"/>
    <xf numFmtId="0" fontId="8" fillId="4" borderId="0" xfId="51" applyFont="1" applyFill="1"/>
    <xf numFmtId="0" fontId="8" fillId="4" borderId="0" xfId="51" applyFont="1" applyFill="1" applyAlignment="1">
      <alignment horizontal="left"/>
    </xf>
    <xf numFmtId="164" fontId="8" fillId="4" borderId="0" xfId="51" applyNumberFormat="1" applyFont="1" applyFill="1"/>
    <xf numFmtId="164" fontId="5" fillId="4" borderId="0" xfId="51" applyNumberFormat="1" applyFont="1" applyFill="1" applyAlignment="1">
      <alignment horizontal="right"/>
    </xf>
    <xf numFmtId="0" fontId="13" fillId="4" borderId="0" xfId="51" applyFont="1" applyFill="1"/>
    <xf numFmtId="0" fontId="18" fillId="4" borderId="0" xfId="51" applyFont="1" applyFill="1"/>
    <xf numFmtId="0" fontId="18" fillId="4" borderId="0" xfId="53" applyFont="1" applyFill="1"/>
    <xf numFmtId="0" fontId="18" fillId="4" borderId="0" xfId="54" applyFont="1" applyFill="1" applyAlignment="1">
      <alignment horizontal="left"/>
    </xf>
    <xf numFmtId="0" fontId="6" fillId="4" borderId="0" xfId="58" applyFont="1" applyFill="1"/>
    <xf numFmtId="0" fontId="9" fillId="4" borderId="0" xfId="58" applyFont="1" applyFill="1"/>
    <xf numFmtId="0" fontId="18" fillId="4" borderId="0" xfId="58" applyFont="1" applyFill="1"/>
    <xf numFmtId="0" fontId="5" fillId="4" borderId="0" xfId="58" applyFont="1" applyFill="1"/>
    <xf numFmtId="0" fontId="8" fillId="4" borderId="0" xfId="58" applyFont="1" applyFill="1"/>
    <xf numFmtId="0" fontId="14" fillId="4" borderId="0" xfId="58" applyFont="1" applyFill="1"/>
    <xf numFmtId="0" fontId="6" fillId="4" borderId="0" xfId="60" applyFont="1" applyFill="1"/>
    <xf numFmtId="0" fontId="9" fillId="4" borderId="0" xfId="60" applyFont="1" applyFill="1"/>
    <xf numFmtId="0" fontId="18" fillId="4" borderId="0" xfId="60" applyFont="1" applyFill="1"/>
    <xf numFmtId="0" fontId="5" fillId="4" borderId="0" xfId="60" applyFont="1" applyFill="1"/>
    <xf numFmtId="0" fontId="8" fillId="4" borderId="0" xfId="60" applyFont="1" applyFill="1"/>
    <xf numFmtId="0" fontId="14" fillId="4" borderId="0" xfId="60" applyFont="1" applyFill="1"/>
    <xf numFmtId="0" fontId="6" fillId="4" borderId="0" xfId="62" applyFont="1" applyFill="1"/>
    <xf numFmtId="0" fontId="9" fillId="4" borderId="0" xfId="62" applyFont="1" applyFill="1"/>
    <xf numFmtId="0" fontId="9" fillId="4" borderId="0" xfId="62" applyFont="1" applyFill="1" applyAlignment="1">
      <alignment horizontal="left"/>
    </xf>
    <xf numFmtId="0" fontId="18" fillId="4" borderId="0" xfId="62" applyFont="1" applyFill="1"/>
    <xf numFmtId="0" fontId="6" fillId="4" borderId="0" xfId="66" applyFont="1" applyFill="1"/>
    <xf numFmtId="0" fontId="8" fillId="4" borderId="0" xfId="66" applyFont="1" applyFill="1"/>
    <xf numFmtId="166" fontId="19" fillId="4" borderId="0" xfId="66" applyNumberFormat="1" applyFont="1" applyFill="1" applyAlignment="1">
      <alignment horizontal="right"/>
    </xf>
    <xf numFmtId="166" fontId="14" fillId="4" borderId="0" xfId="66" applyNumberFormat="1" applyFont="1" applyFill="1" applyAlignment="1">
      <alignment horizontal="right"/>
    </xf>
    <xf numFmtId="0" fontId="9" fillId="4" borderId="0" xfId="66" applyFont="1" applyFill="1" applyAlignment="1">
      <alignment horizontal="left"/>
    </xf>
    <xf numFmtId="0" fontId="18" fillId="4" borderId="0" xfId="66" applyFont="1" applyFill="1"/>
    <xf numFmtId="0" fontId="6" fillId="4" borderId="0" xfId="68" applyFont="1" applyFill="1"/>
    <xf numFmtId="0" fontId="8" fillId="4" borderId="0" xfId="68" applyFont="1" applyFill="1"/>
    <xf numFmtId="166" fontId="19" fillId="4" borderId="0" xfId="68" applyNumberFormat="1" applyFont="1" applyFill="1" applyAlignment="1">
      <alignment horizontal="right"/>
    </xf>
    <xf numFmtId="166" fontId="14" fillId="4" borderId="0" xfId="68" applyNumberFormat="1" applyFont="1" applyFill="1" applyAlignment="1">
      <alignment horizontal="right"/>
    </xf>
    <xf numFmtId="0" fontId="9" fillId="4" borderId="0" xfId="68" applyFont="1" applyFill="1" applyAlignment="1">
      <alignment horizontal="left"/>
    </xf>
    <xf numFmtId="0" fontId="18" fillId="4" borderId="0" xfId="68" applyFont="1" applyFill="1"/>
    <xf numFmtId="0" fontId="6" fillId="4" borderId="0" xfId="70" applyFont="1" applyFill="1"/>
    <xf numFmtId="0" fontId="8" fillId="4" borderId="0" xfId="70" applyFont="1" applyFill="1"/>
    <xf numFmtId="166" fontId="19" fillId="4" borderId="0" xfId="70" applyNumberFormat="1" applyFont="1" applyFill="1" applyAlignment="1">
      <alignment horizontal="right"/>
    </xf>
    <xf numFmtId="166" fontId="14" fillId="4" borderId="0" xfId="70" applyNumberFormat="1" applyFont="1" applyFill="1" applyAlignment="1">
      <alignment horizontal="right"/>
    </xf>
    <xf numFmtId="0" fontId="9" fillId="4" borderId="0" xfId="70" applyFont="1" applyFill="1" applyAlignment="1">
      <alignment horizontal="left"/>
    </xf>
    <xf numFmtId="0" fontId="9" fillId="4" borderId="0" xfId="70" applyFont="1" applyFill="1"/>
    <xf numFmtId="0" fontId="18" fillId="4" borderId="0" xfId="70" applyFont="1" applyFill="1"/>
    <xf numFmtId="0" fontId="6" fillId="4" borderId="0" xfId="72" applyFont="1" applyFill="1"/>
    <xf numFmtId="0" fontId="8" fillId="4" borderId="0" xfId="72" applyFont="1" applyFill="1"/>
    <xf numFmtId="0" fontId="18" fillId="4" borderId="0" xfId="72" applyFont="1" applyFill="1"/>
    <xf numFmtId="165" fontId="16" fillId="4" borderId="0" xfId="0" applyNumberFormat="1" applyFont="1" applyFill="1"/>
    <xf numFmtId="0" fontId="18" fillId="4" borderId="0" xfId="74" applyFont="1" applyFill="1"/>
    <xf numFmtId="0" fontId="6" fillId="4" borderId="0" xfId="75" applyFont="1" applyFill="1"/>
    <xf numFmtId="0" fontId="8" fillId="4" borderId="0" xfId="75" applyFont="1" applyFill="1"/>
    <xf numFmtId="0" fontId="18" fillId="4" borderId="0" xfId="75" applyFont="1" applyFill="1"/>
    <xf numFmtId="0" fontId="18" fillId="4" borderId="0" xfId="77" applyFont="1" applyFill="1"/>
    <xf numFmtId="0" fontId="8" fillId="4" borderId="0" xfId="77" applyFont="1" applyFill="1"/>
    <xf numFmtId="0" fontId="18" fillId="4" borderId="0" xfId="78" applyFont="1" applyFill="1"/>
    <xf numFmtId="0" fontId="6" fillId="4" borderId="0" xfId="83" applyFont="1" applyFill="1"/>
    <xf numFmtId="0" fontId="8" fillId="4" borderId="0" xfId="83" applyFont="1" applyFill="1"/>
    <xf numFmtId="0" fontId="18" fillId="4" borderId="0" xfId="83" applyFont="1" applyFill="1"/>
    <xf numFmtId="0" fontId="18" fillId="4" borderId="0" xfId="85" applyFont="1" applyFill="1"/>
    <xf numFmtId="0" fontId="6" fillId="4" borderId="0" xfId="86" applyFont="1" applyFill="1"/>
    <xf numFmtId="0" fontId="8" fillId="4" borderId="0" xfId="86" applyFont="1" applyFill="1"/>
    <xf numFmtId="0" fontId="18" fillId="4" borderId="0" xfId="86" applyFont="1" applyFill="1"/>
    <xf numFmtId="0" fontId="18" fillId="4" borderId="0" xfId="88" applyFont="1" applyFill="1"/>
    <xf numFmtId="0" fontId="18" fillId="4" borderId="0" xfId="89" applyFont="1" applyFill="1"/>
    <xf numFmtId="0" fontId="6" fillId="4" borderId="0" xfId="93" applyFont="1" applyFill="1"/>
    <xf numFmtId="0" fontId="8" fillId="4" borderId="0" xfId="93" applyFont="1" applyFill="1"/>
    <xf numFmtId="0" fontId="13" fillId="4" borderId="0" xfId="93" applyFont="1" applyFill="1" applyAlignment="1">
      <alignment horizontal="left"/>
    </xf>
    <xf numFmtId="0" fontId="18" fillId="4" borderId="0" xfId="93" applyFont="1" applyFill="1"/>
    <xf numFmtId="0" fontId="18" fillId="4" borderId="0" xfId="95" applyFont="1" applyFill="1"/>
    <xf numFmtId="0" fontId="18" fillId="4" borderId="0" xfId="96" applyFont="1" applyFill="1"/>
    <xf numFmtId="0" fontId="6" fillId="4" borderId="0" xfId="100" applyFont="1" applyFill="1"/>
    <xf numFmtId="0" fontId="8" fillId="4" borderId="0" xfId="100" applyFont="1" applyFill="1"/>
    <xf numFmtId="0" fontId="9" fillId="4" borderId="0" xfId="100" applyFont="1" applyFill="1" applyAlignment="1">
      <alignment horizontal="center"/>
    </xf>
    <xf numFmtId="0" fontId="18" fillId="4" borderId="0" xfId="100" applyFont="1" applyFill="1"/>
    <xf numFmtId="0" fontId="18" fillId="4" borderId="0" xfId="102" applyFont="1" applyFill="1"/>
    <xf numFmtId="0" fontId="6" fillId="4" borderId="0" xfId="103" applyFont="1" applyFill="1"/>
    <xf numFmtId="0" fontId="8" fillId="4" borderId="0" xfId="103" applyFont="1" applyFill="1"/>
    <xf numFmtId="0" fontId="18" fillId="4" borderId="0" xfId="103" applyFont="1" applyFill="1"/>
    <xf numFmtId="0" fontId="18" fillId="4" borderId="0" xfId="105" applyFont="1" applyFill="1"/>
    <xf numFmtId="0" fontId="6" fillId="4" borderId="0" xfId="106" applyFont="1" applyFill="1"/>
    <xf numFmtId="0" fontId="8" fillId="4" borderId="0" xfId="106" applyFont="1" applyFill="1"/>
    <xf numFmtId="0" fontId="9" fillId="4" borderId="0" xfId="106" applyFont="1" applyFill="1"/>
    <xf numFmtId="0" fontId="18" fillId="4" borderId="0" xfId="106" applyFont="1" applyFill="1"/>
    <xf numFmtId="0" fontId="18" fillId="4" borderId="0" xfId="108" applyFont="1" applyFill="1"/>
    <xf numFmtId="0" fontId="6" fillId="4" borderId="0" xfId="109" applyFont="1" applyFill="1"/>
    <xf numFmtId="0" fontId="8" fillId="4" borderId="0" xfId="109" applyFont="1" applyFill="1"/>
    <xf numFmtId="0" fontId="18" fillId="4" borderId="0" xfId="109" applyFont="1" applyFill="1"/>
    <xf numFmtId="0" fontId="18" fillId="4" borderId="0" xfId="111" applyFont="1" applyFill="1"/>
    <xf numFmtId="0" fontId="6" fillId="4" borderId="0" xfId="112" applyFont="1" applyFill="1"/>
    <xf numFmtId="0" fontId="8" fillId="4" borderId="0" xfId="112" applyFont="1" applyFill="1"/>
    <xf numFmtId="0" fontId="9" fillId="4" borderId="0" xfId="112" applyFont="1" applyFill="1" applyAlignment="1">
      <alignment horizontal="center"/>
    </xf>
    <xf numFmtId="0" fontId="18" fillId="4" borderId="0" xfId="112" applyFont="1" applyFill="1"/>
    <xf numFmtId="0" fontId="18" fillId="4" borderId="0" xfId="114" applyFont="1" applyFill="1"/>
    <xf numFmtId="0" fontId="6" fillId="4" borderId="0" xfId="115" applyFont="1" applyFill="1"/>
    <xf numFmtId="0" fontId="8" fillId="4" borderId="0" xfId="115" applyFont="1" applyFill="1"/>
    <xf numFmtId="0" fontId="18" fillId="4" borderId="0" xfId="115" applyFont="1" applyFill="1"/>
    <xf numFmtId="0" fontId="6" fillId="4" borderId="0" xfId="117" applyFont="1" applyFill="1"/>
    <xf numFmtId="0" fontId="8" fillId="4" borderId="0" xfId="117" applyFont="1" applyFill="1"/>
    <xf numFmtId="0" fontId="18" fillId="4" borderId="0" xfId="117" applyFont="1" applyFill="1"/>
    <xf numFmtId="0" fontId="6" fillId="4" borderId="0" xfId="119" applyFont="1" applyFill="1"/>
    <xf numFmtId="0" fontId="8" fillId="4" borderId="0" xfId="119" applyFont="1" applyFill="1"/>
    <xf numFmtId="0" fontId="18" fillId="4" borderId="0" xfId="119" applyFont="1" applyFill="1"/>
    <xf numFmtId="0" fontId="18" fillId="4" borderId="0" xfId="122" applyFont="1" applyFill="1"/>
    <xf numFmtId="0" fontId="8" fillId="4" borderId="0" xfId="123" applyFont="1" applyFill="1"/>
    <xf numFmtId="0" fontId="23" fillId="4" borderId="0" xfId="5" applyFont="1" applyFill="1" applyAlignment="1" applyProtection="1">
      <alignment horizontal="left"/>
    </xf>
    <xf numFmtId="0" fontId="8" fillId="4" borderId="0" xfId="1" applyFont="1" applyFill="1" applyAlignment="1">
      <alignment horizontal="left"/>
    </xf>
    <xf numFmtId="0" fontId="8" fillId="4" borderId="1" xfId="1" applyFont="1" applyFill="1" applyBorder="1"/>
    <xf numFmtId="0" fontId="16" fillId="4" borderId="1" xfId="3" applyFont="1" applyFill="1" applyBorder="1"/>
    <xf numFmtId="0" fontId="16" fillId="4" borderId="1" xfId="3" applyFont="1" applyFill="1" applyBorder="1" applyAlignment="1">
      <alignment horizontal="center"/>
    </xf>
    <xf numFmtId="0" fontId="10" fillId="4" borderId="1" xfId="1" applyFont="1" applyFill="1" applyBorder="1"/>
    <xf numFmtId="0" fontId="14" fillId="4" borderId="1" xfId="1" applyFont="1" applyFill="1" applyBorder="1"/>
    <xf numFmtId="0" fontId="8" fillId="4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 shrinkToFit="1"/>
    </xf>
    <xf numFmtId="0" fontId="8" fillId="4" borderId="0" xfId="29" applyFont="1" applyFill="1" applyAlignment="1">
      <alignment horizontal="center"/>
    </xf>
    <xf numFmtId="0" fontId="8" fillId="4" borderId="0" xfId="29" applyFont="1" applyFill="1" applyAlignment="1">
      <alignment horizontal="right"/>
    </xf>
    <xf numFmtId="0" fontId="8" fillId="4" borderId="0" xfId="29" applyFont="1" applyFill="1" applyAlignment="1">
      <alignment horizontal="left"/>
    </xf>
    <xf numFmtId="3" fontId="8" fillId="4" borderId="0" xfId="29" applyNumberFormat="1" applyFont="1" applyFill="1" applyAlignment="1">
      <alignment horizontal="right"/>
    </xf>
    <xf numFmtId="0" fontId="8" fillId="4" borderId="0" xfId="29" applyFont="1" applyFill="1"/>
    <xf numFmtId="0" fontId="8" fillId="4" borderId="1" xfId="9" applyFont="1" applyFill="1" applyBorder="1"/>
    <xf numFmtId="0" fontId="9" fillId="4" borderId="1" xfId="9" applyFont="1" applyFill="1" applyBorder="1"/>
    <xf numFmtId="0" fontId="34" fillId="4" borderId="1" xfId="3" applyFont="1" applyFill="1" applyBorder="1"/>
    <xf numFmtId="0" fontId="34" fillId="4" borderId="1" xfId="3" applyFont="1" applyFill="1" applyBorder="1" applyAlignment="1">
      <alignment horizontal="center"/>
    </xf>
    <xf numFmtId="0" fontId="19" fillId="4" borderId="0" xfId="13" applyFont="1" applyFill="1"/>
    <xf numFmtId="0" fontId="8" fillId="4" borderId="0" xfId="35" applyFont="1" applyFill="1"/>
    <xf numFmtId="0" fontId="5" fillId="4" borderId="0" xfId="35" applyFont="1" applyFill="1" applyAlignment="1">
      <alignment horizontal="right"/>
    </xf>
    <xf numFmtId="165" fontId="8" fillId="4" borderId="0" xfId="35" applyNumberFormat="1" applyFont="1" applyFill="1" applyAlignment="1">
      <alignment horizontal="center"/>
    </xf>
    <xf numFmtId="0" fontId="8" fillId="4" borderId="0" xfId="34" applyFont="1" applyFill="1" applyAlignment="1">
      <alignment horizontal="right" vertical="top"/>
    </xf>
    <xf numFmtId="0" fontId="8" fillId="4" borderId="1" xfId="35" applyFont="1" applyFill="1" applyBorder="1"/>
    <xf numFmtId="0" fontId="9" fillId="4" borderId="1" xfId="35" applyFont="1" applyFill="1" applyBorder="1"/>
    <xf numFmtId="0" fontId="27" fillId="4" borderId="0" xfId="5" applyFont="1" applyFill="1" applyAlignment="1" applyProtection="1">
      <alignment horizontal="center"/>
    </xf>
    <xf numFmtId="0" fontId="8" fillId="4" borderId="0" xfId="72" applyFont="1" applyFill="1" applyAlignment="1">
      <alignment horizontal="center"/>
    </xf>
    <xf numFmtId="0" fontId="8" fillId="4" borderId="0" xfId="75" applyFont="1" applyFill="1" applyAlignment="1">
      <alignment horizontal="center"/>
    </xf>
    <xf numFmtId="0" fontId="8" fillId="4" borderId="0" xfId="83" applyFont="1" applyFill="1" applyAlignment="1">
      <alignment horizontal="center"/>
    </xf>
    <xf numFmtId="0" fontId="8" fillId="4" borderId="0" xfId="86" applyFont="1" applyFill="1" applyAlignment="1">
      <alignment horizontal="center"/>
    </xf>
    <xf numFmtId="0" fontId="8" fillId="4" borderId="0" xfId="93" applyFont="1" applyFill="1" applyAlignment="1">
      <alignment horizontal="center"/>
    </xf>
    <xf numFmtId="0" fontId="8" fillId="4" borderId="0" xfId="100" applyFont="1" applyFill="1" applyAlignment="1">
      <alignment horizontal="center"/>
    </xf>
    <xf numFmtId="0" fontId="8" fillId="4" borderId="0" xfId="103" applyFont="1" applyFill="1" applyAlignment="1">
      <alignment horizontal="center"/>
    </xf>
    <xf numFmtId="0" fontId="8" fillId="4" borderId="0" xfId="106" applyFont="1" applyFill="1" applyAlignment="1">
      <alignment horizontal="center"/>
    </xf>
    <xf numFmtId="0" fontId="8" fillId="4" borderId="0" xfId="109" applyFont="1" applyFill="1" applyAlignment="1">
      <alignment horizontal="center"/>
    </xf>
    <xf numFmtId="0" fontId="8" fillId="4" borderId="0" xfId="112" applyFont="1" applyFill="1" applyAlignment="1">
      <alignment horizontal="center"/>
    </xf>
    <xf numFmtId="0" fontId="8" fillId="4" borderId="0" xfId="119" applyFont="1" applyFill="1" applyAlignment="1">
      <alignment horizontal="center"/>
    </xf>
    <xf numFmtId="0" fontId="8" fillId="4" borderId="0" xfId="115" applyFont="1" applyFill="1" applyAlignment="1">
      <alignment horizontal="center"/>
    </xf>
    <xf numFmtId="0" fontId="8" fillId="4" borderId="0" xfId="117" applyFont="1" applyFill="1" applyAlignment="1">
      <alignment horizontal="center"/>
    </xf>
    <xf numFmtId="0" fontId="16" fillId="4" borderId="0" xfId="3" applyFont="1" applyFill="1"/>
    <xf numFmtId="0" fontId="0" fillId="5" borderId="0" xfId="0" applyFill="1"/>
    <xf numFmtId="0" fontId="0" fillId="0" borderId="0" xfId="0" applyAlignment="1">
      <alignment horizontal="center"/>
    </xf>
    <xf numFmtId="0" fontId="35" fillId="0" borderId="0" xfId="14" applyFont="1" applyAlignment="1">
      <alignment horizontal="left"/>
    </xf>
    <xf numFmtId="0" fontId="35" fillId="0" borderId="0" xfId="46" applyFont="1"/>
    <xf numFmtId="0" fontId="3" fillId="0" borderId="2" xfId="1" applyBorder="1" applyAlignment="1">
      <alignment horizontal="center" wrapText="1" shrinkToFit="1"/>
    </xf>
    <xf numFmtId="0" fontId="36" fillId="0" borderId="2" xfId="1" applyFont="1" applyBorder="1" applyAlignment="1">
      <alignment horizontal="center" wrapText="1" shrinkToFit="1"/>
    </xf>
    <xf numFmtId="0" fontId="38" fillId="4" borderId="0" xfId="8" applyFont="1" applyFill="1"/>
    <xf numFmtId="0" fontId="19" fillId="4" borderId="0" xfId="37" applyFont="1" applyFill="1"/>
    <xf numFmtId="0" fontId="39" fillId="4" borderId="0" xfId="0" applyFont="1" applyFill="1"/>
    <xf numFmtId="0" fontId="19" fillId="4" borderId="0" xfId="37" applyFont="1" applyFill="1" applyAlignment="1">
      <alignment horizontal="left" indent="1"/>
    </xf>
    <xf numFmtId="0" fontId="41" fillId="4" borderId="0" xfId="0" applyFont="1" applyFill="1" applyAlignment="1">
      <alignment horizontal="left" indent="1"/>
    </xf>
    <xf numFmtId="0" fontId="16" fillId="5" borderId="0" xfId="0" applyFont="1" applyFill="1"/>
    <xf numFmtId="0" fontId="2" fillId="0" borderId="0" xfId="128" applyFont="1"/>
    <xf numFmtId="0" fontId="2" fillId="0" borderId="0" xfId="128" applyFont="1" applyAlignment="1">
      <alignment horizontal="center"/>
    </xf>
    <xf numFmtId="0" fontId="42" fillId="0" borderId="2" xfId="1" applyFont="1" applyBorder="1" applyAlignment="1">
      <alignment horizontal="center" wrapText="1" shrinkToFit="1"/>
    </xf>
    <xf numFmtId="0" fontId="0" fillId="0" borderId="1" xfId="0" applyBorder="1"/>
    <xf numFmtId="0" fontId="0" fillId="0" borderId="0" xfId="0" applyAlignment="1">
      <alignment horizontal="right"/>
    </xf>
    <xf numFmtId="2" fontId="3" fillId="0" borderId="0" xfId="47" applyNumberFormat="1"/>
    <xf numFmtId="2" fontId="25" fillId="0" borderId="0" xfId="0" applyNumberFormat="1" applyFont="1" applyAlignment="1">
      <alignment horizontal="center"/>
    </xf>
    <xf numFmtId="2" fontId="25" fillId="0" borderId="0" xfId="0" applyNumberFormat="1" applyFont="1"/>
    <xf numFmtId="2" fontId="43" fillId="0" borderId="0" xfId="0" applyNumberFormat="1" applyFont="1" applyAlignment="1">
      <alignment horizontal="right" vertical="top"/>
    </xf>
    <xf numFmtId="0" fontId="8" fillId="4" borderId="0" xfId="1" applyFont="1" applyFill="1" applyAlignment="1">
      <alignment horizontal="center"/>
    </xf>
    <xf numFmtId="0" fontId="8" fillId="4" borderId="0" xfId="9" applyFont="1" applyFill="1" applyAlignment="1">
      <alignment horizontal="center"/>
    </xf>
    <xf numFmtId="0" fontId="8" fillId="4" borderId="0" xfId="37" applyFont="1" applyFill="1" applyAlignment="1">
      <alignment horizontal="center"/>
    </xf>
    <xf numFmtId="0" fontId="8" fillId="4" borderId="0" xfId="40" applyFont="1" applyFill="1" applyAlignment="1">
      <alignment horizontal="center"/>
    </xf>
    <xf numFmtId="0" fontId="8" fillId="4" borderId="0" xfId="43" applyFont="1" applyFill="1" applyAlignment="1">
      <alignment horizontal="center"/>
    </xf>
    <xf numFmtId="0" fontId="8" fillId="4" borderId="0" xfId="51" applyFont="1" applyFill="1" applyAlignment="1">
      <alignment horizontal="center"/>
    </xf>
    <xf numFmtId="0" fontId="8" fillId="4" borderId="0" xfId="58" applyFont="1" applyFill="1" applyAlignment="1">
      <alignment horizontal="center"/>
    </xf>
    <xf numFmtId="0" fontId="8" fillId="4" borderId="0" xfId="70" applyFont="1" applyFill="1" applyAlignment="1">
      <alignment horizontal="center"/>
    </xf>
    <xf numFmtId="0" fontId="29" fillId="4" borderId="0" xfId="1" applyFont="1" applyFill="1" applyAlignment="1">
      <alignment horizontal="left"/>
    </xf>
    <xf numFmtId="0" fontId="29" fillId="4" borderId="0" xfId="70" applyFont="1" applyFill="1"/>
    <xf numFmtId="0" fontId="41" fillId="4" borderId="0" xfId="0" applyFont="1" applyFill="1"/>
    <xf numFmtId="0" fontId="8" fillId="4" borderId="0" xfId="62" applyFont="1" applyFill="1" applyAlignment="1">
      <alignment horizontal="center"/>
    </xf>
    <xf numFmtId="0" fontId="8" fillId="4" borderId="0" xfId="68" applyFont="1" applyFill="1" applyAlignment="1">
      <alignment horizontal="center"/>
    </xf>
    <xf numFmtId="0" fontId="8" fillId="4" borderId="0" xfId="37" applyFont="1" applyFill="1" applyAlignment="1">
      <alignment horizontal="left"/>
    </xf>
    <xf numFmtId="0" fontId="31" fillId="4" borderId="0" xfId="86" applyFont="1" applyFill="1"/>
    <xf numFmtId="0" fontId="31" fillId="4" borderId="0" xfId="93" applyFont="1" applyFill="1"/>
    <xf numFmtId="0" fontId="31" fillId="4" borderId="0" xfId="103" applyFont="1" applyFill="1"/>
    <xf numFmtId="0" fontId="31" fillId="4" borderId="0" xfId="106" applyFont="1" applyFill="1"/>
    <xf numFmtId="0" fontId="31" fillId="4" borderId="0" xfId="109" applyFont="1" applyFill="1"/>
    <xf numFmtId="0" fontId="31" fillId="4" borderId="0" xfId="112" applyFont="1" applyFill="1"/>
    <xf numFmtId="0" fontId="8" fillId="4" borderId="0" xfId="86" applyFont="1" applyFill="1" applyAlignment="1">
      <alignment horizontal="left"/>
    </xf>
    <xf numFmtId="0" fontId="44" fillId="4" borderId="0" xfId="0" applyFont="1" applyFill="1"/>
    <xf numFmtId="0" fontId="8" fillId="4" borderId="0" xfId="66" applyFont="1" applyFill="1" applyAlignment="1">
      <alignment horizontal="center"/>
    </xf>
    <xf numFmtId="0" fontId="9" fillId="4" borderId="0" xfId="68" applyFont="1" applyFill="1"/>
    <xf numFmtId="0" fontId="9" fillId="4" borderId="0" xfId="66" applyFont="1" applyFill="1"/>
    <xf numFmtId="169" fontId="16" fillId="4" borderId="0" xfId="0" applyNumberFormat="1" applyFont="1" applyFill="1"/>
    <xf numFmtId="167" fontId="8" fillId="4" borderId="1" xfId="1" applyNumberFormat="1" applyFont="1" applyFill="1" applyBorder="1"/>
    <xf numFmtId="171" fontId="8" fillId="4" borderId="0" xfId="30" applyNumberFormat="1" applyFont="1" applyFill="1" applyAlignment="1">
      <alignment horizontal="center"/>
    </xf>
    <xf numFmtId="171" fontId="5" fillId="4" borderId="0" xfId="30" applyNumberFormat="1" applyFont="1" applyFill="1" applyAlignment="1">
      <alignment horizontal="center"/>
    </xf>
    <xf numFmtId="172" fontId="8" fillId="4" borderId="0" xfId="30" applyNumberFormat="1" applyFont="1" applyFill="1" applyAlignment="1">
      <alignment horizontal="center"/>
    </xf>
    <xf numFmtId="173" fontId="8" fillId="4" borderId="0" xfId="30" applyNumberFormat="1" applyFont="1" applyFill="1" applyAlignment="1">
      <alignment horizontal="center"/>
    </xf>
    <xf numFmtId="0" fontId="31" fillId="4" borderId="0" xfId="1" applyFont="1" applyFill="1"/>
    <xf numFmtId="164" fontId="0" fillId="0" borderId="0" xfId="0" applyNumberFormat="1"/>
    <xf numFmtId="0" fontId="0" fillId="0" borderId="7" xfId="0" applyBorder="1"/>
    <xf numFmtId="2" fontId="25" fillId="0" borderId="2" xfId="0" applyNumberFormat="1" applyFont="1" applyBorder="1" applyAlignment="1">
      <alignment horizontal="right"/>
    </xf>
    <xf numFmtId="2" fontId="43" fillId="6" borderId="1" xfId="0" applyNumberFormat="1" applyFont="1" applyFill="1" applyBorder="1" applyAlignment="1">
      <alignment horizontal="right" vertical="center"/>
    </xf>
    <xf numFmtId="0" fontId="0" fillId="6" borderId="0" xfId="0" applyFill="1"/>
    <xf numFmtId="0" fontId="26" fillId="4" borderId="0" xfId="4" applyFont="1" applyFill="1"/>
    <xf numFmtId="0" fontId="16" fillId="4" borderId="0" xfId="4" applyFont="1" applyFill="1"/>
    <xf numFmtId="0" fontId="16" fillId="4" borderId="0" xfId="4" applyFont="1" applyFill="1" applyAlignment="1">
      <alignment horizontal="left"/>
    </xf>
    <xf numFmtId="0" fontId="16" fillId="4" borderId="0" xfId="4" applyFont="1" applyFill="1" applyAlignment="1">
      <alignment horizontal="right"/>
    </xf>
    <xf numFmtId="0" fontId="26" fillId="4" borderId="0" xfId="4" applyFont="1" applyFill="1" applyAlignment="1">
      <alignment horizontal="left"/>
    </xf>
    <xf numFmtId="0" fontId="26" fillId="4" borderId="0" xfId="0" applyFont="1" applyFill="1" applyAlignment="1">
      <alignment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29" fillId="4" borderId="0" xfId="36" applyFont="1" applyFill="1"/>
    <xf numFmtId="0" fontId="5" fillId="4" borderId="0" xfId="36" applyFont="1" applyFill="1"/>
    <xf numFmtId="0" fontId="8" fillId="4" borderId="0" xfId="28" applyFont="1" applyFill="1" applyAlignment="1">
      <alignment horizontal="left"/>
    </xf>
    <xf numFmtId="0" fontId="37" fillId="4" borderId="0" xfId="5" applyFont="1" applyFill="1" applyAlignment="1" applyProtection="1">
      <alignment horizontal="left"/>
    </xf>
    <xf numFmtId="49" fontId="0" fillId="7" borderId="0" xfId="0" applyNumberFormat="1" applyFill="1"/>
    <xf numFmtId="0" fontId="16" fillId="4" borderId="0" xfId="0" applyFont="1" applyFill="1" applyAlignment="1">
      <alignment horizontal="center"/>
    </xf>
    <xf numFmtId="0" fontId="2" fillId="4" borderId="0" xfId="0" applyFont="1" applyFill="1"/>
    <xf numFmtId="0" fontId="5" fillId="4" borderId="0" xfId="1" applyFont="1" applyFill="1" applyAlignment="1">
      <alignment horizontal="center" wrapText="1" shrinkToFit="1"/>
    </xf>
    <xf numFmtId="0" fontId="16" fillId="4" borderId="0" xfId="3" applyFont="1" applyFill="1" applyAlignment="1">
      <alignment horizontal="center"/>
    </xf>
    <xf numFmtId="0" fontId="0" fillId="4" borderId="0" xfId="0" applyFill="1"/>
    <xf numFmtId="174" fontId="16" fillId="4" borderId="0" xfId="0" applyNumberFormat="1" applyFont="1" applyFill="1"/>
    <xf numFmtId="0" fontId="44" fillId="4" borderId="0" xfId="0" applyFont="1" applyFill="1" applyAlignment="1">
      <alignment vertical="center"/>
    </xf>
    <xf numFmtId="0" fontId="6" fillId="4" borderId="0" xfId="43" applyFont="1" applyFill="1"/>
    <xf numFmtId="0" fontId="14" fillId="4" borderId="0" xfId="1" applyFont="1" applyFill="1"/>
    <xf numFmtId="0" fontId="8" fillId="4" borderId="0" xfId="1" applyFont="1" applyFill="1" applyAlignment="1">
      <alignment horizontal="center" wrapText="1"/>
    </xf>
    <xf numFmtId="0" fontId="16" fillId="4" borderId="0" xfId="129" applyFont="1" applyFill="1"/>
    <xf numFmtId="0" fontId="16" fillId="0" borderId="0" xfId="129" applyFont="1"/>
    <xf numFmtId="0" fontId="16" fillId="4" borderId="10" xfId="129" applyFont="1" applyFill="1" applyBorder="1"/>
    <xf numFmtId="0" fontId="16" fillId="4" borderId="10" xfId="129" applyFont="1" applyFill="1" applyBorder="1" applyAlignment="1">
      <alignment horizontal="center"/>
    </xf>
    <xf numFmtId="0" fontId="16" fillId="4" borderId="10" xfId="129" applyFont="1" applyFill="1" applyBorder="1" applyAlignment="1">
      <alignment horizontal="center" wrapText="1"/>
    </xf>
    <xf numFmtId="1" fontId="16" fillId="4" borderId="0" xfId="129" applyNumberFormat="1" applyFont="1" applyFill="1"/>
    <xf numFmtId="2" fontId="16" fillId="4" borderId="0" xfId="129" applyNumberFormat="1" applyFont="1" applyFill="1"/>
    <xf numFmtId="0" fontId="16" fillId="4" borderId="2" xfId="129" applyFont="1" applyFill="1" applyBorder="1"/>
    <xf numFmtId="0" fontId="16" fillId="4" borderId="11" xfId="129" applyFont="1" applyFill="1" applyBorder="1"/>
    <xf numFmtId="0" fontId="26" fillId="4" borderId="0" xfId="129" applyFont="1" applyFill="1"/>
    <xf numFmtId="165" fontId="16" fillId="4" borderId="0" xfId="129" applyNumberFormat="1" applyFont="1" applyFill="1"/>
    <xf numFmtId="0" fontId="16" fillId="4" borderId="10" xfId="129" applyFont="1" applyFill="1" applyBorder="1" applyAlignment="1">
      <alignment wrapText="1"/>
    </xf>
    <xf numFmtId="0" fontId="16" fillId="4" borderId="0" xfId="129" applyFont="1" applyFill="1" applyAlignment="1">
      <alignment wrapText="1"/>
    </xf>
    <xf numFmtId="0" fontId="16" fillId="4" borderId="0" xfId="129" applyFont="1" applyFill="1" applyAlignment="1">
      <alignment horizontal="left" wrapText="1"/>
    </xf>
    <xf numFmtId="0" fontId="16" fillId="4" borderId="0" xfId="129" applyFont="1" applyFill="1" applyAlignment="1">
      <alignment horizontal="center" wrapText="1"/>
    </xf>
    <xf numFmtId="0" fontId="16" fillId="0" borderId="0" xfId="129" applyFont="1" applyAlignment="1">
      <alignment wrapText="1"/>
    </xf>
    <xf numFmtId="0" fontId="16" fillId="4" borderId="1" xfId="129" applyFont="1" applyFill="1" applyBorder="1"/>
    <xf numFmtId="1" fontId="16" fillId="0" borderId="0" xfId="129" applyNumberFormat="1" applyFont="1"/>
    <xf numFmtId="0" fontId="17" fillId="4" borderId="0" xfId="5" quotePrefix="1" applyFill="1" applyAlignment="1" applyProtection="1">
      <alignment horizontal="left"/>
    </xf>
    <xf numFmtId="0" fontId="54" fillId="4" borderId="0" xfId="5" applyFont="1" applyFill="1" applyAlignment="1" applyProtection="1"/>
    <xf numFmtId="0" fontId="0" fillId="4" borderId="0" xfId="129" applyFont="1" applyFill="1"/>
    <xf numFmtId="0" fontId="55" fillId="4" borderId="0" xfId="1" applyFont="1" applyFill="1"/>
    <xf numFmtId="0" fontId="2" fillId="0" borderId="0" xfId="131" applyAlignment="1"/>
    <xf numFmtId="0" fontId="2" fillId="0" borderId="0" xfId="132" applyAlignment="1"/>
    <xf numFmtId="0" fontId="0" fillId="0" borderId="0" xfId="0" quotePrefix="1"/>
    <xf numFmtId="171" fontId="10" fillId="4" borderId="1" xfId="1" applyNumberFormat="1" applyFont="1" applyFill="1" applyBorder="1"/>
    <xf numFmtId="0" fontId="29" fillId="4" borderId="0" xfId="1" applyFont="1" applyFill="1"/>
    <xf numFmtId="0" fontId="29" fillId="4" borderId="1" xfId="3" applyFont="1" applyFill="1" applyBorder="1" applyAlignment="1">
      <alignment horizontal="center"/>
    </xf>
    <xf numFmtId="0" fontId="29" fillId="4" borderId="1" xfId="1" applyFont="1" applyFill="1" applyBorder="1"/>
    <xf numFmtId="0" fontId="56" fillId="4" borderId="0" xfId="8" applyFont="1" applyFill="1"/>
    <xf numFmtId="0" fontId="26" fillId="4" borderId="10" xfId="129" applyFont="1" applyFill="1" applyBorder="1" applyAlignment="1">
      <alignment horizontal="center"/>
    </xf>
    <xf numFmtId="0" fontId="26" fillId="4" borderId="10" xfId="129" applyFont="1" applyFill="1" applyBorder="1" applyAlignment="1">
      <alignment horizontal="center" wrapText="1"/>
    </xf>
    <xf numFmtId="0" fontId="3" fillId="0" borderId="0" xfId="121" applyAlignment="1">
      <alignment horizontal="right"/>
    </xf>
    <xf numFmtId="2" fontId="3" fillId="0" borderId="0" xfId="121" applyNumberFormat="1" applyAlignment="1">
      <alignment horizontal="right"/>
    </xf>
    <xf numFmtId="1" fontId="3" fillId="0" borderId="0" xfId="124" applyNumberFormat="1" applyAlignment="1">
      <alignment horizontal="right"/>
    </xf>
    <xf numFmtId="170" fontId="8" fillId="4" borderId="0" xfId="30" applyNumberFormat="1" applyFont="1" applyFill="1" applyAlignment="1">
      <alignment horizontal="center"/>
    </xf>
    <xf numFmtId="170" fontId="5" fillId="4" borderId="0" xfId="30" applyNumberFormat="1" applyFont="1" applyFill="1" applyAlignment="1">
      <alignment horizontal="center"/>
    </xf>
    <xf numFmtId="2" fontId="8" fillId="4" borderId="0" xfId="30" applyNumberFormat="1" applyFont="1" applyFill="1" applyAlignment="1">
      <alignment horizontal="center"/>
    </xf>
    <xf numFmtId="172" fontId="5" fillId="4" borderId="0" xfId="30" applyNumberFormat="1" applyFont="1" applyFill="1" applyAlignment="1">
      <alignment horizontal="center"/>
    </xf>
    <xf numFmtId="168" fontId="8" fillId="4" borderId="0" xfId="35" applyNumberFormat="1" applyFont="1" applyFill="1" applyAlignment="1">
      <alignment horizontal="center"/>
    </xf>
    <xf numFmtId="168" fontId="8" fillId="4" borderId="0" xfId="35" quotePrefix="1" applyNumberFormat="1" applyFont="1" applyFill="1" applyAlignment="1">
      <alignment horizontal="center"/>
    </xf>
    <xf numFmtId="168" fontId="5" fillId="4" borderId="0" xfId="35" applyNumberFormat="1" applyFont="1" applyFill="1" applyAlignment="1">
      <alignment horizontal="center"/>
    </xf>
    <xf numFmtId="168" fontId="8" fillId="4" borderId="0" xfId="35" applyNumberFormat="1" applyFont="1" applyFill="1"/>
    <xf numFmtId="168" fontId="8" fillId="4" borderId="0" xfId="35" applyNumberFormat="1" applyFont="1" applyFill="1" applyAlignment="1">
      <alignment horizontal="left"/>
    </xf>
    <xf numFmtId="168" fontId="5" fillId="4" borderId="0" xfId="35" applyNumberFormat="1" applyFont="1" applyFill="1"/>
    <xf numFmtId="173" fontId="5" fillId="4" borderId="0" xfId="30" applyNumberFormat="1" applyFont="1" applyFill="1" applyAlignment="1">
      <alignment horizontal="center"/>
    </xf>
    <xf numFmtId="3" fontId="8" fillId="4" borderId="0" xfId="129" applyNumberFormat="1" applyFont="1" applyFill="1"/>
    <xf numFmtId="3" fontId="8" fillId="4" borderId="2" xfId="129" applyNumberFormat="1" applyFont="1" applyFill="1" applyBorder="1"/>
    <xf numFmtId="3" fontId="8" fillId="4" borderId="11" xfId="129" applyNumberFormat="1" applyFont="1" applyFill="1" applyBorder="1"/>
    <xf numFmtId="3" fontId="5" fillId="4" borderId="0" xfId="129" applyNumberFormat="1" applyFont="1" applyFill="1"/>
    <xf numFmtId="3" fontId="5" fillId="4" borderId="11" xfId="129" applyNumberFormat="1" applyFont="1" applyFill="1" applyBorder="1"/>
    <xf numFmtId="165" fontId="8" fillId="4" borderId="0" xfId="129" applyNumberFormat="1" applyFont="1" applyFill="1"/>
    <xf numFmtId="165" fontId="8" fillId="4" borderId="11" xfId="129" applyNumberFormat="1" applyFont="1" applyFill="1" applyBorder="1"/>
    <xf numFmtId="175" fontId="8" fillId="4" borderId="0" xfId="30" applyNumberFormat="1" applyFont="1" applyFill="1" applyAlignment="1">
      <alignment horizontal="right"/>
    </xf>
    <xf numFmtId="171" fontId="8" fillId="4" borderId="0" xfId="30" applyNumberFormat="1" applyFont="1" applyFill="1" applyAlignment="1">
      <alignment horizontal="right"/>
    </xf>
    <xf numFmtId="0" fontId="25" fillId="6" borderId="0" xfId="0" applyFont="1" applyFill="1"/>
    <xf numFmtId="0" fontId="25" fillId="0" borderId="2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3" xfId="0" applyFont="1" applyBorder="1"/>
    <xf numFmtId="0" fontId="25" fillId="0" borderId="5" xfId="0" applyFont="1" applyBorder="1"/>
    <xf numFmtId="177" fontId="5" fillId="4" borderId="0" xfId="135" applyNumberFormat="1" applyFont="1" applyFill="1" applyBorder="1"/>
    <xf numFmtId="177" fontId="5" fillId="4" borderId="11" xfId="135" applyNumberFormat="1" applyFont="1" applyFill="1" applyBorder="1"/>
    <xf numFmtId="177" fontId="8" fillId="4" borderId="11" xfId="135" applyNumberFormat="1" applyFont="1" applyFill="1" applyBorder="1"/>
    <xf numFmtId="0" fontId="57" fillId="0" borderId="0" xfId="0" applyFont="1" applyAlignment="1">
      <alignment vertical="center"/>
    </xf>
    <xf numFmtId="0" fontId="8" fillId="4" borderId="0" xfId="28" applyFont="1" applyFill="1" applyAlignment="1">
      <alignment horizontal="center"/>
    </xf>
    <xf numFmtId="0" fontId="8" fillId="4" borderId="0" xfId="31" applyFont="1" applyFill="1" applyAlignment="1">
      <alignment horizontal="center"/>
    </xf>
    <xf numFmtId="0" fontId="59" fillId="4" borderId="0" xfId="1" applyFont="1" applyFill="1"/>
    <xf numFmtId="0" fontId="60" fillId="4" borderId="0" xfId="28" applyFont="1" applyFill="1"/>
    <xf numFmtId="0" fontId="60" fillId="4" borderId="0" xfId="28" applyFont="1" applyFill="1" applyAlignment="1">
      <alignment horizontal="left" indent="1"/>
    </xf>
    <xf numFmtId="0" fontId="60" fillId="4" borderId="0" xfId="9" applyFont="1" applyFill="1"/>
    <xf numFmtId="0" fontId="60" fillId="4" borderId="0" xfId="31" applyFont="1" applyFill="1"/>
    <xf numFmtId="0" fontId="60" fillId="4" borderId="0" xfId="37" applyFont="1" applyFill="1"/>
    <xf numFmtId="0" fontId="60" fillId="4" borderId="0" xfId="40" applyFont="1" applyFill="1"/>
    <xf numFmtId="0" fontId="60" fillId="4" borderId="0" xfId="43" applyFont="1" applyFill="1"/>
    <xf numFmtId="0" fontId="60" fillId="4" borderId="0" xfId="100" applyFont="1" applyFill="1"/>
    <xf numFmtId="0" fontId="59" fillId="4" borderId="0" xfId="103" applyFont="1" applyFill="1"/>
    <xf numFmtId="0" fontId="60" fillId="4" borderId="0" xfId="103" applyFont="1" applyFill="1"/>
    <xf numFmtId="165" fontId="8" fillId="4" borderId="0" xfId="29" applyNumberFormat="1" applyFont="1" applyFill="1" applyAlignment="1">
      <alignment horizontal="center"/>
    </xf>
    <xf numFmtId="0" fontId="45" fillId="4" borderId="0" xfId="0" applyFont="1" applyFill="1"/>
    <xf numFmtId="0" fontId="53" fillId="4" borderId="0" xfId="0" applyFont="1" applyFill="1"/>
    <xf numFmtId="178" fontId="16" fillId="4" borderId="0" xfId="0" applyNumberFormat="1" applyFont="1" applyFill="1"/>
    <xf numFmtId="0" fontId="21" fillId="4" borderId="0" xfId="4" applyFont="1" applyFill="1" applyAlignment="1">
      <alignment horizontal="center"/>
    </xf>
    <xf numFmtId="0" fontId="21" fillId="0" borderId="0" xfId="4" applyFont="1" applyAlignment="1">
      <alignment horizontal="center"/>
    </xf>
    <xf numFmtId="0" fontId="20" fillId="4" borderId="0" xfId="4" applyFont="1" applyFill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4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49" fontId="5" fillId="4" borderId="5" xfId="7" applyNumberFormat="1" applyFont="1" applyFill="1" applyBorder="1" applyAlignment="1">
      <alignment horizontal="left"/>
    </xf>
    <xf numFmtId="49" fontId="5" fillId="4" borderId="4" xfId="7" applyNumberFormat="1" applyFont="1" applyFill="1" applyBorder="1" applyAlignment="1">
      <alignment horizontal="left"/>
    </xf>
    <xf numFmtId="49" fontId="5" fillId="4" borderId="6" xfId="7" applyNumberFormat="1" applyFont="1" applyFill="1" applyBorder="1" applyAlignment="1">
      <alignment horizontal="left"/>
    </xf>
    <xf numFmtId="0" fontId="37" fillId="4" borderId="0" xfId="5" applyFont="1" applyFill="1" applyAlignment="1" applyProtection="1">
      <alignment horizontal="left"/>
    </xf>
    <xf numFmtId="0" fontId="27" fillId="4" borderId="0" xfId="5" applyFont="1" applyFill="1" applyAlignment="1" applyProtection="1">
      <alignment horizontal="left"/>
    </xf>
    <xf numFmtId="0" fontId="25" fillId="0" borderId="14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1" fillId="4" borderId="0" xfId="1" applyFont="1" applyFill="1" applyAlignment="1">
      <alignment horizontal="center"/>
    </xf>
    <xf numFmtId="0" fontId="27" fillId="4" borderId="0" xfId="5" applyFont="1" applyFill="1" applyAlignment="1" applyProtection="1">
      <alignment horizontal="center"/>
    </xf>
    <xf numFmtId="0" fontId="8" fillId="4" borderId="0" xfId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33" fillId="4" borderId="0" xfId="0" applyFont="1" applyFill="1" applyAlignment="1">
      <alignment horizontal="center"/>
    </xf>
    <xf numFmtId="0" fontId="11" fillId="4" borderId="0" xfId="28" applyFont="1" applyFill="1" applyAlignment="1">
      <alignment horizontal="center"/>
    </xf>
    <xf numFmtId="0" fontId="8" fillId="4" borderId="0" xfId="28" applyFont="1" applyFill="1" applyAlignment="1">
      <alignment horizontal="center"/>
    </xf>
    <xf numFmtId="0" fontId="8" fillId="4" borderId="0" xfId="9" applyFont="1" applyFill="1" applyAlignment="1">
      <alignment horizontal="center"/>
    </xf>
    <xf numFmtId="0" fontId="8" fillId="4" borderId="0" xfId="31" applyFont="1" applyFill="1" applyAlignment="1">
      <alignment horizontal="center"/>
    </xf>
    <xf numFmtId="0" fontId="8" fillId="4" borderId="0" xfId="31" applyFont="1" applyFill="1" applyAlignment="1">
      <alignment horizontal="center" vertical="top"/>
    </xf>
    <xf numFmtId="0" fontId="8" fillId="4" borderId="0" xfId="37" applyFont="1" applyFill="1" applyAlignment="1">
      <alignment horizontal="center"/>
    </xf>
    <xf numFmtId="0" fontId="8" fillId="4" borderId="0" xfId="40" applyFont="1" applyFill="1" applyAlignment="1">
      <alignment horizontal="center"/>
    </xf>
    <xf numFmtId="0" fontId="8" fillId="4" borderId="0" xfId="43" applyFont="1" applyFill="1" applyAlignment="1">
      <alignment horizontal="center"/>
    </xf>
    <xf numFmtId="0" fontId="8" fillId="4" borderId="0" xfId="51" applyFont="1" applyFill="1" applyAlignment="1">
      <alignment horizontal="center"/>
    </xf>
    <xf numFmtId="0" fontId="8" fillId="4" borderId="0" xfId="58" applyFont="1" applyFill="1" applyAlignment="1">
      <alignment horizontal="center"/>
    </xf>
    <xf numFmtId="0" fontId="8" fillId="4" borderId="0" xfId="62" applyFont="1" applyFill="1" applyAlignment="1">
      <alignment horizontal="center"/>
    </xf>
    <xf numFmtId="0" fontId="8" fillId="4" borderId="0" xfId="60" applyFont="1" applyFill="1" applyAlignment="1">
      <alignment horizontal="center"/>
    </xf>
    <xf numFmtId="0" fontId="8" fillId="4" borderId="0" xfId="68" applyFont="1" applyFill="1" applyAlignment="1">
      <alignment horizontal="center"/>
    </xf>
    <xf numFmtId="0" fontId="8" fillId="4" borderId="0" xfId="66" applyFont="1" applyFill="1" applyAlignment="1">
      <alignment horizontal="center"/>
    </xf>
    <xf numFmtId="0" fontId="8" fillId="4" borderId="0" xfId="70" applyFont="1" applyFill="1" applyAlignment="1">
      <alignment horizontal="center"/>
    </xf>
    <xf numFmtId="0" fontId="8" fillId="4" borderId="0" xfId="72" applyFont="1" applyFill="1" applyAlignment="1">
      <alignment horizontal="center"/>
    </xf>
    <xf numFmtId="0" fontId="8" fillId="4" borderId="0" xfId="75" applyFont="1" applyFill="1" applyAlignment="1">
      <alignment horizontal="center"/>
    </xf>
    <xf numFmtId="0" fontId="8" fillId="4" borderId="0" xfId="83" applyFont="1" applyFill="1" applyAlignment="1">
      <alignment horizontal="center"/>
    </xf>
    <xf numFmtId="0" fontId="8" fillId="4" borderId="0" xfId="86" applyFont="1" applyFill="1" applyAlignment="1">
      <alignment horizontal="center"/>
    </xf>
    <xf numFmtId="0" fontId="8" fillId="4" borderId="0" xfId="93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8" fillId="4" borderId="0" xfId="100" applyFont="1" applyFill="1" applyAlignment="1">
      <alignment horizontal="center"/>
    </xf>
    <xf numFmtId="0" fontId="8" fillId="4" borderId="0" xfId="103" applyFont="1" applyFill="1" applyAlignment="1">
      <alignment horizontal="center"/>
    </xf>
    <xf numFmtId="0" fontId="8" fillId="4" borderId="0" xfId="106" applyFont="1" applyFill="1" applyAlignment="1">
      <alignment horizontal="center"/>
    </xf>
    <xf numFmtId="0" fontId="8" fillId="4" borderId="0" xfId="109" applyFont="1" applyFill="1" applyAlignment="1">
      <alignment horizontal="center"/>
    </xf>
    <xf numFmtId="0" fontId="8" fillId="4" borderId="0" xfId="112" applyFont="1" applyFill="1" applyAlignment="1">
      <alignment horizontal="center"/>
    </xf>
    <xf numFmtId="0" fontId="8" fillId="4" borderId="0" xfId="119" applyFont="1" applyFill="1" applyAlignment="1">
      <alignment horizontal="center"/>
    </xf>
    <xf numFmtId="0" fontId="8" fillId="4" borderId="0" xfId="115" applyFont="1" applyFill="1" applyAlignment="1">
      <alignment horizontal="center"/>
    </xf>
    <xf numFmtId="0" fontId="8" fillId="4" borderId="0" xfId="117" applyFont="1" applyFill="1" applyAlignment="1">
      <alignment horizontal="center"/>
    </xf>
  </cellXfs>
  <cellStyles count="136">
    <cellStyle name="Comma" xfId="135" builtinId="3"/>
    <cellStyle name="Hyperlink" xfId="5" builtinId="8"/>
    <cellStyle name="Normal" xfId="0" builtinId="0"/>
    <cellStyle name="Normal 10" xfId="10" xr:uid="{00000000-0005-0000-0000-000003000000}"/>
    <cellStyle name="Normal 100" xfId="100" xr:uid="{00000000-0005-0000-0000-000004000000}"/>
    <cellStyle name="Normal 101" xfId="101" xr:uid="{00000000-0005-0000-0000-000005000000}"/>
    <cellStyle name="Normal 102" xfId="102" xr:uid="{00000000-0005-0000-0000-000006000000}"/>
    <cellStyle name="Normal 103" xfId="103" xr:uid="{00000000-0005-0000-0000-000007000000}"/>
    <cellStyle name="Normal 104" xfId="104" xr:uid="{00000000-0005-0000-0000-000008000000}"/>
    <cellStyle name="Normal 105" xfId="105" xr:uid="{00000000-0005-0000-0000-000009000000}"/>
    <cellStyle name="Normal 106" xfId="107" xr:uid="{00000000-0005-0000-0000-00000A000000}"/>
    <cellStyle name="Normal 107" xfId="108" xr:uid="{00000000-0005-0000-0000-00000B000000}"/>
    <cellStyle name="Normal 108" xfId="109" xr:uid="{00000000-0005-0000-0000-00000C000000}"/>
    <cellStyle name="Normal 109" xfId="110" xr:uid="{00000000-0005-0000-0000-00000D000000}"/>
    <cellStyle name="Normal 11" xfId="11" xr:uid="{00000000-0005-0000-0000-00000E000000}"/>
    <cellStyle name="Normal 110" xfId="111" xr:uid="{00000000-0005-0000-0000-00000F000000}"/>
    <cellStyle name="Normal 111" xfId="112" xr:uid="{00000000-0005-0000-0000-000010000000}"/>
    <cellStyle name="Normal 112" xfId="113" xr:uid="{00000000-0005-0000-0000-000011000000}"/>
    <cellStyle name="Normal 113" xfId="114" xr:uid="{00000000-0005-0000-0000-000012000000}"/>
    <cellStyle name="Normal 114" xfId="115" xr:uid="{00000000-0005-0000-0000-000013000000}"/>
    <cellStyle name="Normal 115" xfId="116" xr:uid="{00000000-0005-0000-0000-000014000000}"/>
    <cellStyle name="Normal 116" xfId="117" xr:uid="{00000000-0005-0000-0000-000015000000}"/>
    <cellStyle name="Normal 117" xfId="129" xr:uid="{00000000-0005-0000-0000-000016000000}"/>
    <cellStyle name="Normal 118" xfId="118" xr:uid="{00000000-0005-0000-0000-000017000000}"/>
    <cellStyle name="Normal 119" xfId="119" xr:uid="{00000000-0005-0000-0000-000018000000}"/>
    <cellStyle name="Normal 12" xfId="12" xr:uid="{00000000-0005-0000-0000-000019000000}"/>
    <cellStyle name="Normal 120" xfId="120" xr:uid="{00000000-0005-0000-0000-00001A000000}"/>
    <cellStyle name="Normal 121" xfId="121" xr:uid="{00000000-0005-0000-0000-00001B000000}"/>
    <cellStyle name="Normal 122" xfId="122" xr:uid="{00000000-0005-0000-0000-00001C000000}"/>
    <cellStyle name="Normal 123" xfId="123" xr:uid="{00000000-0005-0000-0000-00001D000000}"/>
    <cellStyle name="Normal 124" xfId="124" xr:uid="{00000000-0005-0000-0000-00001E000000}"/>
    <cellStyle name="Normal 127" xfId="125" xr:uid="{00000000-0005-0000-0000-00001F000000}"/>
    <cellStyle name="Normal 13" xfId="13" xr:uid="{00000000-0005-0000-0000-000020000000}"/>
    <cellStyle name="Normal 133" xfId="126" xr:uid="{00000000-0005-0000-0000-000021000000}"/>
    <cellStyle name="Normal 134" xfId="127" xr:uid="{00000000-0005-0000-0000-000022000000}"/>
    <cellStyle name="Normal 14" xfId="28" xr:uid="{00000000-0005-0000-0000-000023000000}"/>
    <cellStyle name="Normal 15" xfId="19" xr:uid="{00000000-0005-0000-0000-000024000000}"/>
    <cellStyle name="Normal 16" xfId="20" xr:uid="{00000000-0005-0000-0000-000025000000}"/>
    <cellStyle name="Normal 17" xfId="21" xr:uid="{00000000-0005-0000-0000-000026000000}"/>
    <cellStyle name="Normal 18" xfId="29" xr:uid="{00000000-0005-0000-0000-000027000000}"/>
    <cellStyle name="Normal 19" xfId="14" xr:uid="{00000000-0005-0000-0000-000028000000}"/>
    <cellStyle name="Normal 2" xfId="1" xr:uid="{00000000-0005-0000-0000-000029000000}"/>
    <cellStyle name="Normal 2 2" xfId="27" xr:uid="{00000000-0005-0000-0000-00002A000000}"/>
    <cellStyle name="Normal 20" xfId="15" xr:uid="{00000000-0005-0000-0000-00002B000000}"/>
    <cellStyle name="Normal 21" xfId="16" xr:uid="{00000000-0005-0000-0000-00002C000000}"/>
    <cellStyle name="Normal 22" xfId="17" xr:uid="{00000000-0005-0000-0000-00002D000000}"/>
    <cellStyle name="Normal 23" xfId="18" xr:uid="{00000000-0005-0000-0000-00002E000000}"/>
    <cellStyle name="Normal 24" xfId="22" xr:uid="{00000000-0005-0000-0000-00002F000000}"/>
    <cellStyle name="Normal 25" xfId="23" xr:uid="{00000000-0005-0000-0000-000030000000}"/>
    <cellStyle name="Normal 26" xfId="30" xr:uid="{00000000-0005-0000-0000-000031000000}"/>
    <cellStyle name="Normal 27" xfId="24" xr:uid="{00000000-0005-0000-0000-000032000000}"/>
    <cellStyle name="Normal 28" xfId="25" xr:uid="{00000000-0005-0000-0000-000033000000}"/>
    <cellStyle name="Normal 29" xfId="26" xr:uid="{00000000-0005-0000-0000-000034000000}"/>
    <cellStyle name="Normal 3" xfId="2" xr:uid="{00000000-0005-0000-0000-000035000000}"/>
    <cellStyle name="Normal 30" xfId="31" xr:uid="{00000000-0005-0000-0000-000036000000}"/>
    <cellStyle name="Normal 31" xfId="32" xr:uid="{00000000-0005-0000-0000-000037000000}"/>
    <cellStyle name="Normal 32" xfId="33" xr:uid="{00000000-0005-0000-0000-000038000000}"/>
    <cellStyle name="Normal 33" xfId="34" xr:uid="{00000000-0005-0000-0000-000039000000}"/>
    <cellStyle name="Normal 34" xfId="37" xr:uid="{00000000-0005-0000-0000-00003A000000}"/>
    <cellStyle name="Normal 35" xfId="35" xr:uid="{00000000-0005-0000-0000-00003B000000}"/>
    <cellStyle name="Normal 36" xfId="36" xr:uid="{00000000-0005-0000-0000-00003C000000}"/>
    <cellStyle name="Normal 37" xfId="38" xr:uid="{00000000-0005-0000-0000-00003D000000}"/>
    <cellStyle name="Normal 38" xfId="39" xr:uid="{00000000-0005-0000-0000-00003E000000}"/>
    <cellStyle name="Normal 39" xfId="40" xr:uid="{00000000-0005-0000-0000-00003F000000}"/>
    <cellStyle name="Normal 4" xfId="3" xr:uid="{00000000-0005-0000-0000-000040000000}"/>
    <cellStyle name="Normal 4 2" xfId="128" xr:uid="{00000000-0005-0000-0000-000041000000}"/>
    <cellStyle name="Normal 40" xfId="41" xr:uid="{00000000-0005-0000-0000-000042000000}"/>
    <cellStyle name="Normal 41" xfId="43" xr:uid="{00000000-0005-0000-0000-000043000000}"/>
    <cellStyle name="Normal 42" xfId="42" xr:uid="{00000000-0005-0000-0000-000044000000}"/>
    <cellStyle name="Normal 43" xfId="44" xr:uid="{00000000-0005-0000-0000-000045000000}"/>
    <cellStyle name="Normal 44" xfId="45" xr:uid="{00000000-0005-0000-0000-000046000000}"/>
    <cellStyle name="Normal 45" xfId="46" xr:uid="{00000000-0005-0000-0000-000047000000}"/>
    <cellStyle name="Normal 46" xfId="47" xr:uid="{00000000-0005-0000-0000-000048000000}"/>
    <cellStyle name="Normal 47" xfId="48" xr:uid="{00000000-0005-0000-0000-000049000000}"/>
    <cellStyle name="Normal 48" xfId="49" xr:uid="{00000000-0005-0000-0000-00004A000000}"/>
    <cellStyle name="Normal 49" xfId="50" xr:uid="{00000000-0005-0000-0000-00004B000000}"/>
    <cellStyle name="Normal 5" xfId="4" xr:uid="{00000000-0005-0000-0000-00004C000000}"/>
    <cellStyle name="Normal 50" xfId="51" xr:uid="{00000000-0005-0000-0000-00004D000000}"/>
    <cellStyle name="Normal 51" xfId="52" xr:uid="{00000000-0005-0000-0000-00004E000000}"/>
    <cellStyle name="Normal 52" xfId="53" xr:uid="{00000000-0005-0000-0000-00004F000000}"/>
    <cellStyle name="Normal 53" xfId="54" xr:uid="{00000000-0005-0000-0000-000050000000}"/>
    <cellStyle name="Normal 54" xfId="55" xr:uid="{00000000-0005-0000-0000-000051000000}"/>
    <cellStyle name="Normal 55" xfId="56" xr:uid="{00000000-0005-0000-0000-000052000000}"/>
    <cellStyle name="Normal 56" xfId="57" xr:uid="{00000000-0005-0000-0000-000053000000}"/>
    <cellStyle name="Normal 57" xfId="58" xr:uid="{00000000-0005-0000-0000-000054000000}"/>
    <cellStyle name="Normal 58" xfId="59" xr:uid="{00000000-0005-0000-0000-000055000000}"/>
    <cellStyle name="Normal 59" xfId="60" xr:uid="{00000000-0005-0000-0000-000056000000}"/>
    <cellStyle name="Normal 6" xfId="6" xr:uid="{00000000-0005-0000-0000-000057000000}"/>
    <cellStyle name="Normal 60" xfId="61" xr:uid="{00000000-0005-0000-0000-000058000000}"/>
    <cellStyle name="Normal 61" xfId="62" xr:uid="{00000000-0005-0000-0000-000059000000}"/>
    <cellStyle name="Normal 62" xfId="63" xr:uid="{00000000-0005-0000-0000-00005A000000}"/>
    <cellStyle name="Normal 63" xfId="106" xr:uid="{00000000-0005-0000-0000-00005B000000}"/>
    <cellStyle name="Normal 64" xfId="64" xr:uid="{00000000-0005-0000-0000-00005C000000}"/>
    <cellStyle name="Normal 65" xfId="65" xr:uid="{00000000-0005-0000-0000-00005D000000}"/>
    <cellStyle name="Normal 66" xfId="66" xr:uid="{00000000-0005-0000-0000-00005E000000}"/>
    <cellStyle name="Normal 67" xfId="67" xr:uid="{00000000-0005-0000-0000-00005F000000}"/>
    <cellStyle name="Normal 68" xfId="68" xr:uid="{00000000-0005-0000-0000-000060000000}"/>
    <cellStyle name="Normal 69" xfId="69" xr:uid="{00000000-0005-0000-0000-000061000000}"/>
    <cellStyle name="Normal 7" xfId="7" xr:uid="{00000000-0005-0000-0000-000062000000}"/>
    <cellStyle name="Normal 70" xfId="70" xr:uid="{00000000-0005-0000-0000-000063000000}"/>
    <cellStyle name="Normal 71" xfId="71" xr:uid="{00000000-0005-0000-0000-000064000000}"/>
    <cellStyle name="Normal 72" xfId="72" xr:uid="{00000000-0005-0000-0000-000065000000}"/>
    <cellStyle name="Normal 73" xfId="73" xr:uid="{00000000-0005-0000-0000-000066000000}"/>
    <cellStyle name="Normal 74" xfId="74" xr:uid="{00000000-0005-0000-0000-000067000000}"/>
    <cellStyle name="Normal 75" xfId="75" xr:uid="{00000000-0005-0000-0000-000068000000}"/>
    <cellStyle name="Normal 76" xfId="76" xr:uid="{00000000-0005-0000-0000-000069000000}"/>
    <cellStyle name="Normal 77" xfId="77" xr:uid="{00000000-0005-0000-0000-00006A000000}"/>
    <cellStyle name="Normal 78" xfId="78" xr:uid="{00000000-0005-0000-0000-00006B000000}"/>
    <cellStyle name="Normal 79" xfId="79" xr:uid="{00000000-0005-0000-0000-00006C000000}"/>
    <cellStyle name="Normal 8" xfId="8" xr:uid="{00000000-0005-0000-0000-00006D000000}"/>
    <cellStyle name="Normal 80" xfId="80" xr:uid="{00000000-0005-0000-0000-00006E000000}"/>
    <cellStyle name="Normal 81" xfId="81" xr:uid="{00000000-0005-0000-0000-00006F000000}"/>
    <cellStyle name="Normal 82" xfId="82" xr:uid="{00000000-0005-0000-0000-000070000000}"/>
    <cellStyle name="Normal 83" xfId="83" xr:uid="{00000000-0005-0000-0000-000071000000}"/>
    <cellStyle name="Normal 84" xfId="84" xr:uid="{00000000-0005-0000-0000-000072000000}"/>
    <cellStyle name="Normal 85" xfId="85" xr:uid="{00000000-0005-0000-0000-000073000000}"/>
    <cellStyle name="Normal 86" xfId="86" xr:uid="{00000000-0005-0000-0000-000074000000}"/>
    <cellStyle name="Normal 87" xfId="87" xr:uid="{00000000-0005-0000-0000-000075000000}"/>
    <cellStyle name="Normal 88" xfId="88" xr:uid="{00000000-0005-0000-0000-000076000000}"/>
    <cellStyle name="Normal 89" xfId="89" xr:uid="{00000000-0005-0000-0000-000077000000}"/>
    <cellStyle name="Normal 9" xfId="9" xr:uid="{00000000-0005-0000-0000-000078000000}"/>
    <cellStyle name="Normal 90" xfId="90" xr:uid="{00000000-0005-0000-0000-000079000000}"/>
    <cellStyle name="Normal 91" xfId="91" xr:uid="{00000000-0005-0000-0000-00007A000000}"/>
    <cellStyle name="Normal 92" xfId="92" xr:uid="{00000000-0005-0000-0000-00007B000000}"/>
    <cellStyle name="Normal 93" xfId="93" xr:uid="{00000000-0005-0000-0000-00007C000000}"/>
    <cellStyle name="Normal 94" xfId="94" xr:uid="{00000000-0005-0000-0000-00007D000000}"/>
    <cellStyle name="Normal 95" xfId="95" xr:uid="{00000000-0005-0000-0000-00007E000000}"/>
    <cellStyle name="Normal 96" xfId="96" xr:uid="{00000000-0005-0000-0000-00007F000000}"/>
    <cellStyle name="Normal 97" xfId="97" xr:uid="{00000000-0005-0000-0000-000080000000}"/>
    <cellStyle name="Normal 98" xfId="98" xr:uid="{00000000-0005-0000-0000-000081000000}"/>
    <cellStyle name="Normal 99" xfId="99" xr:uid="{00000000-0005-0000-0000-000082000000}"/>
    <cellStyle name="XLConnect.Boolean" xfId="133" xr:uid="{00000000-0005-0000-0000-000083000000}"/>
    <cellStyle name="XLConnect.DateTime" xfId="134" xr:uid="{00000000-0005-0000-0000-000084000000}"/>
    <cellStyle name="XLConnect.Header" xfId="130" xr:uid="{00000000-0005-0000-0000-000085000000}"/>
    <cellStyle name="XLConnect.Numeric" xfId="132" xr:uid="{00000000-0005-0000-0000-000086000000}"/>
    <cellStyle name="XLConnect.String" xfId="131" xr:uid="{00000000-0005-0000-0000-000087000000}"/>
  </cellStyles>
  <dxfs count="0"/>
  <tableStyles count="0" defaultTableStyle="TableStyleMedium2" defaultPivotStyle="PivotStyleLight16"/>
  <colors>
    <mruColors>
      <color rgb="FF00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56381381381412E-2"/>
          <c:y val="8.0443162393162598E-2"/>
          <c:w val="0.9273807057056721"/>
          <c:h val="0.754930769230769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KPI_1!$B$18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KPI_1!$C$16:$Q$16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KPI_1!$C$18:$Q$18</c:f>
              <c:numCache>
                <c:formatCode>###,??0.0;\-#,##0.0;\-;@</c:formatCode>
                <c:ptCount val="15"/>
                <c:pt idx="0">
                  <c:v>63.083365162896598</c:v>
                </c:pt>
                <c:pt idx="1">
                  <c:v>68.791254125412493</c:v>
                </c:pt>
                <c:pt idx="2">
                  <c:v>67.466947313030303</c:v>
                </c:pt>
                <c:pt idx="3">
                  <c:v>64.128957079044497</c:v>
                </c:pt>
                <c:pt idx="4">
                  <c:v>64.506814294384895</c:v>
                </c:pt>
                <c:pt idx="5">
                  <c:v>68.418928363997907</c:v>
                </c:pt>
                <c:pt idx="6">
                  <c:v>58.870684022717001</c:v>
                </c:pt>
                <c:pt idx="7">
                  <c:v>67.348327816106206</c:v>
                </c:pt>
                <c:pt idx="8">
                  <c:v>61.016181392656698</c:v>
                </c:pt>
                <c:pt idx="9">
                  <c:v>63.879800360460301</c:v>
                </c:pt>
                <c:pt idx="10">
                  <c:v>66.911933777879995</c:v>
                </c:pt>
                <c:pt idx="11">
                  <c:v>70.890900428775595</c:v>
                </c:pt>
                <c:pt idx="12">
                  <c:v>65.384104729281205</c:v>
                </c:pt>
                <c:pt idx="13">
                  <c:v>64.849023090586101</c:v>
                </c:pt>
                <c:pt idx="14">
                  <c:v>63.601255379308597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B-4037-893B-0DBE655D1D00}"/>
            </c:ext>
          </c:extLst>
        </c:ser>
        <c:ser>
          <c:idx val="0"/>
          <c:order val="1"/>
          <c:tx>
            <c:strRef>
              <c:f>KPI_1!$B$19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KPI_1!$C$16:$Q$16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KPI_1!$C$19:$Q$19</c:f>
              <c:numCache>
                <c:formatCode>###,??0.0;\-#,##0.0;\-;@</c:formatCode>
                <c:ptCount val="15"/>
                <c:pt idx="0">
                  <c:v>67.711976842359206</c:v>
                </c:pt>
                <c:pt idx="1">
                  <c:v>74.2406518494615</c:v>
                </c:pt>
                <c:pt idx="2">
                  <c:v>71.821163583097203</c:v>
                </c:pt>
                <c:pt idx="3">
                  <c:v>68.278696770670194</c:v>
                </c:pt>
                <c:pt idx="4">
                  <c:v>68.683072122544502</c:v>
                </c:pt>
                <c:pt idx="5">
                  <c:v>73.595172140878503</c:v>
                </c:pt>
                <c:pt idx="6">
                  <c:v>64.4700670056029</c:v>
                </c:pt>
                <c:pt idx="7">
                  <c:v>72.329928111993993</c:v>
                </c:pt>
                <c:pt idx="8">
                  <c:v>65.204751967129297</c:v>
                </c:pt>
                <c:pt idx="9">
                  <c:v>69.291536305455793</c:v>
                </c:pt>
                <c:pt idx="10">
                  <c:v>73.363949483352499</c:v>
                </c:pt>
                <c:pt idx="11">
                  <c:v>77.183378949987599</c:v>
                </c:pt>
                <c:pt idx="12">
                  <c:v>71.176263724813396</c:v>
                </c:pt>
                <c:pt idx="13">
                  <c:v>70.783803863298701</c:v>
                </c:pt>
                <c:pt idx="14">
                  <c:v>68.629663644251394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B-4037-893B-0DBE655D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896320"/>
        <c:axId val="57906304"/>
      </c:barChart>
      <c:catAx>
        <c:axId val="57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06304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96320"/>
        <c:crosses val="autoZero"/>
        <c:crossBetween val="between"/>
        <c:majorUnit val="10"/>
        <c:dispUnits>
          <c:builtInUnit val="hundreds"/>
        </c:dispUnits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32862537537540593"/>
          <c:y val="9.6397435897436247E-3"/>
          <c:w val="0.34316846846846882"/>
          <c:h val="5.69901709401709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4575" l="0.70866141732287524" r="0.70866141732287524" t="0.74803149606304575" header="0.51181102362204722" footer="0.314960629921288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577E-2"/>
          <c:y val="6.4467307692307713E-2"/>
          <c:w val="0.92833415915915918"/>
          <c:h val="0.738342735042735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KPI_5!$B$15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KPI_5!$C$13:$Q$13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KPI_5!$C$15:$Q$15</c:f>
              <c:numCache>
                <c:formatCode>###,??0.0;\-#,##0.0;\-;@</c:formatCode>
                <c:ptCount val="15"/>
                <c:pt idx="0">
                  <c:v>81.166772352568202</c:v>
                </c:pt>
                <c:pt idx="1">
                  <c:v>79.909706546275402</c:v>
                </c:pt>
                <c:pt idx="2">
                  <c:v>81.776416539050501</c:v>
                </c:pt>
                <c:pt idx="3">
                  <c:v>81.752353367125295</c:v>
                </c:pt>
                <c:pt idx="4">
                  <c:v>78.622540250447202</c:v>
                </c:pt>
                <c:pt idx="5">
                  <c:v>74.427131072410603</c:v>
                </c:pt>
                <c:pt idx="6">
                  <c:v>73.100233100233098</c:v>
                </c:pt>
                <c:pt idx="7">
                  <c:v>70.281995661605194</c:v>
                </c:pt>
                <c:pt idx="8">
                  <c:v>69.606413994169102</c:v>
                </c:pt>
                <c:pt idx="9">
                  <c:v>68.841591067690203</c:v>
                </c:pt>
                <c:pt idx="10">
                  <c:v>85.057471264367805</c:v>
                </c:pt>
                <c:pt idx="11">
                  <c:v>88.181818181818201</c:v>
                </c:pt>
                <c:pt idx="12">
                  <c:v>82.437031994554104</c:v>
                </c:pt>
                <c:pt idx="13">
                  <c:v>86.567164179104495</c:v>
                </c:pt>
                <c:pt idx="14">
                  <c:v>74.810392914811402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46B6-BB9B-8F54F0DA1402}"/>
            </c:ext>
          </c:extLst>
        </c:ser>
        <c:ser>
          <c:idx val="0"/>
          <c:order val="1"/>
          <c:tx>
            <c:strRef>
              <c:f>KPI_5!$B$16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KPI_5!$C$13:$Q$13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KPI_5!$C$16:$Q$16</c:f>
              <c:numCache>
                <c:formatCode>###,??0.0;\-#,##0.0;\-;@</c:formatCode>
                <c:ptCount val="15"/>
                <c:pt idx="0">
                  <c:v>80.881195908733304</c:v>
                </c:pt>
                <c:pt idx="1">
                  <c:v>81.024096385542194</c:v>
                </c:pt>
                <c:pt idx="2">
                  <c:v>83.625730994152093</c:v>
                </c:pt>
                <c:pt idx="3">
                  <c:v>77.7</c:v>
                </c:pt>
                <c:pt idx="4">
                  <c:v>73.913043478260903</c:v>
                </c:pt>
                <c:pt idx="5">
                  <c:v>74.3796526054591</c:v>
                </c:pt>
                <c:pt idx="6">
                  <c:v>71.833590138674893</c:v>
                </c:pt>
                <c:pt idx="7">
                  <c:v>68.430656934306597</c:v>
                </c:pt>
                <c:pt idx="8">
                  <c:v>70.798898071625302</c:v>
                </c:pt>
                <c:pt idx="9">
                  <c:v>68.235294117647101</c:v>
                </c:pt>
                <c:pt idx="10">
                  <c:v>78.461538461538495</c:v>
                </c:pt>
                <c:pt idx="11">
                  <c:v>87.096774193548399</c:v>
                </c:pt>
                <c:pt idx="12">
                  <c:v>81.930693069306898</c:v>
                </c:pt>
                <c:pt idx="13">
                  <c:v>96.703296703296701</c:v>
                </c:pt>
                <c:pt idx="14">
                  <c:v>74.011370814908403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D-46B6-BB9B-8F54F0DA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464704"/>
        <c:axId val="59474688"/>
      </c:barChart>
      <c:catAx>
        <c:axId val="594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47468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64704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444954954954982"/>
          <c:y val="1.8557478632478901E-2"/>
          <c:w val="0.17726756756757592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04729729729772E-2"/>
          <c:y val="6.8223344520459445E-2"/>
          <c:w val="0.91689271771771752"/>
          <c:h val="0.776142948717920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KPI_6!$B$13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KPI_6!$C$11:$Q$11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KPI_6!$C$13:$Q$13</c:f>
              <c:numCache>
                <c:formatCode>###,??0.0;\-#,##0.0;\-;@</c:formatCode>
                <c:ptCount val="15"/>
                <c:pt idx="0">
                  <c:v>94.609375</c:v>
                </c:pt>
                <c:pt idx="1">
                  <c:v>94.350282485875695</c:v>
                </c:pt>
                <c:pt idx="2">
                  <c:v>96.254681647940103</c:v>
                </c:pt>
                <c:pt idx="3">
                  <c:v>96.899911426040703</c:v>
                </c:pt>
                <c:pt idx="4">
                  <c:v>96.700796359499407</c:v>
                </c:pt>
                <c:pt idx="5">
                  <c:v>93.657635467980299</c:v>
                </c:pt>
                <c:pt idx="6">
                  <c:v>95.918367346938794</c:v>
                </c:pt>
                <c:pt idx="7">
                  <c:v>97.530864197530903</c:v>
                </c:pt>
                <c:pt idx="8">
                  <c:v>96.806282722513103</c:v>
                </c:pt>
                <c:pt idx="9">
                  <c:v>95.184997465788101</c:v>
                </c:pt>
                <c:pt idx="10">
                  <c:v>95.945945945945894</c:v>
                </c:pt>
                <c:pt idx="11">
                  <c:v>98.9690721649485</c:v>
                </c:pt>
                <c:pt idx="12">
                  <c:v>95.623451692815806</c:v>
                </c:pt>
                <c:pt idx="13">
                  <c:v>97.413793103448299</c:v>
                </c:pt>
                <c:pt idx="14">
                  <c:v>95.787821309438201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D38-A07D-68DF4AB49A93}"/>
            </c:ext>
          </c:extLst>
        </c:ser>
        <c:ser>
          <c:idx val="0"/>
          <c:order val="1"/>
          <c:tx>
            <c:strRef>
              <c:f>KPI_6!$B$14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KPI_6!$C$11:$Q$11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KPI_6!$C$14:$Q$14</c:f>
              <c:numCache>
                <c:formatCode>###,??0.0;\-#,##0.0;\-;@</c:formatCode>
                <c:ptCount val="15"/>
                <c:pt idx="0">
                  <c:v>92.801556420233496</c:v>
                </c:pt>
                <c:pt idx="1">
                  <c:v>89.591078066914505</c:v>
                </c:pt>
                <c:pt idx="2">
                  <c:v>90.675990675990704</c:v>
                </c:pt>
                <c:pt idx="3">
                  <c:v>93.436293436293397</c:v>
                </c:pt>
                <c:pt idx="4">
                  <c:v>91.5351506456241</c:v>
                </c:pt>
                <c:pt idx="5">
                  <c:v>88.573811509591295</c:v>
                </c:pt>
                <c:pt idx="6">
                  <c:v>92.835692835692797</c:v>
                </c:pt>
                <c:pt idx="7">
                  <c:v>93.466666666666697</c:v>
                </c:pt>
                <c:pt idx="8">
                  <c:v>93.904020752269801</c:v>
                </c:pt>
                <c:pt idx="9">
                  <c:v>93.236074270556998</c:v>
                </c:pt>
                <c:pt idx="10">
                  <c:v>92.156862745097996</c:v>
                </c:pt>
                <c:pt idx="11">
                  <c:v>96.296296296296305</c:v>
                </c:pt>
                <c:pt idx="12">
                  <c:v>93.152064451158097</c:v>
                </c:pt>
                <c:pt idx="13">
                  <c:v>90.909090909090907</c:v>
                </c:pt>
                <c:pt idx="14">
                  <c:v>92.463298053943305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B-4D38-A07D-68DF4AB4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620736"/>
        <c:axId val="59634816"/>
      </c:barChart>
      <c:catAx>
        <c:axId val="596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634816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20736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436861861863528"/>
          <c:y val="4.5399832193107033E-3"/>
          <c:w val="0.28977507507507538"/>
          <c:h val="5.4205555555555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52" l="0.70866141732288501" r="0.70866141732288501" t="0.74803149606305352" header="0.31496062992129165" footer="0.3149606299212916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9.0868589743589745E-2"/>
          <c:w val="0.93701209677419361"/>
          <c:h val="0.75464209401712889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KPI_7!$Q$12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'funnel_Limits&amp;Scot'!$I$11:$I$160</c:f>
              <c:numCache>
                <c:formatCode>General</c:formatCode>
                <c:ptCount val="150"/>
                <c:pt idx="0">
                  <c:v>0.23329013145713801</c:v>
                </c:pt>
                <c:pt idx="1">
                  <c:v>0.23329013145713801</c:v>
                </c:pt>
                <c:pt idx="2">
                  <c:v>0.23329013145713801</c:v>
                </c:pt>
                <c:pt idx="3">
                  <c:v>0.23329013145713801</c:v>
                </c:pt>
                <c:pt idx="4">
                  <c:v>0.23329013145713801</c:v>
                </c:pt>
                <c:pt idx="5">
                  <c:v>0.23329013145713801</c:v>
                </c:pt>
                <c:pt idx="6">
                  <c:v>0.23329013145713801</c:v>
                </c:pt>
                <c:pt idx="7">
                  <c:v>0.23329013145713801</c:v>
                </c:pt>
                <c:pt idx="8">
                  <c:v>0.23329013145713801</c:v>
                </c:pt>
                <c:pt idx="9">
                  <c:v>0.23329013145713801</c:v>
                </c:pt>
                <c:pt idx="10">
                  <c:v>0.23329013145713801</c:v>
                </c:pt>
                <c:pt idx="11">
                  <c:v>0.23329013145713801</c:v>
                </c:pt>
                <c:pt idx="12">
                  <c:v>0.23329013145713801</c:v>
                </c:pt>
                <c:pt idx="13">
                  <c:v>0.23329013145713801</c:v>
                </c:pt>
                <c:pt idx="14">
                  <c:v>0.23329013145713801</c:v>
                </c:pt>
                <c:pt idx="15">
                  <c:v>0.23329013145713801</c:v>
                </c:pt>
                <c:pt idx="16">
                  <c:v>0.23329013145713801</c:v>
                </c:pt>
                <c:pt idx="17">
                  <c:v>0.23329013145713801</c:v>
                </c:pt>
                <c:pt idx="18">
                  <c:v>0.23329013145713801</c:v>
                </c:pt>
                <c:pt idx="19">
                  <c:v>0.23329013145713801</c:v>
                </c:pt>
                <c:pt idx="20">
                  <c:v>0.23329013145713801</c:v>
                </c:pt>
                <c:pt idx="21">
                  <c:v>0.23329013145713801</c:v>
                </c:pt>
                <c:pt idx="22">
                  <c:v>0.23329013145713801</c:v>
                </c:pt>
                <c:pt idx="23">
                  <c:v>0.23329013145713801</c:v>
                </c:pt>
                <c:pt idx="24">
                  <c:v>0.23329013145713801</c:v>
                </c:pt>
                <c:pt idx="25">
                  <c:v>0.23329013145713801</c:v>
                </c:pt>
                <c:pt idx="26">
                  <c:v>0.23329013145713801</c:v>
                </c:pt>
                <c:pt idx="27">
                  <c:v>0.23329013145713801</c:v>
                </c:pt>
                <c:pt idx="28">
                  <c:v>0.23329013145713801</c:v>
                </c:pt>
                <c:pt idx="29">
                  <c:v>0.23329013145713801</c:v>
                </c:pt>
                <c:pt idx="30">
                  <c:v>0.23329013145713801</c:v>
                </c:pt>
                <c:pt idx="31">
                  <c:v>0.23329013145713801</c:v>
                </c:pt>
                <c:pt idx="32">
                  <c:v>0.23329013145713801</c:v>
                </c:pt>
                <c:pt idx="33">
                  <c:v>0.23329013145713801</c:v>
                </c:pt>
                <c:pt idx="34">
                  <c:v>0.23329013145713801</c:v>
                </c:pt>
                <c:pt idx="35">
                  <c:v>0.23329013145713801</c:v>
                </c:pt>
                <c:pt idx="36">
                  <c:v>0.23329013145713801</c:v>
                </c:pt>
                <c:pt idx="37">
                  <c:v>0.23329013145713801</c:v>
                </c:pt>
                <c:pt idx="38">
                  <c:v>0.23329013145713801</c:v>
                </c:pt>
                <c:pt idx="39">
                  <c:v>0.23329013145713801</c:v>
                </c:pt>
                <c:pt idx="40">
                  <c:v>0.23329013145713801</c:v>
                </c:pt>
                <c:pt idx="41">
                  <c:v>0.23329013145713801</c:v>
                </c:pt>
                <c:pt idx="42">
                  <c:v>0.23329013145713801</c:v>
                </c:pt>
                <c:pt idx="43">
                  <c:v>0.23329013145713801</c:v>
                </c:pt>
                <c:pt idx="44">
                  <c:v>0.23329013145713801</c:v>
                </c:pt>
                <c:pt idx="45">
                  <c:v>0.23329013145713801</c:v>
                </c:pt>
                <c:pt idx="46">
                  <c:v>0.23329013145713801</c:v>
                </c:pt>
                <c:pt idx="47">
                  <c:v>0.23329013145713801</c:v>
                </c:pt>
                <c:pt idx="48">
                  <c:v>0.23329013145713801</c:v>
                </c:pt>
                <c:pt idx="49">
                  <c:v>0.23329013145713801</c:v>
                </c:pt>
                <c:pt idx="50">
                  <c:v>0.23329013145713801</c:v>
                </c:pt>
                <c:pt idx="51">
                  <c:v>0.23329013145713801</c:v>
                </c:pt>
                <c:pt idx="52">
                  <c:v>0.23329013145713801</c:v>
                </c:pt>
                <c:pt idx="53">
                  <c:v>0.23329013145713801</c:v>
                </c:pt>
                <c:pt idx="54">
                  <c:v>0.23329013145713801</c:v>
                </c:pt>
                <c:pt idx="55">
                  <c:v>0.23329013145713801</c:v>
                </c:pt>
                <c:pt idx="56">
                  <c:v>0.23329013145713801</c:v>
                </c:pt>
                <c:pt idx="57">
                  <c:v>0.23329013145713801</c:v>
                </c:pt>
                <c:pt idx="58">
                  <c:v>0.23329013145713801</c:v>
                </c:pt>
                <c:pt idx="59">
                  <c:v>0.23329013145713801</c:v>
                </c:pt>
                <c:pt idx="60">
                  <c:v>0.23329013145713801</c:v>
                </c:pt>
                <c:pt idx="61">
                  <c:v>0.23329013145713801</c:v>
                </c:pt>
                <c:pt idx="62">
                  <c:v>0.23329013145713801</c:v>
                </c:pt>
                <c:pt idx="63">
                  <c:v>0.23329013145713801</c:v>
                </c:pt>
                <c:pt idx="64">
                  <c:v>0.23329013145713801</c:v>
                </c:pt>
                <c:pt idx="65">
                  <c:v>0.23329013145713801</c:v>
                </c:pt>
                <c:pt idx="66">
                  <c:v>0.23329013145713801</c:v>
                </c:pt>
                <c:pt idx="67">
                  <c:v>0.23329013145713801</c:v>
                </c:pt>
                <c:pt idx="68">
                  <c:v>0.23329013145713801</c:v>
                </c:pt>
                <c:pt idx="69">
                  <c:v>0.23329013145713801</c:v>
                </c:pt>
                <c:pt idx="70">
                  <c:v>0.23329013145713801</c:v>
                </c:pt>
                <c:pt idx="71">
                  <c:v>0.23329013145713801</c:v>
                </c:pt>
                <c:pt idx="72">
                  <c:v>0.23329013145713801</c:v>
                </c:pt>
                <c:pt idx="73">
                  <c:v>0.23329013145713801</c:v>
                </c:pt>
                <c:pt idx="74">
                  <c:v>0.23329013145713801</c:v>
                </c:pt>
                <c:pt idx="75">
                  <c:v>0.23329013145713801</c:v>
                </c:pt>
                <c:pt idx="76">
                  <c:v>0.23329013145713801</c:v>
                </c:pt>
                <c:pt idx="77">
                  <c:v>0.23329013145713801</c:v>
                </c:pt>
                <c:pt idx="78">
                  <c:v>0.23329013145713801</c:v>
                </c:pt>
                <c:pt idx="79">
                  <c:v>0.23329013145713801</c:v>
                </c:pt>
                <c:pt idx="80">
                  <c:v>0.23329013145713801</c:v>
                </c:pt>
                <c:pt idx="81">
                  <c:v>0.23329013145713801</c:v>
                </c:pt>
                <c:pt idx="82">
                  <c:v>0.23329013145713801</c:v>
                </c:pt>
                <c:pt idx="83">
                  <c:v>0.23329013145713801</c:v>
                </c:pt>
                <c:pt idx="84">
                  <c:v>0.23329013145713801</c:v>
                </c:pt>
                <c:pt idx="85">
                  <c:v>0.23329013145713801</c:v>
                </c:pt>
                <c:pt idx="86">
                  <c:v>0.23329013145713801</c:v>
                </c:pt>
                <c:pt idx="87">
                  <c:v>0.23329013145713801</c:v>
                </c:pt>
                <c:pt idx="88">
                  <c:v>0.23329013145713801</c:v>
                </c:pt>
                <c:pt idx="89">
                  <c:v>0.23329013145713801</c:v>
                </c:pt>
                <c:pt idx="90">
                  <c:v>0.23329013145713801</c:v>
                </c:pt>
                <c:pt idx="91">
                  <c:v>0.23329013145713801</c:v>
                </c:pt>
                <c:pt idx="92">
                  <c:v>0.23329013145713801</c:v>
                </c:pt>
                <c:pt idx="93">
                  <c:v>0.23329013145713801</c:v>
                </c:pt>
                <c:pt idx="94">
                  <c:v>0.23329013145713801</c:v>
                </c:pt>
                <c:pt idx="95">
                  <c:v>0.23329013145713801</c:v>
                </c:pt>
                <c:pt idx="96">
                  <c:v>0.23329013145713801</c:v>
                </c:pt>
                <c:pt idx="97">
                  <c:v>0.23329013145713801</c:v>
                </c:pt>
                <c:pt idx="98">
                  <c:v>0.23329013145713801</c:v>
                </c:pt>
                <c:pt idx="99">
                  <c:v>0.23329013145713801</c:v>
                </c:pt>
                <c:pt idx="100">
                  <c:v>0.23329013145713801</c:v>
                </c:pt>
                <c:pt idx="101">
                  <c:v>0.23329013145713801</c:v>
                </c:pt>
                <c:pt idx="102">
                  <c:v>0.23329013145713801</c:v>
                </c:pt>
                <c:pt idx="103">
                  <c:v>0.23329013145713801</c:v>
                </c:pt>
                <c:pt idx="104">
                  <c:v>0.23329013145713801</c:v>
                </c:pt>
                <c:pt idx="105">
                  <c:v>0.23329013145713801</c:v>
                </c:pt>
                <c:pt idx="106">
                  <c:v>0.23329013145713801</c:v>
                </c:pt>
                <c:pt idx="107">
                  <c:v>0.23329013145713801</c:v>
                </c:pt>
                <c:pt idx="108">
                  <c:v>0.23329013145713801</c:v>
                </c:pt>
                <c:pt idx="109">
                  <c:v>0.23329013145713801</c:v>
                </c:pt>
                <c:pt idx="110">
                  <c:v>0.23329013145713801</c:v>
                </c:pt>
                <c:pt idx="111">
                  <c:v>0.23329013145713801</c:v>
                </c:pt>
                <c:pt idx="112">
                  <c:v>0.23329013145713801</c:v>
                </c:pt>
                <c:pt idx="113">
                  <c:v>0.23329013145713801</c:v>
                </c:pt>
                <c:pt idx="114">
                  <c:v>0.23329013145713801</c:v>
                </c:pt>
                <c:pt idx="115">
                  <c:v>0.23329013145713801</c:v>
                </c:pt>
                <c:pt idx="116">
                  <c:v>0.23329013145713801</c:v>
                </c:pt>
                <c:pt idx="117">
                  <c:v>0.23329013145713801</c:v>
                </c:pt>
                <c:pt idx="118">
                  <c:v>0.23329013145713801</c:v>
                </c:pt>
                <c:pt idx="119">
                  <c:v>0.23329013145713801</c:v>
                </c:pt>
                <c:pt idx="120">
                  <c:v>0.23329013145713801</c:v>
                </c:pt>
                <c:pt idx="121">
                  <c:v>0.23329013145713801</c:v>
                </c:pt>
                <c:pt idx="122">
                  <c:v>0.23329013145713801</c:v>
                </c:pt>
                <c:pt idx="123">
                  <c:v>0.23329013145713801</c:v>
                </c:pt>
                <c:pt idx="124">
                  <c:v>0.23329013145713801</c:v>
                </c:pt>
                <c:pt idx="125">
                  <c:v>0.23329013145713801</c:v>
                </c:pt>
                <c:pt idx="126">
                  <c:v>0.23329013145713801</c:v>
                </c:pt>
                <c:pt idx="127">
                  <c:v>0.23329013145713801</c:v>
                </c:pt>
                <c:pt idx="128">
                  <c:v>0.23329013145713801</c:v>
                </c:pt>
                <c:pt idx="129">
                  <c:v>0.23329013145713801</c:v>
                </c:pt>
                <c:pt idx="130">
                  <c:v>0.23329013145713801</c:v>
                </c:pt>
                <c:pt idx="131">
                  <c:v>0.23329013145713801</c:v>
                </c:pt>
                <c:pt idx="132">
                  <c:v>0.23329013145713801</c:v>
                </c:pt>
                <c:pt idx="133">
                  <c:v>0.23329013145713801</c:v>
                </c:pt>
                <c:pt idx="134">
                  <c:v>0.23329013145713801</c:v>
                </c:pt>
                <c:pt idx="135">
                  <c:v>0.23329013145713801</c:v>
                </c:pt>
                <c:pt idx="136">
                  <c:v>0.23329013145713801</c:v>
                </c:pt>
                <c:pt idx="137">
                  <c:v>0.23329013145713801</c:v>
                </c:pt>
                <c:pt idx="138">
                  <c:v>0.23329013145713801</c:v>
                </c:pt>
                <c:pt idx="139">
                  <c:v>0.23329013145713801</c:v>
                </c:pt>
                <c:pt idx="140">
                  <c:v>0.23329013145713801</c:v>
                </c:pt>
                <c:pt idx="141">
                  <c:v>0.23329013145713801</c:v>
                </c:pt>
                <c:pt idx="142">
                  <c:v>0.23329013145713801</c:v>
                </c:pt>
                <c:pt idx="143">
                  <c:v>0.23329013145713801</c:v>
                </c:pt>
                <c:pt idx="144">
                  <c:v>0.23329013145713801</c:v>
                </c:pt>
                <c:pt idx="145">
                  <c:v>0.23329013145713801</c:v>
                </c:pt>
                <c:pt idx="146">
                  <c:v>0.23329013145713801</c:v>
                </c:pt>
                <c:pt idx="147">
                  <c:v>0.23329013145713801</c:v>
                </c:pt>
                <c:pt idx="148">
                  <c:v>0.23329013145713801</c:v>
                </c:pt>
                <c:pt idx="149">
                  <c:v>0.23329013145713801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A82-44A2-ADE8-268994F29447}"/>
            </c:ext>
          </c:extLst>
        </c:ser>
        <c:ser>
          <c:idx val="1"/>
          <c:order val="1"/>
          <c:tx>
            <c:strRef>
              <c:f>KPI_7!$C$12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017309268199455E-3"/>
                  <c:y val="-1.35683760683761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'funnel_X-axis'!$C$24</c:f>
              <c:numCache>
                <c:formatCode>General</c:formatCode>
                <c:ptCount val="1"/>
                <c:pt idx="0">
                  <c:v>2308</c:v>
                </c:pt>
              </c:numCache>
            </c:numRef>
          </c:xVal>
          <c:yVal>
            <c:numRef>
              <c:f>KPI_7!$C$16</c:f>
              <c:numCache>
                <c:formatCode>###,??0.00;\-#,##0.00;\-;@</c:formatCode>
                <c:ptCount val="1"/>
                <c:pt idx="0">
                  <c:v>4.3327556325823198E-2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2-44A2-ADE8-268994F29447}"/>
            </c:ext>
          </c:extLst>
        </c:ser>
        <c:ser>
          <c:idx val="2"/>
          <c:order val="2"/>
          <c:tx>
            <c:strRef>
              <c:f>KPI_7!$D$12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4892026504629E-3"/>
                  <c:y val="2.72350550001599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'funnel_X-axis'!$D$24</c:f>
              <c:numCache>
                <c:formatCode>General</c:formatCode>
                <c:ptCount val="1"/>
                <c:pt idx="0">
                  <c:v>623</c:v>
                </c:pt>
              </c:numCache>
            </c:numRef>
          </c:xVal>
          <c:yVal>
            <c:numRef>
              <c:f>KPI_7!$D$16</c:f>
              <c:numCache>
                <c:formatCode>###,??0.00;\-#,##0.00;\-;@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2-44A2-ADE8-268994F29447}"/>
            </c:ext>
          </c:extLst>
        </c:ser>
        <c:ser>
          <c:idx val="5"/>
          <c:order val="3"/>
          <c:tx>
            <c:strRef>
              <c:f>KPI_7!$E$12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227276611733826E-2"/>
                  <c:y val="-2.17094017094018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'funnel_X-axis'!$E$24</c:f>
              <c:numCache>
                <c:formatCode>General</c:formatCode>
                <c:ptCount val="1"/>
                <c:pt idx="0">
                  <c:v>963</c:v>
                </c:pt>
              </c:numCache>
            </c:numRef>
          </c:xVal>
          <c:yVal>
            <c:numRef>
              <c:f>KPI_7!$E$16</c:f>
              <c:numCache>
                <c:formatCode>###,??0.00;\-#,##0.00;\-;@</c:formatCode>
                <c:ptCount val="1"/>
                <c:pt idx="0">
                  <c:v>0.20768431983385299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82-44A2-ADE8-268994F29447}"/>
            </c:ext>
          </c:extLst>
        </c:ser>
        <c:ser>
          <c:idx val="6"/>
          <c:order val="4"/>
          <c:tx>
            <c:strRef>
              <c:f>KPI_7!$F$12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0447672561771391E-2"/>
                  <c:y val="-3.330897435897445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'funnel_X-axis'!$F$24</c:f>
              <c:numCache>
                <c:formatCode>General</c:formatCode>
                <c:ptCount val="1"/>
                <c:pt idx="0">
                  <c:v>1906</c:v>
                </c:pt>
              </c:numCache>
            </c:numRef>
          </c:xVal>
          <c:yVal>
            <c:numRef>
              <c:f>KPI_7!$F$16</c:f>
              <c:numCache>
                <c:formatCode>###,??0.00;\-#,##0.00;\-;@</c:formatCode>
                <c:ptCount val="1"/>
                <c:pt idx="0">
                  <c:v>0.41972717733473203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82-44A2-ADE8-268994F29447}"/>
            </c:ext>
          </c:extLst>
        </c:ser>
        <c:ser>
          <c:idx val="7"/>
          <c:order val="5"/>
          <c:tx>
            <c:strRef>
              <c:f>KPI_7!$G$12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201004980670048E-3"/>
                  <c:y val="3.248327589702016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'funnel_X-axis'!$G$24</c:f>
              <c:numCache>
                <c:formatCode>General</c:formatCode>
                <c:ptCount val="1"/>
                <c:pt idx="0">
                  <c:v>1576</c:v>
                </c:pt>
              </c:numCache>
            </c:numRef>
          </c:xVal>
          <c:yVal>
            <c:numRef>
              <c:f>KPI_7!$G$16</c:f>
              <c:numCache>
                <c:formatCode>###,??0.00;\-#,##0.00;\-;@</c:formatCode>
                <c:ptCount val="1"/>
                <c:pt idx="0">
                  <c:v>0.12690355329949199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82-44A2-ADE8-268994F29447}"/>
            </c:ext>
          </c:extLst>
        </c:ser>
        <c:ser>
          <c:idx val="8"/>
          <c:order val="6"/>
          <c:tx>
            <c:strRef>
              <c:f>KPI_7!$H$12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184898264868096E-2"/>
                  <c:y val="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'funnel_X-axis'!$H$24</c:f>
              <c:numCache>
                <c:formatCode>General</c:formatCode>
                <c:ptCount val="1"/>
                <c:pt idx="0">
                  <c:v>2823</c:v>
                </c:pt>
              </c:numCache>
            </c:numRef>
          </c:xVal>
          <c:yVal>
            <c:numRef>
              <c:f>KPI_7!$H$16</c:f>
              <c:numCache>
                <c:formatCode>###,??0.00;\-#,##0.00;\-;@</c:formatCode>
                <c:ptCount val="1"/>
                <c:pt idx="0">
                  <c:v>0.212539851222104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82-44A2-ADE8-268994F29447}"/>
            </c:ext>
          </c:extLst>
        </c:ser>
        <c:ser>
          <c:idx val="9"/>
          <c:order val="7"/>
          <c:tx>
            <c:strRef>
              <c:f>KPI_7!$I$12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221126790495065E-2"/>
                  <c:y val="-6.46613247863248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'funnel_X-axis'!$I$24</c:f>
              <c:numCache>
                <c:formatCode>General</c:formatCode>
                <c:ptCount val="1"/>
                <c:pt idx="0">
                  <c:v>5467</c:v>
                </c:pt>
              </c:numCache>
            </c:numRef>
          </c:xVal>
          <c:yVal>
            <c:numRef>
              <c:f>KPI_7!$I$16</c:f>
              <c:numCache>
                <c:formatCode>###,??0.00;\-#,##0.00;\-;@</c:formatCode>
                <c:ptCount val="1"/>
                <c:pt idx="0">
                  <c:v>0.16462410828608001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82-44A2-ADE8-268994F29447}"/>
            </c:ext>
          </c:extLst>
        </c:ser>
        <c:ser>
          <c:idx val="10"/>
          <c:order val="8"/>
          <c:tx>
            <c:strRef>
              <c:f>KPI_7!$J$12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636941886285057E-2"/>
                  <c:y val="-3.24538286726343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'funnel_X-axis'!$J$24</c:f>
              <c:numCache>
                <c:formatCode>General</c:formatCode>
                <c:ptCount val="1"/>
                <c:pt idx="0">
                  <c:v>1722</c:v>
                </c:pt>
              </c:numCache>
            </c:numRef>
          </c:xVal>
          <c:yVal>
            <c:numRef>
              <c:f>KPI_7!$J$16</c:f>
              <c:numCache>
                <c:formatCode>###,??0.00;\-#,##0.00;\-;@</c:formatCode>
                <c:ptCount val="1"/>
                <c:pt idx="0">
                  <c:v>0.52264808362369297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82-44A2-ADE8-268994F29447}"/>
            </c:ext>
          </c:extLst>
        </c:ser>
        <c:ser>
          <c:idx val="11"/>
          <c:order val="9"/>
          <c:tx>
            <c:strRef>
              <c:f>KPI_7!$K$12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08614753632682E-3"/>
                  <c:y val="-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'funnel_X-axis'!$K$24</c:f>
              <c:numCache>
                <c:formatCode>General</c:formatCode>
                <c:ptCount val="1"/>
                <c:pt idx="0">
                  <c:v>3452</c:v>
                </c:pt>
              </c:numCache>
            </c:numRef>
          </c:xVal>
          <c:yVal>
            <c:numRef>
              <c:f>KPI_7!$K$16</c:f>
              <c:numCache>
                <c:formatCode>###,??0.00;\-#,##0.00;\-;@</c:formatCode>
                <c:ptCount val="1"/>
                <c:pt idx="0">
                  <c:v>0.34762456546929299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82-44A2-ADE8-268994F29447}"/>
            </c:ext>
          </c:extLst>
        </c:ser>
        <c:ser>
          <c:idx val="12"/>
          <c:order val="10"/>
          <c:tx>
            <c:strRef>
              <c:f>KPI_7!$L$12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2451543951341394E-4"/>
                  <c:y val="5.427350427350427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'funnel_X-axis'!$L$24</c:f>
              <c:numCache>
                <c:formatCode>General</c:formatCode>
                <c:ptCount val="1"/>
                <c:pt idx="0">
                  <c:v>3481</c:v>
                </c:pt>
              </c:numCache>
            </c:numRef>
          </c:xVal>
          <c:yVal>
            <c:numRef>
              <c:f>KPI_7!$L$16</c:f>
              <c:numCache>
                <c:formatCode>###,??0.00;\-#,##0.00;\-;@</c:formatCode>
                <c:ptCount val="1"/>
                <c:pt idx="0">
                  <c:v>5.7454754380924997E-2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82-44A2-ADE8-268994F29447}"/>
            </c:ext>
          </c:extLst>
        </c:ser>
        <c:ser>
          <c:idx val="13"/>
          <c:order val="11"/>
          <c:tx>
            <c:strRef>
              <c:f>KPI_7!$M$12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214590071451752E-2"/>
                  <c:y val="-2.713675213675233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'funnel_X-axis'!$M$24</c:f>
              <c:numCache>
                <c:formatCode>General</c:formatCode>
                <c:ptCount val="1"/>
                <c:pt idx="0">
                  <c:v>125</c:v>
                </c:pt>
              </c:numCache>
            </c:numRef>
          </c:xVal>
          <c:yVal>
            <c:numRef>
              <c:f>KPI_7!$M$16</c:f>
              <c:numCache>
                <c:formatCode>###,??0.00;\-#,##0.00;\-;@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82-44A2-ADE8-268994F29447}"/>
            </c:ext>
          </c:extLst>
        </c:ser>
        <c:ser>
          <c:idx val="15"/>
          <c:order val="12"/>
          <c:tx>
            <c:strRef>
              <c:f>KPI_7!$N$12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6814883040658567E-4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'funnel_X-axis'!$N$24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KPI_7!$N$16</c:f>
              <c:numCache>
                <c:formatCode>###,??0.00;\-#,##0.00;\-;@</c:formatCode>
                <c:ptCount val="1"/>
                <c:pt idx="0">
                  <c:v>4.6357615894039697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82-44A2-ADE8-268994F29447}"/>
            </c:ext>
          </c:extLst>
        </c:ser>
        <c:ser>
          <c:idx val="16"/>
          <c:order val="13"/>
          <c:tx>
            <c:strRef>
              <c:f>KPI_7!$O$12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985889575979875E-3"/>
                  <c:y val="-2.97880013229912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'funnel_X-axis'!$O$24</c:f>
              <c:numCache>
                <c:formatCode>General</c:formatCode>
                <c:ptCount val="1"/>
                <c:pt idx="0">
                  <c:v>2204</c:v>
                </c:pt>
              </c:numCache>
            </c:numRef>
          </c:xVal>
          <c:yVal>
            <c:numRef>
              <c:f>KPI_7!$O$16</c:f>
              <c:numCache>
                <c:formatCode>###,??0.00;\-#,##0.00;\-;@</c:formatCode>
                <c:ptCount val="1"/>
                <c:pt idx="0">
                  <c:v>0.22686025408348501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A82-44A2-ADE8-268994F29447}"/>
            </c:ext>
          </c:extLst>
        </c:ser>
        <c:ser>
          <c:idx val="17"/>
          <c:order val="14"/>
          <c:tx>
            <c:strRef>
              <c:f>KPI_7!$P$12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3706308553836363E-2"/>
                  <c:y val="2.44158033437536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'funnel_X-axis'!$P$24</c:f>
              <c:numCache>
                <c:formatCode>General</c:formatCode>
                <c:ptCount val="1"/>
                <c:pt idx="0">
                  <c:v>204</c:v>
                </c:pt>
              </c:numCache>
            </c:numRef>
          </c:xVal>
          <c:yVal>
            <c:numRef>
              <c:f>KPI_7!$P$16</c:f>
              <c:numCache>
                <c:formatCode>###,??0.00;\-#,##0.00;\-;@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A82-44A2-ADE8-268994F29447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'funnel_Limits&amp;Scot'!$J$11:$J$160</c:f>
              <c:numCache>
                <c:formatCode>General</c:formatCode>
                <c:ptCount val="150"/>
                <c:pt idx="0">
                  <c:v>1.41504469331813E-4</c:v>
                </c:pt>
                <c:pt idx="1">
                  <c:v>1.3998292706081301E-3</c:v>
                </c:pt>
                <c:pt idx="2">
                  <c:v>2.7667865448587998E-3</c:v>
                </c:pt>
                <c:pt idx="3">
                  <c:v>4.1022870760910402E-3</c:v>
                </c:pt>
                <c:pt idx="4">
                  <c:v>5.40765713230468E-3</c:v>
                </c:pt>
                <c:pt idx="5">
                  <c:v>6.6841413268154898E-3</c:v>
                </c:pt>
                <c:pt idx="6">
                  <c:v>1.2671897786534899E-2</c:v>
                </c:pt>
                <c:pt idx="7">
                  <c:v>1.8087152245728801E-2</c:v>
                </c:pt>
                <c:pt idx="8">
                  <c:v>2.3023638506457601E-2</c:v>
                </c:pt>
                <c:pt idx="9">
                  <c:v>2.7553999662623001E-2</c:v>
                </c:pt>
                <c:pt idx="10">
                  <c:v>3.1735674497681499E-2</c:v>
                </c:pt>
                <c:pt idx="11">
                  <c:v>3.5614860570585903E-2</c:v>
                </c:pt>
                <c:pt idx="12">
                  <c:v>3.9229263341662303E-2</c:v>
                </c:pt>
                <c:pt idx="13">
                  <c:v>4.2610052578609399E-2</c:v>
                </c:pt>
                <c:pt idx="14">
                  <c:v>4.5783285789267603E-2</c:v>
                </c:pt>
                <c:pt idx="15">
                  <c:v>4.8770964124255703E-2</c:v>
                </c:pt>
                <c:pt idx="16">
                  <c:v>5.1591829143337598E-2</c:v>
                </c:pt>
                <c:pt idx="17">
                  <c:v>5.4261973246121503E-2</c:v>
                </c:pt>
                <c:pt idx="18">
                  <c:v>5.6795313749189898E-2</c:v>
                </c:pt>
                <c:pt idx="19">
                  <c:v>5.9203965605707801E-2</c:v>
                </c:pt>
                <c:pt idx="20">
                  <c:v>6.1498537706750199E-2</c:v>
                </c:pt>
                <c:pt idx="21">
                  <c:v>6.3688370822293297E-2</c:v>
                </c:pt>
                <c:pt idx="22">
                  <c:v>6.5781730447868197E-2</c:v>
                </c:pt>
                <c:pt idx="23">
                  <c:v>6.7785964432090506E-2</c:v>
                </c:pt>
                <c:pt idx="24">
                  <c:v>6.9707632825677907E-2</c:v>
                </c:pt>
                <c:pt idx="25">
                  <c:v>7.1552615620918802E-2</c:v>
                </c:pt>
                <c:pt idx="26">
                  <c:v>7.3326202745336994E-2</c:v>
                </c:pt>
                <c:pt idx="27">
                  <c:v>7.5033169700693098E-2</c:v>
                </c:pt>
                <c:pt idx="28">
                  <c:v>7.6677841506001806E-2</c:v>
                </c:pt>
                <c:pt idx="29">
                  <c:v>7.8264147046213595E-2</c:v>
                </c:pt>
                <c:pt idx="30">
                  <c:v>7.9795665500672297E-2</c:v>
                </c:pt>
                <c:pt idx="31">
                  <c:v>8.1275666194521007E-2</c:v>
                </c:pt>
                <c:pt idx="32">
                  <c:v>8.2707142957986493E-2</c:v>
                </c:pt>
                <c:pt idx="33">
                  <c:v>8.4092843875449796E-2</c:v>
                </c:pt>
                <c:pt idx="34">
                  <c:v>8.5435297145458E-2</c:v>
                </c:pt>
                <c:pt idx="35">
                  <c:v>8.67368336447151E-2</c:v>
                </c:pt>
                <c:pt idx="36">
                  <c:v>8.7999606686319398E-2</c:v>
                </c:pt>
                <c:pt idx="37">
                  <c:v>8.9225609379606594E-2</c:v>
                </c:pt>
                <c:pt idx="38">
                  <c:v>9.0416689931676397E-2</c:v>
                </c:pt>
                <c:pt idx="39">
                  <c:v>9.1574565175807102E-2</c:v>
                </c:pt>
                <c:pt idx="40">
                  <c:v>9.2700832566965402E-2</c:v>
                </c:pt>
                <c:pt idx="41">
                  <c:v>9.3796980847556596E-2</c:v>
                </c:pt>
                <c:pt idx="42">
                  <c:v>9.4864399555881496E-2</c:v>
                </c:pt>
                <c:pt idx="43">
                  <c:v>9.5904387524270704E-2</c:v>
                </c:pt>
                <c:pt idx="44">
                  <c:v>9.6918160492581201E-2</c:v>
                </c:pt>
                <c:pt idx="45">
                  <c:v>9.8871549262351394E-2</c:v>
                </c:pt>
                <c:pt idx="46">
                  <c:v>0.100732873261801</c:v>
                </c:pt>
                <c:pt idx="47">
                  <c:v>0.102509483459332</c:v>
                </c:pt>
                <c:pt idx="48">
                  <c:v>0.10583399596385799</c:v>
                </c:pt>
                <c:pt idx="49">
                  <c:v>0.11304499487846401</c:v>
                </c:pt>
                <c:pt idx="50">
                  <c:v>0.119049749841849</c:v>
                </c:pt>
                <c:pt idx="51">
                  <c:v>0.124160961964546</c:v>
                </c:pt>
                <c:pt idx="52">
                  <c:v>0.12858677844160299</c:v>
                </c:pt>
                <c:pt idx="53">
                  <c:v>0.13247222854306001</c:v>
                </c:pt>
                <c:pt idx="54">
                  <c:v>0.13592209296952801</c:v>
                </c:pt>
                <c:pt idx="55">
                  <c:v>0.13901433934649299</c:v>
                </c:pt>
                <c:pt idx="56">
                  <c:v>0.141808421700897</c:v>
                </c:pt>
                <c:pt idx="57">
                  <c:v>0.14435062338277899</c:v>
                </c:pt>
                <c:pt idx="58">
                  <c:v>0.14667761776044599</c:v>
                </c:pt>
                <c:pt idx="59">
                  <c:v>0.14881891209550799</c:v>
                </c:pt>
                <c:pt idx="60">
                  <c:v>0.150798568004197</c:v>
                </c:pt>
                <c:pt idx="61">
                  <c:v>0.15263643972131199</c:v>
                </c:pt>
                <c:pt idx="62">
                  <c:v>0.154349082810673</c:v>
                </c:pt>
                <c:pt idx="63">
                  <c:v>0.15595043262379599</c:v>
                </c:pt>
                <c:pt idx="64">
                  <c:v>0.15886486023629101</c:v>
                </c:pt>
                <c:pt idx="65">
                  <c:v>0.16145561606349401</c:v>
                </c:pt>
                <c:pt idx="66">
                  <c:v>0.16377962978653099</c:v>
                </c:pt>
                <c:pt idx="67">
                  <c:v>0.16588059235713701</c:v>
                </c:pt>
                <c:pt idx="68">
                  <c:v>0.16779269237424299</c:v>
                </c:pt>
                <c:pt idx="69">
                  <c:v>0.16954313418509601</c:v>
                </c:pt>
                <c:pt idx="70">
                  <c:v>0.17115388233138801</c:v>
                </c:pt>
                <c:pt idx="71">
                  <c:v>0.17264289924838999</c:v>
                </c:pt>
                <c:pt idx="72">
                  <c:v>0.17402504198638799</c:v>
                </c:pt>
                <c:pt idx="73">
                  <c:v>0.177645002461535</c:v>
                </c:pt>
                <c:pt idx="74">
                  <c:v>0.18065132555423</c:v>
                </c:pt>
                <c:pt idx="75">
                  <c:v>0.183201881559938</c:v>
                </c:pt>
                <c:pt idx="76">
                  <c:v>0.185402626018672</c:v>
                </c:pt>
                <c:pt idx="77">
                  <c:v>0.18732774909347399</c:v>
                </c:pt>
                <c:pt idx="78">
                  <c:v>0.189031000567698</c:v>
                </c:pt>
                <c:pt idx="79">
                  <c:v>0.19055242946829401</c:v>
                </c:pt>
                <c:pt idx="80">
                  <c:v>0.19192258610542401</c:v>
                </c:pt>
                <c:pt idx="81">
                  <c:v>0.19316524544469199</c:v>
                </c:pt>
                <c:pt idx="82">
                  <c:v>0.19429923090825299</c:v>
                </c:pt>
                <c:pt idx="83">
                  <c:v>0.195339670520319</c:v>
                </c:pt>
                <c:pt idx="84">
                  <c:v>0.19629888339814999</c:v>
                </c:pt>
                <c:pt idx="85">
                  <c:v>0.197187018849139</c:v>
                </c:pt>
                <c:pt idx="86">
                  <c:v>0.198012525871989</c:v>
                </c:pt>
                <c:pt idx="87">
                  <c:v>0.19878250389536201</c:v>
                </c:pt>
                <c:pt idx="88">
                  <c:v>0.19950296875821999</c:v>
                </c:pt>
                <c:pt idx="89">
                  <c:v>0.200179057161088</c:v>
                </c:pt>
                <c:pt idx="90">
                  <c:v>0.20081518575926299</c:v>
                </c:pt>
                <c:pt idx="91">
                  <c:v>0.20141517634923001</c:v>
                </c:pt>
                <c:pt idx="92">
                  <c:v>0.201982355384175</c:v>
                </c:pt>
                <c:pt idx="93">
                  <c:v>0.20251963382641899</c:v>
                </c:pt>
                <c:pt idx="94">
                  <c:v>0.20302957177659101</c:v>
                </c:pt>
                <c:pt idx="95">
                  <c:v>0.20351443120002199</c:v>
                </c:pt>
                <c:pt idx="96">
                  <c:v>0.20397621926125201</c:v>
                </c:pt>
                <c:pt idx="97">
                  <c:v>0.20441672418482901</c:v>
                </c:pt>
                <c:pt idx="98">
                  <c:v>0.20483754512178701</c:v>
                </c:pt>
                <c:pt idx="99">
                  <c:v>0.20524011717285001</c:v>
                </c:pt>
                <c:pt idx="100">
                  <c:v>0.205625732471405</c:v>
                </c:pt>
                <c:pt idx="101">
                  <c:v>0.20599555804019801</c:v>
                </c:pt>
                <c:pt idx="102">
                  <c:v>0.20635065099029601</c:v>
                </c:pt>
                <c:pt idx="103">
                  <c:v>0.20669197151819199</c:v>
                </c:pt>
                <c:pt idx="104">
                  <c:v>0.20702039406890699</c:v>
                </c:pt>
                <c:pt idx="105">
                  <c:v>0.207336716963718</c:v>
                </c:pt>
                <c:pt idx="106">
                  <c:v>0.20764167073637499</c:v>
                </c:pt>
                <c:pt idx="107">
                  <c:v>0.20793592537795599</c:v>
                </c:pt>
                <c:pt idx="108">
                  <c:v>0.208220096655544</c:v>
                </c:pt>
                <c:pt idx="109">
                  <c:v>0.20849475164166101</c:v>
                </c:pt>
                <c:pt idx="110">
                  <c:v>0.20876041356854699</c:v>
                </c:pt>
                <c:pt idx="111">
                  <c:v>0.209017566102735</c:v>
                </c:pt>
                <c:pt idx="112">
                  <c:v>0.20926665712009401</c:v>
                </c:pt>
                <c:pt idx="113">
                  <c:v>0.20950810204900699</c:v>
                </c:pt>
                <c:pt idx="114">
                  <c:v>0.209742286838946</c:v>
                </c:pt>
                <c:pt idx="115">
                  <c:v>0.20996957060313401</c:v>
                </c:pt>
                <c:pt idx="116">
                  <c:v>0.210190287976812</c:v>
                </c:pt>
                <c:pt idx="117">
                  <c:v>0.210404751226623</c:v>
                </c:pt>
                <c:pt idx="118">
                  <c:v>0.21061325214162599</c:v>
                </c:pt>
                <c:pt idx="119">
                  <c:v>0.21081606373218001</c:v>
                </c:pt>
                <c:pt idx="120">
                  <c:v>0.21101344175940201</c:v>
                </c:pt>
                <c:pt idx="121">
                  <c:v>0.211205626114812</c:v>
                </c:pt>
                <c:pt idx="122">
                  <c:v>0.21139284206725001</c:v>
                </c:pt>
                <c:pt idx="123">
                  <c:v>0.21157530139189201</c:v>
                </c:pt>
                <c:pt idx="124">
                  <c:v>0.21175320339435599</c:v>
                </c:pt>
                <c:pt idx="125">
                  <c:v>0.21192673584122801</c:v>
                </c:pt>
                <c:pt idx="126">
                  <c:v>0.21209607580695899</c:v>
                </c:pt>
                <c:pt idx="127">
                  <c:v>0.21226139044589901</c:v>
                </c:pt>
                <c:pt idx="128">
                  <c:v>0.212422837697154</c:v>
                </c:pt>
                <c:pt idx="129">
                  <c:v>0.21258056692909699</c:v>
                </c:pt>
                <c:pt idx="130">
                  <c:v>0.21273471952952699</c:v>
                </c:pt>
                <c:pt idx="131">
                  <c:v>0.21288542944684899</c:v>
                </c:pt>
                <c:pt idx="132">
                  <c:v>0.21303282368697801</c:v>
                </c:pt>
                <c:pt idx="133">
                  <c:v>0.21317702277022199</c:v>
                </c:pt>
                <c:pt idx="134">
                  <c:v>0.213318141151881</c:v>
                </c:pt>
                <c:pt idx="135">
                  <c:v>0.21345628760993601</c:v>
                </c:pt>
                <c:pt idx="136">
                  <c:v>0.213591565602825</c:v>
                </c:pt>
                <c:pt idx="137">
                  <c:v>0.21372407359999801</c:v>
                </c:pt>
                <c:pt idx="138">
                  <c:v>0.21385390538767701</c:v>
                </c:pt>
                <c:pt idx="139">
                  <c:v>0.21398115035198401</c:v>
                </c:pt>
                <c:pt idx="140">
                  <c:v>0.21410589374139399</c:v>
                </c:pt>
                <c:pt idx="141">
                  <c:v>0.21422821691027399</c:v>
                </c:pt>
                <c:pt idx="142">
                  <c:v>0.21434819754511</c:v>
                </c:pt>
                <c:pt idx="143">
                  <c:v>0.21446590987484701</c:v>
                </c:pt>
                <c:pt idx="144">
                  <c:v>0.214581424866649</c:v>
                </c:pt>
                <c:pt idx="145">
                  <c:v>0.21469481040826599</c:v>
                </c:pt>
                <c:pt idx="146">
                  <c:v>0.21480613147807001</c:v>
                </c:pt>
                <c:pt idx="147">
                  <c:v>0.21491545030374001</c:v>
                </c:pt>
                <c:pt idx="148">
                  <c:v>0.21502282651048199</c:v>
                </c:pt>
                <c:pt idx="149">
                  <c:v>0.21512831725958501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A82-44A2-ADE8-268994F29447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'funnel_Limits&amp;Scot'!$K$11:$K$160</c:f>
              <c:numCache>
                <c:formatCode>General</c:formatCode>
                <c:ptCount val="150"/>
                <c:pt idx="0">
                  <c:v>79.441298891213805</c:v>
                </c:pt>
                <c:pt idx="1">
                  <c:v>28.088969093205201</c:v>
                </c:pt>
                <c:pt idx="2">
                  <c:v>16.501151463045002</c:v>
                </c:pt>
                <c:pt idx="3">
                  <c:v>11.7608541844037</c:v>
                </c:pt>
                <c:pt idx="4">
                  <c:v>9.1824502157870302</c:v>
                </c:pt>
                <c:pt idx="5">
                  <c:v>7.5613666533613904</c:v>
                </c:pt>
                <c:pt idx="6">
                  <c:v>4.1359977497067701</c:v>
                </c:pt>
                <c:pt idx="7">
                  <c:v>2.9338669242939099</c:v>
                </c:pt>
                <c:pt idx="8">
                  <c:v>2.3192964047986599</c:v>
                </c:pt>
                <c:pt idx="9">
                  <c:v>1.9452953139387601</c:v>
                </c:pt>
                <c:pt idx="10">
                  <c:v>1.6932427500332301</c:v>
                </c:pt>
                <c:pt idx="11">
                  <c:v>1.5115440730206999</c:v>
                </c:pt>
                <c:pt idx="12">
                  <c:v>1.3741421842108501</c:v>
                </c:pt>
                <c:pt idx="13">
                  <c:v>1.2664528125122601</c:v>
                </c:pt>
                <c:pt idx="14">
                  <c:v>1.1796736565031301</c:v>
                </c:pt>
                <c:pt idx="15">
                  <c:v>1.108175697176</c:v>
                </c:pt>
                <c:pt idx="16">
                  <c:v>1.04819029100945</c:v>
                </c:pt>
                <c:pt idx="17">
                  <c:v>0.99709848071402796</c:v>
                </c:pt>
                <c:pt idx="18">
                  <c:v>0.95302310089817899</c:v>
                </c:pt>
                <c:pt idx="19">
                  <c:v>0.91458312273447395</c:v>
                </c:pt>
                <c:pt idx="20">
                  <c:v>0.88073961645864896</c:v>
                </c:pt>
                <c:pt idx="21">
                  <c:v>0.85069578970428095</c:v>
                </c:pt>
                <c:pt idx="22">
                  <c:v>0.82383017089308697</c:v>
                </c:pt>
                <c:pt idx="23">
                  <c:v>0.79965078219553798</c:v>
                </c:pt>
                <c:pt idx="24">
                  <c:v>0.77776298866381</c:v>
                </c:pt>
                <c:pt idx="25">
                  <c:v>0.757846484987171</c:v>
                </c:pt>
                <c:pt idx="26">
                  <c:v>0.73963852520920903</c:v>
                </c:pt>
                <c:pt idx="27">
                  <c:v>0.72292150369253105</c:v>
                </c:pt>
                <c:pt idx="28">
                  <c:v>0.707513623781582</c:v>
                </c:pt>
                <c:pt idx="29">
                  <c:v>0.69326179342007299</c:v>
                </c:pt>
                <c:pt idx="30">
                  <c:v>0.68003615082617197</c:v>
                </c:pt>
                <c:pt idx="31">
                  <c:v>0.66772579952140199</c:v>
                </c:pt>
                <c:pt idx="32">
                  <c:v>0.65623545175697295</c:v>
                </c:pt>
                <c:pt idx="33">
                  <c:v>0.64548276208883704</c:v>
                </c:pt>
                <c:pt idx="34">
                  <c:v>0.63539619082994703</c:v>
                </c:pt>
                <c:pt idx="35">
                  <c:v>0.62591327830877297</c:v>
                </c:pt>
                <c:pt idx="36">
                  <c:v>0.61697924051447495</c:v>
                </c:pt>
                <c:pt idx="37">
                  <c:v>0.60854581830056098</c:v>
                </c:pt>
                <c:pt idx="38">
                  <c:v>0.60057032821411105</c:v>
                </c:pt>
                <c:pt idx="39">
                  <c:v>0.59301487483933202</c:v>
                </c:pt>
                <c:pt idx="40">
                  <c:v>0.58584569342059101</c:v>
                </c:pt>
                <c:pt idx="41">
                  <c:v>0.57903259825479703</c:v>
                </c:pt>
                <c:pt idx="42">
                  <c:v>0.57254851748061297</c:v>
                </c:pt>
                <c:pt idx="43">
                  <c:v>0.56636909884819697</c:v>
                </c:pt>
                <c:pt idx="44">
                  <c:v>0.56047237412248097</c:v>
                </c:pt>
                <c:pt idx="45">
                  <c:v>0.54944937267344796</c:v>
                </c:pt>
                <c:pt idx="46">
                  <c:v>0.53934150905590905</c:v>
                </c:pt>
                <c:pt idx="47">
                  <c:v>0.53003425395487702</c:v>
                </c:pt>
                <c:pt idx="48">
                  <c:v>0.51345303352938698</c:v>
                </c:pt>
                <c:pt idx="49">
                  <c:v>0.48082345499391699</c:v>
                </c:pt>
                <c:pt idx="50">
                  <c:v>0.456654609495319</c:v>
                </c:pt>
                <c:pt idx="51">
                  <c:v>0.43791597261751702</c:v>
                </c:pt>
                <c:pt idx="52">
                  <c:v>0.42288846505731198</c:v>
                </c:pt>
                <c:pt idx="53">
                  <c:v>0.41052003430156297</c:v>
                </c:pt>
                <c:pt idx="54">
                  <c:v>0.400128472834759</c:v>
                </c:pt>
                <c:pt idx="55">
                  <c:v>0.39125073866914201</c:v>
                </c:pt>
                <c:pt idx="56">
                  <c:v>0.38356071785247903</c:v>
                </c:pt>
                <c:pt idx="57">
                  <c:v>0.37682161387171198</c:v>
                </c:pt>
                <c:pt idx="58">
                  <c:v>0.37085701769769802</c:v>
                </c:pt>
                <c:pt idx="59">
                  <c:v>0.365532603556601</c:v>
                </c:pt>
                <c:pt idx="60">
                  <c:v>0.36074414335815902</c:v>
                </c:pt>
                <c:pt idx="61">
                  <c:v>0.35640942356493599</c:v>
                </c:pt>
                <c:pt idx="62">
                  <c:v>0.35246265227825702</c:v>
                </c:pt>
                <c:pt idx="63">
                  <c:v>0.34885050129738898</c:v>
                </c:pt>
                <c:pt idx="64">
                  <c:v>0.34246268022044501</c:v>
                </c:pt>
                <c:pt idx="65">
                  <c:v>0.33697724458081202</c:v>
                </c:pt>
                <c:pt idx="66">
                  <c:v>0.33220375484478998</c:v>
                </c:pt>
                <c:pt idx="67">
                  <c:v>0.32800314541631898</c:v>
                </c:pt>
                <c:pt idx="68">
                  <c:v>0.32427127977891501</c:v>
                </c:pt>
                <c:pt idx="69">
                  <c:v>0.32092848844970101</c:v>
                </c:pt>
                <c:pt idx="70">
                  <c:v>0.31791268370026499</c:v>
                </c:pt>
                <c:pt idx="71">
                  <c:v>0.31517469426987998</c:v>
                </c:pt>
                <c:pt idx="72">
                  <c:v>0.31267502323372098</c:v>
                </c:pt>
                <c:pt idx="73">
                  <c:v>0.30631193233607701</c:v>
                </c:pt>
                <c:pt idx="74">
                  <c:v>0.30122072897664798</c:v>
                </c:pt>
                <c:pt idx="75">
                  <c:v>0.29703199147654502</c:v>
                </c:pt>
                <c:pt idx="76">
                  <c:v>0.29351009362393199</c:v>
                </c:pt>
                <c:pt idx="77">
                  <c:v>0.29049693553315198</c:v>
                </c:pt>
                <c:pt idx="78">
                  <c:v>0.28788206883717898</c:v>
                </c:pt>
                <c:pt idx="79">
                  <c:v>0.28558575386711099</c:v>
                </c:pt>
                <c:pt idx="80">
                  <c:v>0.28354882513961199</c:v>
                </c:pt>
                <c:pt idx="81">
                  <c:v>0.28172635672035301</c:v>
                </c:pt>
                <c:pt idx="82">
                  <c:v>0.28008355364147702</c:v>
                </c:pt>
                <c:pt idx="83">
                  <c:v>0.27859300180212698</c:v>
                </c:pt>
                <c:pt idx="84">
                  <c:v>0.27723277641972399</c:v>
                </c:pt>
                <c:pt idx="85">
                  <c:v>0.27598510976896701</c:v>
                </c:pt>
                <c:pt idx="86">
                  <c:v>0.27483543304403701</c:v>
                </c:pt>
                <c:pt idx="87">
                  <c:v>0.27377167440411498</c:v>
                </c:pt>
                <c:pt idx="88">
                  <c:v>0.27278373612830897</c:v>
                </c:pt>
                <c:pt idx="89">
                  <c:v>0.27186309934695202</c:v>
                </c:pt>
                <c:pt idx="90">
                  <c:v>0.27100252117935902</c:v>
                </c:pt>
                <c:pt idx="91">
                  <c:v>0.27019579982721598</c:v>
                </c:pt>
                <c:pt idx="92">
                  <c:v>0.269437590337197</c:v>
                </c:pt>
                <c:pt idx="93">
                  <c:v>0.26872325862326502</c:v>
                </c:pt>
                <c:pt idx="94">
                  <c:v>0.26804876471460698</c:v>
                </c:pt>
                <c:pt idx="95">
                  <c:v>0.26741056856737999</c:v>
                </c:pt>
                <c:pt idx="96">
                  <c:v>0.26680555346924201</c:v>
                </c:pt>
                <c:pt idx="97">
                  <c:v>0.26623096328645601</c:v>
                </c:pt>
                <c:pt idx="98">
                  <c:v>0.26568435069539997</c:v>
                </c:pt>
                <c:pt idx="99">
                  <c:v>0.26516353419956101</c:v>
                </c:pt>
                <c:pt idx="100">
                  <c:v>0.26466656222525498</c:v>
                </c:pt>
                <c:pt idx="101">
                  <c:v>0.264191682960352</c:v>
                </c:pt>
                <c:pt idx="102">
                  <c:v>0.26373731888261298</c:v>
                </c:pt>
                <c:pt idx="103">
                  <c:v>0.26330204514080102</c:v>
                </c:pt>
                <c:pt idx="104">
                  <c:v>0.26288457111924701</c:v>
                </c:pt>
                <c:pt idx="105">
                  <c:v>0.26248372464708197</c:v>
                </c:pt>
                <c:pt idx="106">
                  <c:v>0.26209843841578201</c:v>
                </c:pt>
                <c:pt idx="107">
                  <c:v>0.261727738249593</c:v>
                </c:pt>
                <c:pt idx="108">
                  <c:v>0.26137073293774599</c:v>
                </c:pt>
                <c:pt idx="109">
                  <c:v>0.26102660538885297</c:v>
                </c:pt>
                <c:pt idx="110">
                  <c:v>0.26069460490924501</c:v>
                </c:pt>
                <c:pt idx="111">
                  <c:v>0.26037404044052598</c:v>
                </c:pt>
                <c:pt idx="112">
                  <c:v>0.260064274618798</c:v>
                </c:pt>
                <c:pt idx="113">
                  <c:v>0.25976471854029198</c:v>
                </c:pt>
                <c:pt idx="114">
                  <c:v>0.25947482713635101</c:v>
                </c:pt>
                <c:pt idx="115">
                  <c:v>0.259194095075787</c:v>
                </c:pt>
                <c:pt idx="116">
                  <c:v>0.25892205312507099</c:v>
                </c:pt>
                <c:pt idx="117">
                  <c:v>0.25865826490718802</c:v>
                </c:pt>
                <c:pt idx="118">
                  <c:v>0.25840232400862001</c:v>
                </c:pt>
                <c:pt idx="119">
                  <c:v>0.25815385139117197</c:v>
                </c:pt>
                <c:pt idx="120">
                  <c:v>0.25791249307144298</c:v>
                </c:pt>
                <c:pt idx="121">
                  <c:v>0.25767791803586498</c:v>
                </c:pt>
                <c:pt idx="122">
                  <c:v>0.25744981636361502</c:v>
                </c:pt>
                <c:pt idx="123">
                  <c:v>0.25722789753334702</c:v>
                </c:pt>
                <c:pt idx="124">
                  <c:v>0.257011888892895</c:v>
                </c:pt>
                <c:pt idx="125">
                  <c:v>0.25680153427373098</c:v>
                </c:pt>
                <c:pt idx="126">
                  <c:v>0.25659659273429702</c:v>
                </c:pt>
                <c:pt idx="127">
                  <c:v>0.25639683741830099</c:v>
                </c:pt>
                <c:pt idx="128">
                  <c:v>0.25620205451575001</c:v>
                </c:pt>
                <c:pt idx="129">
                  <c:v>0.25601204231600599</c:v>
                </c:pt>
                <c:pt idx="130">
                  <c:v>0.255826610343378</c:v>
                </c:pt>
                <c:pt idx="131">
                  <c:v>0.25564557856689502</c:v>
                </c:pt>
                <c:pt idx="132">
                  <c:v>0.25546877667686602</c:v>
                </c:pt>
                <c:pt idx="133">
                  <c:v>0.25529604342166201</c:v>
                </c:pt>
                <c:pt idx="134">
                  <c:v>0.25512722599889098</c:v>
                </c:pt>
                <c:pt idx="135">
                  <c:v>0.25496217949576699</c:v>
                </c:pt>
                <c:pt idx="136">
                  <c:v>0.254800766374077</c:v>
                </c:pt>
                <c:pt idx="137">
                  <c:v>0.25464285599556902</c:v>
                </c:pt>
                <c:pt idx="138">
                  <c:v>0.25448832418411199</c:v>
                </c:pt>
                <c:pt idx="139">
                  <c:v>0.254337052821277</c:v>
                </c:pt>
                <c:pt idx="140">
                  <c:v>0.25418892947238902</c:v>
                </c:pt>
                <c:pt idx="141">
                  <c:v>0.25404384704036798</c:v>
                </c:pt>
                <c:pt idx="142">
                  <c:v>0.25390170344495899</c:v>
                </c:pt>
                <c:pt idx="143">
                  <c:v>0.25376240132517502</c:v>
                </c:pt>
                <c:pt idx="144">
                  <c:v>0.25362584776299602</c:v>
                </c:pt>
                <c:pt idx="145">
                  <c:v>0.25349195402656999</c:v>
                </c:pt>
                <c:pt idx="146">
                  <c:v>0.253360635331282</c:v>
                </c:pt>
                <c:pt idx="147">
                  <c:v>0.25323181061727501</c:v>
                </c:pt>
                <c:pt idx="148">
                  <c:v>0.25310540234207501</c:v>
                </c:pt>
                <c:pt idx="149">
                  <c:v>0.25298133628713698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A82-44A2-ADE8-268994F29447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'funnel_Limits&amp;Scot'!$L$11:$L$160</c:f>
              <c:numCache>
                <c:formatCode>General</c:formatCode>
                <c:ptCount val="150"/>
                <c:pt idx="0">
                  <c:v>8.1969764613831303E-5</c:v>
                </c:pt>
                <c:pt idx="1">
                  <c:v>8.1456176315989595E-4</c:v>
                </c:pt>
                <c:pt idx="2">
                  <c:v>1.6178968828672101E-3</c:v>
                </c:pt>
                <c:pt idx="3">
                  <c:v>2.4102916068103699E-3</c:v>
                </c:pt>
                <c:pt idx="4">
                  <c:v>3.1920214283289701E-3</c:v>
                </c:pt>
                <c:pt idx="5">
                  <c:v>3.9633516204321201E-3</c:v>
                </c:pt>
                <c:pt idx="6">
                  <c:v>7.6726379278632502E-3</c:v>
                </c:pt>
                <c:pt idx="7">
                  <c:v>1.1156645167563799E-2</c:v>
                </c:pt>
                <c:pt idx="8">
                  <c:v>1.4439558869084599E-2</c:v>
                </c:pt>
                <c:pt idx="9">
                  <c:v>1.7541896439624002E-2</c:v>
                </c:pt>
                <c:pt idx="10">
                  <c:v>2.0481214122281901E-2</c:v>
                </c:pt>
                <c:pt idx="11">
                  <c:v>2.3272651000651599E-2</c:v>
                </c:pt>
                <c:pt idx="12">
                  <c:v>2.5929353262077699E-2</c:v>
                </c:pt>
                <c:pt idx="13">
                  <c:v>2.8462809095557599E-2</c:v>
                </c:pt>
                <c:pt idx="14">
                  <c:v>3.08831159536164E-2</c:v>
                </c:pt>
                <c:pt idx="15">
                  <c:v>3.3199195969635803E-2</c:v>
                </c:pt>
                <c:pt idx="16">
                  <c:v>3.5418971172675603E-2</c:v>
                </c:pt>
                <c:pt idx="17">
                  <c:v>3.75495071957343E-2</c:v>
                </c:pt>
                <c:pt idx="18">
                  <c:v>3.9597132051185299E-2</c:v>
                </c:pt>
                <c:pt idx="19">
                  <c:v>4.1567534997877E-2</c:v>
                </c:pt>
                <c:pt idx="20">
                  <c:v>4.3465849379543002E-2</c:v>
                </c:pt>
                <c:pt idx="21">
                  <c:v>4.52967224584956E-2</c:v>
                </c:pt>
                <c:pt idx="22">
                  <c:v>4.7064374622338402E-2</c:v>
                </c:pt>
                <c:pt idx="23">
                  <c:v>4.8772649848571201E-2</c:v>
                </c:pt>
                <c:pt idx="24">
                  <c:v>5.0425058932652603E-2</c:v>
                </c:pt>
                <c:pt idx="25">
                  <c:v>5.2024816690694801E-2</c:v>
                </c:pt>
                <c:pt idx="26">
                  <c:v>5.3574874117644403E-2</c:v>
                </c:pt>
                <c:pt idx="27">
                  <c:v>5.5077946300274197E-2</c:v>
                </c:pt>
                <c:pt idx="28">
                  <c:v>5.6536536740230799E-2</c:v>
                </c:pt>
                <c:pt idx="29">
                  <c:v>5.7952958627263997E-2</c:v>
                </c:pt>
                <c:pt idx="30">
                  <c:v>5.9329353510217203E-2</c:v>
                </c:pt>
                <c:pt idx="31">
                  <c:v>6.06677077385167E-2</c:v>
                </c:pt>
                <c:pt idx="32">
                  <c:v>6.1969866986034398E-2</c:v>
                </c:pt>
                <c:pt idx="33">
                  <c:v>6.3237549119442807E-2</c:v>
                </c:pt>
                <c:pt idx="34">
                  <c:v>6.4472355632303899E-2</c:v>
                </c:pt>
                <c:pt idx="35">
                  <c:v>6.5675781832381805E-2</c:v>
                </c:pt>
                <c:pt idx="36">
                  <c:v>6.6849225941685894E-2</c:v>
                </c:pt>
                <c:pt idx="37">
                  <c:v>6.7993997245437102E-2</c:v>
                </c:pt>
                <c:pt idx="38">
                  <c:v>6.9111323406661096E-2</c:v>
                </c:pt>
                <c:pt idx="39">
                  <c:v>7.0202357046735706E-2</c:v>
                </c:pt>
                <c:pt idx="40">
                  <c:v>7.1268181678432199E-2</c:v>
                </c:pt>
                <c:pt idx="41">
                  <c:v>7.2309817066315604E-2</c:v>
                </c:pt>
                <c:pt idx="42">
                  <c:v>7.3328224079467902E-2</c:v>
                </c:pt>
                <c:pt idx="43">
                  <c:v>7.4324309093062493E-2</c:v>
                </c:pt>
                <c:pt idx="44">
                  <c:v>7.5298927988112593E-2</c:v>
                </c:pt>
                <c:pt idx="45">
                  <c:v>7.7186960001426205E-2</c:v>
                </c:pt>
                <c:pt idx="46">
                  <c:v>7.8998287886312496E-2</c:v>
                </c:pt>
                <c:pt idx="47">
                  <c:v>8.0738273935412205E-2</c:v>
                </c:pt>
                <c:pt idx="48">
                  <c:v>8.4023100158302902E-2</c:v>
                </c:pt>
                <c:pt idx="49">
                  <c:v>9.1275099130159201E-2</c:v>
                </c:pt>
                <c:pt idx="50">
                  <c:v>9.7443698798772793E-2</c:v>
                </c:pt>
                <c:pt idx="51">
                  <c:v>0.102784805821035</c:v>
                </c:pt>
                <c:pt idx="52">
                  <c:v>0.10747533465930501</c:v>
                </c:pt>
                <c:pt idx="53">
                  <c:v>0.11164238527251499</c:v>
                </c:pt>
                <c:pt idx="54">
                  <c:v>0.11538014570128</c:v>
                </c:pt>
                <c:pt idx="55">
                  <c:v>0.11876022207397199</c:v>
                </c:pt>
                <c:pt idx="56">
                  <c:v>0.121838233540134</c:v>
                </c:pt>
                <c:pt idx="57">
                  <c:v>0.12465817849455101</c:v>
                </c:pt>
                <c:pt idx="58">
                  <c:v>0.12725541556978601</c:v>
                </c:pt>
                <c:pt idx="59">
                  <c:v>0.12965875330145599</c:v>
                </c:pt>
                <c:pt idx="60">
                  <c:v>0.13189194891105099</c:v>
                </c:pt>
                <c:pt idx="61">
                  <c:v>0.13397480508121401</c:v>
                </c:pt>
                <c:pt idx="62">
                  <c:v>0.13592398691747501</c:v>
                </c:pt>
                <c:pt idx="63">
                  <c:v>0.137753640174681</c:v>
                </c:pt>
                <c:pt idx="64">
                  <c:v>0.14110108864641199</c:v>
                </c:pt>
                <c:pt idx="65">
                  <c:v>0.14409552741180201</c:v>
                </c:pt>
                <c:pt idx="66">
                  <c:v>0.14679648095826001</c:v>
                </c:pt>
                <c:pt idx="67">
                  <c:v>0.149250124731129</c:v>
                </c:pt>
                <c:pt idx="68">
                  <c:v>0.151492933676008</c:v>
                </c:pt>
                <c:pt idx="69">
                  <c:v>0.15355417503667201</c:v>
                </c:pt>
                <c:pt idx="70">
                  <c:v>0.15545765623104499</c:v>
                </c:pt>
                <c:pt idx="71">
                  <c:v>0.15722297836381999</c:v>
                </c:pt>
                <c:pt idx="72">
                  <c:v>0.15886645318713599</c:v>
                </c:pt>
                <c:pt idx="73">
                  <c:v>0.163192787648517</c:v>
                </c:pt>
                <c:pt idx="74">
                  <c:v>0.16680952489901199</c:v>
                </c:pt>
                <c:pt idx="75">
                  <c:v>0.16989460376471399</c:v>
                </c:pt>
                <c:pt idx="76">
                  <c:v>0.172568677000842</c:v>
                </c:pt>
                <c:pt idx="77">
                  <c:v>0.17491694478447201</c:v>
                </c:pt>
                <c:pt idx="78">
                  <c:v>0.17700157754795201</c:v>
                </c:pt>
                <c:pt idx="79">
                  <c:v>0.178869184977031</c:v>
                </c:pt>
                <c:pt idx="80">
                  <c:v>0.180555513563743</c:v>
                </c:pt>
                <c:pt idx="81">
                  <c:v>0.18208851416111499</c:v>
                </c:pt>
                <c:pt idx="82">
                  <c:v>0.183490409889249</c:v>
                </c:pt>
                <c:pt idx="83">
                  <c:v>0.18477912876086899</c:v>
                </c:pt>
                <c:pt idx="84">
                  <c:v>0.18596932001396599</c:v>
                </c:pt>
                <c:pt idx="85">
                  <c:v>0.187073090270094</c:v>
                </c:pt>
                <c:pt idx="86">
                  <c:v>0.188100546650663</c:v>
                </c:pt>
                <c:pt idx="87">
                  <c:v>0.18906020409001201</c:v>
                </c:pt>
                <c:pt idx="88">
                  <c:v>0.18995929532140499</c:v>
                </c:pt>
                <c:pt idx="89">
                  <c:v>0.190804009937518</c:v>
                </c:pt>
                <c:pt idx="90">
                  <c:v>0.191599680980236</c:v>
                </c:pt>
                <c:pt idx="91">
                  <c:v>0.19235093217775301</c:v>
                </c:pt>
                <c:pt idx="92">
                  <c:v>0.193061795296634</c:v>
                </c:pt>
                <c:pt idx="93">
                  <c:v>0.19373580453775899</c:v>
                </c:pt>
                <c:pt idx="94">
                  <c:v>0.19437607311218499</c:v>
                </c:pt>
                <c:pt idx="95">
                  <c:v>0.19498535584906601</c:v>
                </c:pt>
                <c:pt idx="96">
                  <c:v>0.19556610075629399</c:v>
                </c:pt>
                <c:pt idx="97">
                  <c:v>0.19612049177072099</c:v>
                </c:pt>
                <c:pt idx="98">
                  <c:v>0.19665048442716501</c:v>
                </c:pt>
                <c:pt idx="99">
                  <c:v>0.19715783579466101</c:v>
                </c:pt>
                <c:pt idx="100">
                  <c:v>0.19764412974012599</c:v>
                </c:pt>
                <c:pt idx="101">
                  <c:v>0.19811079835925799</c:v>
                </c:pt>
                <c:pt idx="102">
                  <c:v>0.19855914024476101</c:v>
                </c:pt>
                <c:pt idx="103">
                  <c:v>0.19899033613015499</c:v>
                </c:pt>
                <c:pt idx="104">
                  <c:v>0.19940546234425099</c:v>
                </c:pt>
                <c:pt idx="105">
                  <c:v>0.19980550243008699</c:v>
                </c:pt>
                <c:pt idx="106">
                  <c:v>0.20019135721769099</c:v>
                </c:pt>
                <c:pt idx="107">
                  <c:v>0.200563853588517</c:v>
                </c:pt>
                <c:pt idx="108">
                  <c:v>0.20092375212814301</c:v>
                </c:pt>
                <c:pt idx="109">
                  <c:v>0.201271753830434</c:v>
                </c:pt>
                <c:pt idx="110">
                  <c:v>0.20160850598931099</c:v>
                </c:pt>
                <c:pt idx="111">
                  <c:v>0.20193460739215899</c:v>
                </c:pt>
                <c:pt idx="112">
                  <c:v>0.20225061291082699</c:v>
                </c:pt>
                <c:pt idx="113">
                  <c:v>0.202557037571235</c:v>
                </c:pt>
                <c:pt idx="114">
                  <c:v>0.202854360170279</c:v>
                </c:pt>
                <c:pt idx="115">
                  <c:v>0.203143026498464</c:v>
                </c:pt>
                <c:pt idx="116">
                  <c:v>0.20342345221817301</c:v>
                </c:pt>
                <c:pt idx="117">
                  <c:v>0.203696025440297</c:v>
                </c:pt>
                <c:pt idx="118">
                  <c:v>0.20396110903595199</c:v>
                </c:pt>
                <c:pt idx="119">
                  <c:v>0.20421904271493599</c:v>
                </c:pt>
                <c:pt idx="120">
                  <c:v>0.20447014489829199</c:v>
                </c:pt>
                <c:pt idx="121">
                  <c:v>0.20471471440868599</c:v>
                </c:pt>
                <c:pt idx="122">
                  <c:v>0.20495303199922801</c:v>
                </c:pt>
                <c:pt idx="123">
                  <c:v>0.205185361738698</c:v>
                </c:pt>
                <c:pt idx="124">
                  <c:v>0.20541195226887399</c:v>
                </c:pt>
                <c:pt idx="125">
                  <c:v>0.20563303794771401</c:v>
                </c:pt>
                <c:pt idx="126">
                  <c:v>0.20584883989045499</c:v>
                </c:pt>
                <c:pt idx="127">
                  <c:v>0.20605956691925201</c:v>
                </c:pt>
                <c:pt idx="128">
                  <c:v>0.206265416430713</c:v>
                </c:pt>
                <c:pt idx="129">
                  <c:v>0.20646657518960901</c:v>
                </c:pt>
                <c:pt idx="130">
                  <c:v>0.20666322005607701</c:v>
                </c:pt>
                <c:pt idx="131">
                  <c:v>0.20685551865281601</c:v>
                </c:pt>
                <c:pt idx="132">
                  <c:v>0.20704362997804801</c:v>
                </c:pt>
                <c:pt idx="133">
                  <c:v>0.20722770496939499</c:v>
                </c:pt>
                <c:pt idx="134">
                  <c:v>0.20740788702323801</c:v>
                </c:pt>
                <c:pt idx="135">
                  <c:v>0.207584312473687</c:v>
                </c:pt>
                <c:pt idx="136">
                  <c:v>0.20775711103479999</c:v>
                </c:pt>
                <c:pt idx="137">
                  <c:v>0.207926406209367</c:v>
                </c:pt>
                <c:pt idx="138">
                  <c:v>0.20809231566719</c:v>
                </c:pt>
                <c:pt idx="139">
                  <c:v>0.20825495159553101</c:v>
                </c:pt>
                <c:pt idx="140">
                  <c:v>0.208414421024115</c:v>
                </c:pt>
                <c:pt idx="141">
                  <c:v>0.20857082612684599</c:v>
                </c:pt>
                <c:pt idx="142">
                  <c:v>0.20872426450218201</c:v>
                </c:pt>
                <c:pt idx="143">
                  <c:v>0.208874829433944</c:v>
                </c:pt>
                <c:pt idx="144">
                  <c:v>0.209022610134141</c:v>
                </c:pt>
                <c:pt idx="145">
                  <c:v>0.20916769196926699</c:v>
                </c:pt>
                <c:pt idx="146">
                  <c:v>0.20931015667139199</c:v>
                </c:pt>
                <c:pt idx="147">
                  <c:v>0.20945008253522401</c:v>
                </c:pt>
                <c:pt idx="148">
                  <c:v>0.20958754460225301</c:v>
                </c:pt>
                <c:pt idx="149">
                  <c:v>0.20972261483295099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A82-44A2-ADE8-268994F29447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'funnel_Limits&amp;Scot'!$M$11:$M$160</c:f>
              <c:numCache>
                <c:formatCode>General</c:formatCode>
                <c:ptCount val="150"/>
                <c:pt idx="0">
                  <c:v>86.9632752387963</c:v>
                </c:pt>
                <c:pt idx="1">
                  <c:v>40.165077583923299</c:v>
                </c:pt>
                <c:pt idx="2">
                  <c:v>25.259274812368702</c:v>
                </c:pt>
                <c:pt idx="3">
                  <c:v>18.490533072416898</c:v>
                </c:pt>
                <c:pt idx="4">
                  <c:v>14.6243277188804</c:v>
                </c:pt>
                <c:pt idx="5">
                  <c:v>12.123165229302099</c:v>
                </c:pt>
                <c:pt idx="6">
                  <c:v>6.6519454517355499</c:v>
                </c:pt>
                <c:pt idx="7">
                  <c:v>4.6715591190440797</c:v>
                </c:pt>
                <c:pt idx="8">
                  <c:v>3.6480865929756701</c:v>
                </c:pt>
                <c:pt idx="9">
                  <c:v>3.0223203209092899</c:v>
                </c:pt>
                <c:pt idx="10">
                  <c:v>2.5997806930599001</c:v>
                </c:pt>
                <c:pt idx="11">
                  <c:v>2.2950443729418399</c:v>
                </c:pt>
                <c:pt idx="12">
                  <c:v>2.06469733021695</c:v>
                </c:pt>
                <c:pt idx="13">
                  <c:v>1.8843362014818399</c:v>
                </c:pt>
                <c:pt idx="14">
                  <c:v>1.7391879896407501</c:v>
                </c:pt>
                <c:pt idx="15">
                  <c:v>1.61978521144613</c:v>
                </c:pt>
                <c:pt idx="16">
                  <c:v>1.5197797540189899</c:v>
                </c:pt>
                <c:pt idx="17">
                  <c:v>1.4347554768992801</c:v>
                </c:pt>
                <c:pt idx="18">
                  <c:v>1.36154488471669</c:v>
                </c:pt>
                <c:pt idx="19">
                  <c:v>1.29781670678157</c:v>
                </c:pt>
                <c:pt idx="20">
                  <c:v>1.24181684146633</c:v>
                </c:pt>
                <c:pt idx="21">
                  <c:v>1.19220000781187</c:v>
                </c:pt>
                <c:pt idx="22">
                  <c:v>1.1479170901179701</c:v>
                </c:pt>
                <c:pt idx="23">
                  <c:v>1.1081378013622301</c:v>
                </c:pt>
                <c:pt idx="24">
                  <c:v>1.0721963868687601</c:v>
                </c:pt>
                <c:pt idx="25">
                  <c:v>1.03955273755473</c:v>
                </c:pt>
                <c:pt idx="26">
                  <c:v>1.00976404002838</c:v>
                </c:pt>
                <c:pt idx="27">
                  <c:v>0.98246377579381095</c:v>
                </c:pt>
                <c:pt idx="28">
                  <c:v>0.95734593843549698</c:v>
                </c:pt>
                <c:pt idx="29">
                  <c:v>0.93415301592199596</c:v>
                </c:pt>
                <c:pt idx="30">
                  <c:v>0.91266672985972297</c:v>
                </c:pt>
                <c:pt idx="31">
                  <c:v>0.89270082072619605</c:v>
                </c:pt>
                <c:pt idx="32">
                  <c:v>0.87409537024344997</c:v>
                </c:pt>
                <c:pt idx="33">
                  <c:v>0.85671229174645303</c:v>
                </c:pt>
                <c:pt idx="34">
                  <c:v>0.84043171737787503</c:v>
                </c:pt>
                <c:pt idx="35">
                  <c:v>0.82514908059820002</c:v>
                </c:pt>
                <c:pt idx="36">
                  <c:v>0.81077274265116595</c:v>
                </c:pt>
                <c:pt idx="37">
                  <c:v>0.79722204815571096</c:v>
                </c:pt>
                <c:pt idx="38">
                  <c:v>0.78442572189666904</c:v>
                </c:pt>
                <c:pt idx="39">
                  <c:v>0.77232053889813002</c:v>
                </c:pt>
                <c:pt idx="40">
                  <c:v>0.760850214891992</c:v>
                </c:pt>
                <c:pt idx="41">
                  <c:v>0.74996447568150604</c:v>
                </c:pt>
                <c:pt idx="42">
                  <c:v>0.73961827260032698</c:v>
                </c:pt>
                <c:pt idx="43">
                  <c:v>0.72977111796799099</c:v>
                </c:pt>
                <c:pt idx="44">
                  <c:v>0.72038651964124401</c:v>
                </c:pt>
                <c:pt idx="45">
                  <c:v>0.70287617047909401</c:v>
                </c:pt>
                <c:pt idx="46">
                  <c:v>0.68685846581438204</c:v>
                </c:pt>
                <c:pt idx="47">
                  <c:v>0.67214388672381697</c:v>
                </c:pt>
                <c:pt idx="48">
                  <c:v>0.64601553445465798</c:v>
                </c:pt>
                <c:pt idx="49">
                  <c:v>0.59495070473362699</c:v>
                </c:pt>
                <c:pt idx="50">
                  <c:v>0.55746354076816895</c:v>
                </c:pt>
                <c:pt idx="51">
                  <c:v>0.52862054481507004</c:v>
                </c:pt>
                <c:pt idx="52">
                  <c:v>0.50564307999201996</c:v>
                </c:pt>
                <c:pt idx="53">
                  <c:v>0.48684163374547501</c:v>
                </c:pt>
                <c:pt idx="54">
                  <c:v>0.471127070915562</c:v>
                </c:pt>
                <c:pt idx="55">
                  <c:v>0.45776412095666003</c:v>
                </c:pt>
                <c:pt idx="56">
                  <c:v>0.44623749650824901</c:v>
                </c:pt>
                <c:pt idx="57">
                  <c:v>0.43617474037329401</c:v>
                </c:pt>
                <c:pt idx="58">
                  <c:v>0.42729954671352699</c:v>
                </c:pt>
                <c:pt idx="59">
                  <c:v>0.419402346672338</c:v>
                </c:pt>
                <c:pt idx="60">
                  <c:v>0.41232112137403099</c:v>
                </c:pt>
                <c:pt idx="61">
                  <c:v>0.40592850865982799</c:v>
                </c:pt>
                <c:pt idx="62">
                  <c:v>0.400122912244472</c:v>
                </c:pt>
                <c:pt idx="63">
                  <c:v>0.394822230166615</c:v>
                </c:pt>
                <c:pt idx="64">
                  <c:v>0.38547879763190701</c:v>
                </c:pt>
                <c:pt idx="65">
                  <c:v>0.37748715324806198</c:v>
                </c:pt>
                <c:pt idx="66">
                  <c:v>0.37055740276966598</c:v>
                </c:pt>
                <c:pt idx="67">
                  <c:v>0.36447878974554698</c:v>
                </c:pt>
                <c:pt idx="68">
                  <c:v>0.35909412708814198</c:v>
                </c:pt>
                <c:pt idx="69">
                  <c:v>0.35428360093812999</c:v>
                </c:pt>
                <c:pt idx="70">
                  <c:v>0.34995415403617502</c:v>
                </c:pt>
                <c:pt idx="71">
                  <c:v>0.34603231861949502</c:v>
                </c:pt>
                <c:pt idx="72">
                  <c:v>0.34245925266820898</c:v>
                </c:pt>
                <c:pt idx="73">
                  <c:v>0.33339633174947297</c:v>
                </c:pt>
                <c:pt idx="74">
                  <c:v>0.32617948717452599</c:v>
                </c:pt>
                <c:pt idx="75">
                  <c:v>0.320265569793584</c:v>
                </c:pt>
                <c:pt idx="76">
                  <c:v>0.31531005801477102</c:v>
                </c:pt>
                <c:pt idx="77">
                  <c:v>0.31108287993912598</c:v>
                </c:pt>
                <c:pt idx="78">
                  <c:v>0.30742397041174202</c:v>
                </c:pt>
                <c:pt idx="79">
                  <c:v>0.304218188570479</c:v>
                </c:pt>
                <c:pt idx="80">
                  <c:v>0.30138037877583701</c:v>
                </c:pt>
                <c:pt idx="81">
                  <c:v>0.29884606851129603</c:v>
                </c:pt>
                <c:pt idx="82">
                  <c:v>0.296565455863192</c:v>
                </c:pt>
                <c:pt idx="83">
                  <c:v>0.29449939755027099</c:v>
                </c:pt>
                <c:pt idx="84">
                  <c:v>0.29261665729354502</c:v>
                </c:pt>
                <c:pt idx="85">
                  <c:v>0.29089197283951701</c:v>
                </c:pt>
                <c:pt idx="86">
                  <c:v>0.28930466914653902</c:v>
                </c:pt>
                <c:pt idx="87">
                  <c:v>0.28783764463967798</c:v>
                </c:pt>
                <c:pt idx="88">
                  <c:v>0.28647661769857502</c:v>
                </c:pt>
                <c:pt idx="89">
                  <c:v>0.28520955810957799</c:v>
                </c:pt>
                <c:pt idx="90">
                  <c:v>0.284026252224649</c:v>
                </c:pt>
                <c:pt idx="91">
                  <c:v>0.28291796626419702</c:v>
                </c:pt>
                <c:pt idx="92">
                  <c:v>0.28187718266943201</c:v>
                </c:pt>
                <c:pt idx="93">
                  <c:v>0.28089739152191701</c:v>
                </c:pt>
                <c:pt idx="94">
                  <c:v>0.27997292396154599</c:v>
                </c:pt>
                <c:pt idx="95">
                  <c:v>0.27909881798144298</c:v>
                </c:pt>
                <c:pt idx="96">
                  <c:v>0.27827070943117699</c:v>
                </c:pt>
                <c:pt idx="97">
                  <c:v>0.27748474282803098</c:v>
                </c:pt>
                <c:pt idx="98">
                  <c:v>0.27673749786636198</c:v>
                </c:pt>
                <c:pt idx="99">
                  <c:v>0.27602592846714402</c:v>
                </c:pt>
                <c:pt idx="100">
                  <c:v>0.27534731191971701</c:v>
                </c:pt>
                <c:pt idx="101">
                  <c:v>0.274699206202281</c:v>
                </c:pt>
                <c:pt idx="102">
                  <c:v>0.27407941397378199</c:v>
                </c:pt>
                <c:pt idx="103">
                  <c:v>0.27348595204111698</c:v>
                </c:pt>
                <c:pt idx="104">
                  <c:v>0.27291702534597201</c:v>
                </c:pt>
                <c:pt idx="105">
                  <c:v>0.27237100470283099</c:v>
                </c:pt>
                <c:pt idx="106">
                  <c:v>0.271846407666338</c:v>
                </c:pt>
                <c:pt idx="107">
                  <c:v>0.271341882022056</c:v>
                </c:pt>
                <c:pt idx="108">
                  <c:v>0.27085619148658702</c:v>
                </c:pt>
                <c:pt idx="109">
                  <c:v>0.27038820327657798</c:v>
                </c:pt>
                <c:pt idx="110">
                  <c:v>0.269936877265126</c:v>
                </c:pt>
                <c:pt idx="111">
                  <c:v>0.26950125649190498</c:v>
                </c:pt>
                <c:pt idx="112">
                  <c:v>0.269080458832055</c:v>
                </c:pt>
                <c:pt idx="113">
                  <c:v>0.26867366966053602</c:v>
                </c:pt>
                <c:pt idx="114">
                  <c:v>0.26828013537460998</c:v>
                </c:pt>
                <c:pt idx="115">
                  <c:v>0.26789915765848399</c:v>
                </c:pt>
                <c:pt idx="116">
                  <c:v>0.267530088391839</c:v>
                </c:pt>
                <c:pt idx="117">
                  <c:v>0.267172325118676</c:v>
                </c:pt>
                <c:pt idx="118">
                  <c:v>0.26682530700514201</c:v>
                </c:pt>
                <c:pt idx="119">
                  <c:v>0.26648851122529199</c:v>
                </c:pt>
                <c:pt idx="120">
                  <c:v>0.26616144972233002</c:v>
                </c:pt>
                <c:pt idx="121">
                  <c:v>0.26584366630017597</c:v>
                </c:pt>
                <c:pt idx="122">
                  <c:v>0.26553473400630501</c:v>
                </c:pt>
                <c:pt idx="123">
                  <c:v>0.265234252772094</c:v>
                </c:pt>
                <c:pt idx="124">
                  <c:v>0.26494184728126602</c:v>
                </c:pt>
                <c:pt idx="125">
                  <c:v>0.26465716504090298</c:v>
                </c:pt>
                <c:pt idx="126">
                  <c:v>0.26437987463267298</c:v>
                </c:pt>
                <c:pt idx="127">
                  <c:v>0.26410966412474701</c:v>
                </c:pt>
                <c:pt idx="128">
                  <c:v>0.263846239627269</c:v>
                </c:pt>
                <c:pt idx="129">
                  <c:v>0.26358932397632101</c:v>
                </c:pt>
                <c:pt idx="130">
                  <c:v>0.26333865553309599</c:v>
                </c:pt>
                <c:pt idx="131">
                  <c:v>0.26309398708658099</c:v>
                </c:pt>
                <c:pt idx="132">
                  <c:v>0.26285508484937398</c:v>
                </c:pt>
                <c:pt idx="133">
                  <c:v>0.262621727537451</c:v>
                </c:pt>
                <c:pt idx="134">
                  <c:v>0.26239370552573299</c:v>
                </c:pt>
                <c:pt idx="135">
                  <c:v>0.26217082007217501</c:v>
                </c:pt>
                <c:pt idx="136">
                  <c:v>0.26195288260393901</c:v>
                </c:pt>
                <c:pt idx="137">
                  <c:v>0.26173971405984803</c:v>
                </c:pt>
                <c:pt idx="138">
                  <c:v>0.26153114428397001</c:v>
                </c:pt>
                <c:pt idx="139">
                  <c:v>0.26132701146570497</c:v>
                </c:pt>
                <c:pt idx="140">
                  <c:v>0.26112716162222899</c:v>
                </c:pt>
                <c:pt idx="141">
                  <c:v>0.26093144811954699</c:v>
                </c:pt>
                <c:pt idx="142">
                  <c:v>0.26073973122882899</c:v>
                </c:pt>
                <c:pt idx="143">
                  <c:v>0.26055187771497901</c:v>
                </c:pt>
                <c:pt idx="144">
                  <c:v>0.26036776045471999</c:v>
                </c:pt>
                <c:pt idx="145">
                  <c:v>0.26018725808172799</c:v>
                </c:pt>
                <c:pt idx="146">
                  <c:v>0.26001025465657701</c:v>
                </c:pt>
                <c:pt idx="147">
                  <c:v>0.25983663935948598</c:v>
                </c:pt>
                <c:pt idx="148">
                  <c:v>0.25966630620401598</c:v>
                </c:pt>
                <c:pt idx="149">
                  <c:v>0.259499153770062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A82-44A2-ADE8-268994F2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584"/>
        <c:axId val="60165120"/>
      </c:scatterChart>
      <c:valAx>
        <c:axId val="60163584"/>
        <c:scaling>
          <c:orientation val="minMax"/>
          <c:max val="6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165120"/>
        <c:crossesAt val="1.0000000000000002E-3"/>
        <c:crossBetween val="midCat"/>
        <c:majorUnit val="1000"/>
        <c:minorUnit val="500"/>
      </c:valAx>
      <c:valAx>
        <c:axId val="60165120"/>
        <c:scaling>
          <c:logBase val="10"/>
          <c:orientation val="minMax"/>
          <c:max val="10"/>
          <c:min val="1.0000000000000002E-3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163584"/>
        <c:crosses val="autoZero"/>
        <c:crossBetween val="midCat"/>
        <c:majorUnit val="1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103562312312555"/>
          <c:y val="1.4243162393162681E-2"/>
          <c:w val="0.3855578078078426"/>
          <c:h val="5.0379700854700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8965" footer="0.3149606299212896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6.9637179487179485E-2"/>
          <c:w val="0.93739624624624629"/>
          <c:h val="0.75981623931623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KPI_8!$B$15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KPI_8!$C$13:$Q$13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KPI_8!$C$15:$Q$15</c:f>
              <c:numCache>
                <c:formatCode>###,??0.000;\-#,##0.000;\-;@</c:formatCode>
                <c:ptCount val="15"/>
                <c:pt idx="0">
                  <c:v>0.14352028345255999</c:v>
                </c:pt>
                <c:pt idx="1">
                  <c:v>0.119940029985007</c:v>
                </c:pt>
                <c:pt idx="2">
                  <c:v>0.15111631081212801</c:v>
                </c:pt>
                <c:pt idx="3">
                  <c:v>0.13744583702185201</c:v>
                </c:pt>
                <c:pt idx="4">
                  <c:v>0.162518176374989</c:v>
                </c:pt>
                <c:pt idx="5">
                  <c:v>0.15395240424736001</c:v>
                </c:pt>
                <c:pt idx="6">
                  <c:v>0.13830195927775599</c:v>
                </c:pt>
                <c:pt idx="7">
                  <c:v>7.1202168220864503E-2</c:v>
                </c:pt>
                <c:pt idx="8">
                  <c:v>0.15947647721961</c:v>
                </c:pt>
                <c:pt idx="9">
                  <c:v>0.1432400464445</c:v>
                </c:pt>
                <c:pt idx="10">
                  <c:v>6.8728522336769807E-2</c:v>
                </c:pt>
                <c:pt idx="11">
                  <c:v>0.33602150537634401</c:v>
                </c:pt>
                <c:pt idx="12">
                  <c:v>0.146204767899931</c:v>
                </c:pt>
                <c:pt idx="13">
                  <c:v>5.47795124623391E-2</c:v>
                </c:pt>
                <c:pt idx="14">
                  <c:v>0.14096442481625701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C20-BEBD-F12C4470FBF9}"/>
            </c:ext>
          </c:extLst>
        </c:ser>
        <c:ser>
          <c:idx val="1"/>
          <c:order val="1"/>
          <c:tx>
            <c:strRef>
              <c:f>KPI_8!$B$16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KPI_8!$C$13:$Q$13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KPI_8!$C$16:$Q$16</c:f>
              <c:numCache>
                <c:formatCode>###,??0.000;\-#,##0.000;\-;@</c:formatCode>
                <c:ptCount val="15"/>
                <c:pt idx="0">
                  <c:v>0.126667458338281</c:v>
                </c:pt>
                <c:pt idx="1">
                  <c:v>5.4333061668024998E-2</c:v>
                </c:pt>
                <c:pt idx="2">
                  <c:v>9.7543672962667402E-2</c:v>
                </c:pt>
                <c:pt idx="3">
                  <c:v>8.6299438001220793E-2</c:v>
                </c:pt>
                <c:pt idx="4">
                  <c:v>0.100671140939597</c:v>
                </c:pt>
                <c:pt idx="5">
                  <c:v>7.1246135233230298E-2</c:v>
                </c:pt>
                <c:pt idx="6">
                  <c:v>8.8996888978315702E-2</c:v>
                </c:pt>
                <c:pt idx="7">
                  <c:v>5.2310010043521898E-2</c:v>
                </c:pt>
                <c:pt idx="8">
                  <c:v>9.5891605125842203E-2</c:v>
                </c:pt>
                <c:pt idx="9">
                  <c:v>0.10675912594638499</c:v>
                </c:pt>
                <c:pt idx="10">
                  <c:v>6.2597809076682304E-2</c:v>
                </c:pt>
                <c:pt idx="11">
                  <c:v>6.4474532559638906E-2</c:v>
                </c:pt>
                <c:pt idx="12">
                  <c:v>7.6856918037586694E-2</c:v>
                </c:pt>
                <c:pt idx="13">
                  <c:v>0.13119916032537399</c:v>
                </c:pt>
                <c:pt idx="14">
                  <c:v>8.9606927236513506E-2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5-4C20-BEBD-F12C4470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397824"/>
        <c:axId val="60399616"/>
      </c:barChart>
      <c:catAx>
        <c:axId val="603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39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399616"/>
        <c:scaling>
          <c:orientation val="minMax"/>
          <c:max val="0.30000000000000032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397824"/>
        <c:crosses val="autoZero"/>
        <c:crossBetween val="between"/>
        <c:majorUnit val="0.05"/>
        <c:minorUnit val="0.05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40285285288054"/>
          <c:y val="6.1211538461538473E-3"/>
          <c:w val="0.16167957957956999"/>
          <c:h val="4.4654487179487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8138138138934E-2"/>
          <c:y val="8.2727564102564224E-2"/>
          <c:w val="0.93701209677419361"/>
          <c:h val="0.7709241452991496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KPI_8!$C$13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053433646423637E-2"/>
                  <c:y val="-4.61324786324786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95119</c:v>
                </c:pt>
              </c:numCache>
            </c:numRef>
          </c:xVal>
          <c:yVal>
            <c:numRef>
              <c:f>KPI_8!$C$17</c:f>
              <c:numCache>
                <c:formatCode>###,??0.000;\-#,##0.000;\-;@</c:formatCode>
                <c:ptCount val="1"/>
                <c:pt idx="0">
                  <c:v>0.13456827763117801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0-4AAB-8D4E-9CECC19B7EFE}"/>
            </c:ext>
          </c:extLst>
        </c:ser>
        <c:ser>
          <c:idx val="2"/>
          <c:order val="1"/>
          <c:tx>
            <c:strRef>
              <c:f>KPI_8!$D$13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3248794580476644E-2"/>
                  <c:y val="-2.692841880341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35080</c:v>
                </c:pt>
              </c:numCache>
            </c:numRef>
          </c:xVal>
          <c:yVal>
            <c:numRef>
              <c:f>KPI_8!$D$17</c:f>
              <c:numCache>
                <c:formatCode>###,??0.000;\-#,##0.000;\-;@</c:formatCode>
                <c:ptCount val="1"/>
                <c:pt idx="0">
                  <c:v>8.5518814139110597E-2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E0-4AAB-8D4E-9CECC19B7EFE}"/>
            </c:ext>
          </c:extLst>
        </c:ser>
        <c:ser>
          <c:idx val="5"/>
          <c:order val="2"/>
          <c:tx>
            <c:strRef>
              <c:f>KPI_8!$E$13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210491396384562E-3"/>
                  <c:y val="-1.3568376068376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43068</c:v>
                </c:pt>
              </c:numCache>
            </c:numRef>
          </c:xVal>
          <c:yVal>
            <c:numRef>
              <c:f>KPI_8!$E$17</c:f>
              <c:numCache>
                <c:formatCode>###,??0.000;\-#,##0.000;\-;@</c:formatCode>
                <c:ptCount val="1"/>
                <c:pt idx="0">
                  <c:v>0.123061205535432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E0-4AAB-8D4E-9CECC19B7EFE}"/>
            </c:ext>
          </c:extLst>
        </c:ser>
        <c:ser>
          <c:idx val="6"/>
          <c:order val="3"/>
          <c:tx>
            <c:strRef>
              <c:f>KPI_8!$F$13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5533503737173552E-4"/>
                  <c:y val="-1.70267094017094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90435</c:v>
                </c:pt>
              </c:numCache>
            </c:numRef>
          </c:xVal>
          <c:yVal>
            <c:numRef>
              <c:f>KPI_8!$F$17</c:f>
              <c:numCache>
                <c:formatCode>###,??0.000;\-#,##0.000;\-;@</c:formatCode>
                <c:ptCount val="1"/>
                <c:pt idx="0">
                  <c:v>0.11057665726765099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E0-4AAB-8D4E-9CECC19B7EFE}"/>
            </c:ext>
          </c:extLst>
        </c:ser>
        <c:ser>
          <c:idx val="7"/>
          <c:order val="4"/>
          <c:tx>
            <c:strRef>
              <c:f>KPI_8!$G$13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114711807858834E-2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73813</c:v>
                </c:pt>
              </c:numCache>
            </c:numRef>
          </c:xVal>
          <c:yVal>
            <c:numRef>
              <c:f>KPI_8!$G$17</c:f>
              <c:numCache>
                <c:formatCode>###,??0.000;\-#,##0.000;\-;@</c:formatCode>
                <c:ptCount val="1"/>
                <c:pt idx="0">
                  <c:v>0.13005839079836901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E0-4AAB-8D4E-9CECC19B7EFE}"/>
            </c:ext>
          </c:extLst>
        </c:ser>
        <c:ser>
          <c:idx val="8"/>
          <c:order val="5"/>
          <c:tx>
            <c:strRef>
              <c:f>KPI_8!$H$13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1583340454846127E-2"/>
                  <c:y val="-3.79914529914529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143892</c:v>
                </c:pt>
              </c:numCache>
            </c:numRef>
          </c:xVal>
          <c:yVal>
            <c:numRef>
              <c:f>KPI_8!$H$17</c:f>
              <c:numCache>
                <c:formatCode>###,??0.000;\-#,##0.000;\-;@</c:formatCode>
                <c:ptCount val="1"/>
                <c:pt idx="0">
                  <c:v>0.111194506991355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E0-4AAB-8D4E-9CECC19B7EFE}"/>
            </c:ext>
          </c:extLst>
        </c:ser>
        <c:ser>
          <c:idx val="9"/>
          <c:order val="6"/>
          <c:tx>
            <c:strRef>
              <c:f>KPI_8!$I$13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6844100079776005E-2"/>
                  <c:y val="4.38856837606837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246353</c:v>
                </c:pt>
              </c:numCache>
            </c:numRef>
          </c:xVal>
          <c:yVal>
            <c:numRef>
              <c:f>KPI_8!$I$17</c:f>
              <c:numCache>
                <c:formatCode>###,??0.000;\-#,##0.000;\-;@</c:formatCode>
                <c:ptCount val="1"/>
                <c:pt idx="0">
                  <c:v>0.112440278786944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E0-4AAB-8D4E-9CECC19B7EFE}"/>
            </c:ext>
          </c:extLst>
        </c:ser>
        <c:ser>
          <c:idx val="10"/>
          <c:order val="7"/>
          <c:tx>
            <c:strRef>
              <c:f>KPI_8!$J$13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872383560265347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91330</c:v>
                </c:pt>
              </c:numCache>
            </c:numRef>
          </c:xVal>
          <c:yVal>
            <c:numRef>
              <c:f>KPI_8!$J$17</c:f>
              <c:numCache>
                <c:formatCode>###,??0.000;\-#,##0.000;\-;@</c:formatCode>
                <c:ptCount val="1"/>
                <c:pt idx="0">
                  <c:v>6.1316106427241897E-2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E0-4AAB-8D4E-9CECC19B7EFE}"/>
            </c:ext>
          </c:extLst>
        </c:ser>
        <c:ser>
          <c:idx val="11"/>
          <c:order val="8"/>
          <c:tx>
            <c:strRef>
              <c:f>KPI_8!$K$13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141418457482465E-3"/>
                  <c:y val="1.08544871794871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153037</c:v>
                </c:pt>
              </c:numCache>
            </c:numRef>
          </c:xVal>
          <c:yVal>
            <c:numRef>
              <c:f>KPI_8!$K$17</c:f>
              <c:numCache>
                <c:formatCode>###,??0.000;\-#,##0.000;\-;@</c:formatCode>
                <c:ptCount val="1"/>
                <c:pt idx="0">
                  <c:v>0.12611329286381701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E0-4AAB-8D4E-9CECC19B7EFE}"/>
            </c:ext>
          </c:extLst>
        </c:ser>
        <c:ser>
          <c:idx val="12"/>
          <c:order val="9"/>
          <c:tx>
            <c:strRef>
              <c:f>KPI_8!$L$13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712127686223903E-3"/>
                  <c:y val="2.713675213675215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194252</c:v>
                </c:pt>
              </c:numCache>
            </c:numRef>
          </c:xVal>
          <c:yVal>
            <c:numRef>
              <c:f>KPI_8!$L$17</c:f>
              <c:numCache>
                <c:formatCode>###,??0.000;\-#,##0.000;\-;@</c:formatCode>
                <c:ptCount val="1"/>
                <c:pt idx="0">
                  <c:v>0.124065646685748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5E0-4AAB-8D4E-9CECC19B7EFE}"/>
            </c:ext>
          </c:extLst>
        </c:ser>
        <c:ser>
          <c:idx val="13"/>
          <c:order val="10"/>
          <c:tx>
            <c:strRef>
              <c:f>KPI_8!$M$13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55056763348919E-2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30-4A1D-9CBD-20F08619CF9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6105</c:v>
                </c:pt>
              </c:numCache>
            </c:numRef>
          </c:xVal>
          <c:yVal>
            <c:numRef>
              <c:f>KPI_8!$M$17</c:f>
              <c:numCache>
                <c:formatCode>###,??0.000;\-#,##0.000;\-;@</c:formatCode>
                <c:ptCount val="1"/>
                <c:pt idx="0">
                  <c:v>6.5520065520065507E-2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5E0-4AAB-8D4E-9CECC19B7EFE}"/>
            </c:ext>
          </c:extLst>
        </c:ser>
        <c:ser>
          <c:idx val="15"/>
          <c:order val="11"/>
          <c:tx>
            <c:strRef>
              <c:f>KPI_8!$N$13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51439487419944E-2"/>
                  <c:y val="-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6078</c:v>
                </c:pt>
              </c:numCache>
            </c:numRef>
          </c:xVal>
          <c:yVal>
            <c:numRef>
              <c:f>KPI_8!$N$17</c:f>
              <c:numCache>
                <c:formatCode>###,??0.000;\-#,##0.000;\-;@</c:formatCode>
                <c:ptCount val="1"/>
                <c:pt idx="0">
                  <c:v>0.19743336623889399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5E0-4AAB-8D4E-9CECC19B7EFE}"/>
            </c:ext>
          </c:extLst>
        </c:ser>
        <c:ser>
          <c:idx val="16"/>
          <c:order val="12"/>
          <c:tx>
            <c:strRef>
              <c:f>KPI_8!$O$13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3740198501031E-4"/>
                  <c:y val="-2.713675213675313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103893</c:v>
                </c:pt>
              </c:numCache>
            </c:numRef>
          </c:xVal>
          <c:yVal>
            <c:numRef>
              <c:f>KPI_8!$O$17</c:f>
              <c:numCache>
                <c:formatCode>###,??0.000;\-#,##0.000;\-;@</c:formatCode>
                <c:ptCount val="1"/>
                <c:pt idx="0">
                  <c:v>0.109728278132309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5E0-4AAB-8D4E-9CECC19B7EFE}"/>
            </c:ext>
          </c:extLst>
        </c:ser>
        <c:ser>
          <c:idx val="17"/>
          <c:order val="13"/>
          <c:tx>
            <c:strRef>
              <c:f>KPI_8!$P$13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6994964601187123E-3"/>
                  <c:y val="-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7462</c:v>
                </c:pt>
              </c:numCache>
            </c:numRef>
          </c:xVal>
          <c:yVal>
            <c:numRef>
              <c:f>KPI_8!$P$17</c:f>
              <c:numCache>
                <c:formatCode>###,??0.000;\-#,##0.000;\-;@</c:formatCode>
                <c:ptCount val="1"/>
                <c:pt idx="0">
                  <c:v>9.3808630393996201E-2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5E0-4AAB-8D4E-9CECC19B7EFE}"/>
            </c:ext>
          </c:extLst>
        </c:ser>
        <c:ser>
          <c:idx val="14"/>
          <c:order val="14"/>
          <c:tx>
            <c:strRef>
              <c:f>KPI_8!$Q$13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'funnel_Limits&amp;Scot'!$N$11:$N$160</c:f>
              <c:numCache>
                <c:formatCode>General</c:formatCode>
                <c:ptCount val="150"/>
                <c:pt idx="0">
                  <c:v>0.114038345102824</c:v>
                </c:pt>
                <c:pt idx="1">
                  <c:v>0.114038345102824</c:v>
                </c:pt>
                <c:pt idx="2">
                  <c:v>0.114038345102824</c:v>
                </c:pt>
                <c:pt idx="3">
                  <c:v>0.114038345102824</c:v>
                </c:pt>
                <c:pt idx="4">
                  <c:v>0.114038345102824</c:v>
                </c:pt>
                <c:pt idx="5">
                  <c:v>0.114038345102824</c:v>
                </c:pt>
                <c:pt idx="6">
                  <c:v>0.114038345102824</c:v>
                </c:pt>
                <c:pt idx="7">
                  <c:v>0.114038345102824</c:v>
                </c:pt>
                <c:pt idx="8">
                  <c:v>0.114038345102824</c:v>
                </c:pt>
                <c:pt idx="9">
                  <c:v>0.114038345102824</c:v>
                </c:pt>
                <c:pt idx="10">
                  <c:v>0.114038345102824</c:v>
                </c:pt>
                <c:pt idx="11">
                  <c:v>0.114038345102824</c:v>
                </c:pt>
                <c:pt idx="12">
                  <c:v>0.114038345102824</c:v>
                </c:pt>
                <c:pt idx="13">
                  <c:v>0.114038345102824</c:v>
                </c:pt>
                <c:pt idx="14">
                  <c:v>0.114038345102824</c:v>
                </c:pt>
                <c:pt idx="15">
                  <c:v>0.114038345102824</c:v>
                </c:pt>
                <c:pt idx="16">
                  <c:v>0.114038345102824</c:v>
                </c:pt>
                <c:pt idx="17">
                  <c:v>0.114038345102824</c:v>
                </c:pt>
                <c:pt idx="18">
                  <c:v>0.114038345102824</c:v>
                </c:pt>
                <c:pt idx="19">
                  <c:v>0.114038345102824</c:v>
                </c:pt>
                <c:pt idx="20">
                  <c:v>0.114038345102824</c:v>
                </c:pt>
                <c:pt idx="21">
                  <c:v>0.114038345102824</c:v>
                </c:pt>
                <c:pt idx="22">
                  <c:v>0.114038345102824</c:v>
                </c:pt>
                <c:pt idx="23">
                  <c:v>0.114038345102824</c:v>
                </c:pt>
                <c:pt idx="24">
                  <c:v>0.114038345102824</c:v>
                </c:pt>
                <c:pt idx="25">
                  <c:v>0.114038345102824</c:v>
                </c:pt>
                <c:pt idx="26">
                  <c:v>0.114038345102824</c:v>
                </c:pt>
                <c:pt idx="27">
                  <c:v>0.114038345102824</c:v>
                </c:pt>
                <c:pt idx="28">
                  <c:v>0.114038345102824</c:v>
                </c:pt>
                <c:pt idx="29">
                  <c:v>0.114038345102824</c:v>
                </c:pt>
                <c:pt idx="30">
                  <c:v>0.114038345102824</c:v>
                </c:pt>
                <c:pt idx="31">
                  <c:v>0.114038345102824</c:v>
                </c:pt>
                <c:pt idx="32">
                  <c:v>0.114038345102824</c:v>
                </c:pt>
                <c:pt idx="33">
                  <c:v>0.114038345102824</c:v>
                </c:pt>
                <c:pt idx="34">
                  <c:v>0.114038345102824</c:v>
                </c:pt>
                <c:pt idx="35">
                  <c:v>0.114038345102824</c:v>
                </c:pt>
                <c:pt idx="36">
                  <c:v>0.114038345102824</c:v>
                </c:pt>
                <c:pt idx="37">
                  <c:v>0.114038345102824</c:v>
                </c:pt>
                <c:pt idx="38">
                  <c:v>0.114038345102824</c:v>
                </c:pt>
                <c:pt idx="39">
                  <c:v>0.114038345102824</c:v>
                </c:pt>
                <c:pt idx="40">
                  <c:v>0.114038345102824</c:v>
                </c:pt>
                <c:pt idx="41">
                  <c:v>0.114038345102824</c:v>
                </c:pt>
                <c:pt idx="42">
                  <c:v>0.114038345102824</c:v>
                </c:pt>
                <c:pt idx="43">
                  <c:v>0.114038345102824</c:v>
                </c:pt>
                <c:pt idx="44">
                  <c:v>0.114038345102824</c:v>
                </c:pt>
                <c:pt idx="45">
                  <c:v>0.114038345102824</c:v>
                </c:pt>
                <c:pt idx="46">
                  <c:v>0.114038345102824</c:v>
                </c:pt>
                <c:pt idx="47">
                  <c:v>0.114038345102824</c:v>
                </c:pt>
                <c:pt idx="48">
                  <c:v>0.114038345102824</c:v>
                </c:pt>
                <c:pt idx="49">
                  <c:v>0.114038345102824</c:v>
                </c:pt>
                <c:pt idx="50">
                  <c:v>0.114038345102824</c:v>
                </c:pt>
                <c:pt idx="51">
                  <c:v>0.114038345102824</c:v>
                </c:pt>
                <c:pt idx="52">
                  <c:v>0.114038345102824</c:v>
                </c:pt>
                <c:pt idx="53">
                  <c:v>0.114038345102824</c:v>
                </c:pt>
                <c:pt idx="54">
                  <c:v>0.114038345102824</c:v>
                </c:pt>
                <c:pt idx="55">
                  <c:v>0.114038345102824</c:v>
                </c:pt>
                <c:pt idx="56">
                  <c:v>0.114038345102824</c:v>
                </c:pt>
                <c:pt idx="57">
                  <c:v>0.114038345102824</c:v>
                </c:pt>
                <c:pt idx="58">
                  <c:v>0.114038345102824</c:v>
                </c:pt>
                <c:pt idx="59">
                  <c:v>0.114038345102824</c:v>
                </c:pt>
                <c:pt idx="60">
                  <c:v>0.114038345102824</c:v>
                </c:pt>
                <c:pt idx="61">
                  <c:v>0.114038345102824</c:v>
                </c:pt>
                <c:pt idx="62">
                  <c:v>0.114038345102824</c:v>
                </c:pt>
                <c:pt idx="63">
                  <c:v>0.114038345102824</c:v>
                </c:pt>
                <c:pt idx="64">
                  <c:v>0.114038345102824</c:v>
                </c:pt>
                <c:pt idx="65">
                  <c:v>0.114038345102824</c:v>
                </c:pt>
                <c:pt idx="66">
                  <c:v>0.114038345102824</c:v>
                </c:pt>
                <c:pt idx="67">
                  <c:v>0.114038345102824</c:v>
                </c:pt>
                <c:pt idx="68">
                  <c:v>0.114038345102824</c:v>
                </c:pt>
                <c:pt idx="69">
                  <c:v>0.114038345102824</c:v>
                </c:pt>
                <c:pt idx="70">
                  <c:v>0.114038345102824</c:v>
                </c:pt>
                <c:pt idx="71">
                  <c:v>0.114038345102824</c:v>
                </c:pt>
                <c:pt idx="72">
                  <c:v>0.114038345102824</c:v>
                </c:pt>
                <c:pt idx="73">
                  <c:v>0.114038345102824</c:v>
                </c:pt>
                <c:pt idx="74">
                  <c:v>0.114038345102824</c:v>
                </c:pt>
                <c:pt idx="75">
                  <c:v>0.114038345102824</c:v>
                </c:pt>
                <c:pt idx="76">
                  <c:v>0.114038345102824</c:v>
                </c:pt>
                <c:pt idx="77">
                  <c:v>0.114038345102824</c:v>
                </c:pt>
                <c:pt idx="78">
                  <c:v>0.114038345102824</c:v>
                </c:pt>
                <c:pt idx="79">
                  <c:v>0.114038345102824</c:v>
                </c:pt>
                <c:pt idx="80">
                  <c:v>0.114038345102824</c:v>
                </c:pt>
                <c:pt idx="81">
                  <c:v>0.114038345102824</c:v>
                </c:pt>
                <c:pt idx="82">
                  <c:v>0.114038345102824</c:v>
                </c:pt>
                <c:pt idx="83">
                  <c:v>0.114038345102824</c:v>
                </c:pt>
                <c:pt idx="84">
                  <c:v>0.114038345102824</c:v>
                </c:pt>
                <c:pt idx="85">
                  <c:v>0.114038345102824</c:v>
                </c:pt>
                <c:pt idx="86">
                  <c:v>0.114038345102824</c:v>
                </c:pt>
                <c:pt idx="87">
                  <c:v>0.114038345102824</c:v>
                </c:pt>
                <c:pt idx="88">
                  <c:v>0.114038345102824</c:v>
                </c:pt>
                <c:pt idx="89">
                  <c:v>0.114038345102824</c:v>
                </c:pt>
                <c:pt idx="90">
                  <c:v>0.114038345102824</c:v>
                </c:pt>
                <c:pt idx="91">
                  <c:v>0.114038345102824</c:v>
                </c:pt>
                <c:pt idx="92">
                  <c:v>0.114038345102824</c:v>
                </c:pt>
                <c:pt idx="93">
                  <c:v>0.114038345102824</c:v>
                </c:pt>
                <c:pt idx="94">
                  <c:v>0.114038345102824</c:v>
                </c:pt>
                <c:pt idx="95">
                  <c:v>0.114038345102824</c:v>
                </c:pt>
                <c:pt idx="96">
                  <c:v>0.114038345102824</c:v>
                </c:pt>
                <c:pt idx="97">
                  <c:v>0.114038345102824</c:v>
                </c:pt>
                <c:pt idx="98">
                  <c:v>0.114038345102824</c:v>
                </c:pt>
                <c:pt idx="99">
                  <c:v>0.114038345102824</c:v>
                </c:pt>
                <c:pt idx="100">
                  <c:v>0.114038345102824</c:v>
                </c:pt>
                <c:pt idx="101">
                  <c:v>0.114038345102824</c:v>
                </c:pt>
                <c:pt idx="102">
                  <c:v>0.114038345102824</c:v>
                </c:pt>
                <c:pt idx="103">
                  <c:v>0.114038345102824</c:v>
                </c:pt>
                <c:pt idx="104">
                  <c:v>0.114038345102824</c:v>
                </c:pt>
                <c:pt idx="105">
                  <c:v>0.114038345102824</c:v>
                </c:pt>
                <c:pt idx="106">
                  <c:v>0.114038345102824</c:v>
                </c:pt>
                <c:pt idx="107">
                  <c:v>0.114038345102824</c:v>
                </c:pt>
                <c:pt idx="108">
                  <c:v>0.114038345102824</c:v>
                </c:pt>
                <c:pt idx="109">
                  <c:v>0.114038345102824</c:v>
                </c:pt>
                <c:pt idx="110">
                  <c:v>0.114038345102824</c:v>
                </c:pt>
                <c:pt idx="111">
                  <c:v>0.114038345102824</c:v>
                </c:pt>
                <c:pt idx="112">
                  <c:v>0.114038345102824</c:v>
                </c:pt>
                <c:pt idx="113">
                  <c:v>0.114038345102824</c:v>
                </c:pt>
                <c:pt idx="114">
                  <c:v>0.114038345102824</c:v>
                </c:pt>
                <c:pt idx="115">
                  <c:v>0.114038345102824</c:v>
                </c:pt>
                <c:pt idx="116">
                  <c:v>0.114038345102824</c:v>
                </c:pt>
                <c:pt idx="117">
                  <c:v>0.114038345102824</c:v>
                </c:pt>
                <c:pt idx="118">
                  <c:v>0.114038345102824</c:v>
                </c:pt>
                <c:pt idx="119">
                  <c:v>0.114038345102824</c:v>
                </c:pt>
                <c:pt idx="120">
                  <c:v>0.114038345102824</c:v>
                </c:pt>
                <c:pt idx="121">
                  <c:v>0.114038345102824</c:v>
                </c:pt>
                <c:pt idx="122">
                  <c:v>0.114038345102824</c:v>
                </c:pt>
                <c:pt idx="123">
                  <c:v>0.114038345102824</c:v>
                </c:pt>
                <c:pt idx="124">
                  <c:v>0.114038345102824</c:v>
                </c:pt>
                <c:pt idx="125">
                  <c:v>0.114038345102824</c:v>
                </c:pt>
                <c:pt idx="126">
                  <c:v>0.114038345102824</c:v>
                </c:pt>
                <c:pt idx="127">
                  <c:v>0.114038345102824</c:v>
                </c:pt>
                <c:pt idx="128">
                  <c:v>0.114038345102824</c:v>
                </c:pt>
                <c:pt idx="129">
                  <c:v>0.114038345102824</c:v>
                </c:pt>
                <c:pt idx="130">
                  <c:v>0.114038345102824</c:v>
                </c:pt>
                <c:pt idx="131">
                  <c:v>0.114038345102824</c:v>
                </c:pt>
                <c:pt idx="132">
                  <c:v>0.114038345102824</c:v>
                </c:pt>
                <c:pt idx="133">
                  <c:v>0.114038345102824</c:v>
                </c:pt>
                <c:pt idx="134">
                  <c:v>0.114038345102824</c:v>
                </c:pt>
                <c:pt idx="135">
                  <c:v>0.114038345102824</c:v>
                </c:pt>
                <c:pt idx="136">
                  <c:v>0.114038345102824</c:v>
                </c:pt>
                <c:pt idx="137">
                  <c:v>0.114038345102824</c:v>
                </c:pt>
                <c:pt idx="138">
                  <c:v>0.114038345102824</c:v>
                </c:pt>
                <c:pt idx="139">
                  <c:v>0.114038345102824</c:v>
                </c:pt>
                <c:pt idx="140">
                  <c:v>0.114038345102824</c:v>
                </c:pt>
                <c:pt idx="141">
                  <c:v>0.114038345102824</c:v>
                </c:pt>
                <c:pt idx="142">
                  <c:v>0.114038345102824</c:v>
                </c:pt>
                <c:pt idx="143">
                  <c:v>0.114038345102824</c:v>
                </c:pt>
                <c:pt idx="144">
                  <c:v>0.114038345102824</c:v>
                </c:pt>
                <c:pt idx="145">
                  <c:v>0.114038345102824</c:v>
                </c:pt>
                <c:pt idx="146">
                  <c:v>0.114038345102824</c:v>
                </c:pt>
                <c:pt idx="147">
                  <c:v>0.114038345102824</c:v>
                </c:pt>
                <c:pt idx="148">
                  <c:v>0.114038345102824</c:v>
                </c:pt>
                <c:pt idx="149">
                  <c:v>0.114038345102824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5E0-4AAB-8D4E-9CECC19B7EFE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'funnel_Limits&amp;Scot'!$O$11:$O$160</c:f>
              <c:numCache>
                <c:formatCode>General</c:formatCode>
                <c:ptCount val="150"/>
                <c:pt idx="0">
                  <c:v>3.38335867962147E-5</c:v>
                </c:pt>
                <c:pt idx="1">
                  <c:v>3.3654254845048398E-4</c:v>
                </c:pt>
                <c:pt idx="2">
                  <c:v>6.6915512262099696E-4</c:v>
                </c:pt>
                <c:pt idx="3">
                  <c:v>9.9792280896706699E-4</c:v>
                </c:pt>
                <c:pt idx="4">
                  <c:v>1.32292797384562E-3</c:v>
                </c:pt>
                <c:pt idx="5">
                  <c:v>1.6442503786648799E-3</c:v>
                </c:pt>
                <c:pt idx="6">
                  <c:v>3.1982435869286098E-3</c:v>
                </c:pt>
                <c:pt idx="7">
                  <c:v>4.6708100954560702E-3</c:v>
                </c:pt>
                <c:pt idx="8">
                  <c:v>6.0695523915034397E-3</c:v>
                </c:pt>
                <c:pt idx="9">
                  <c:v>7.4010630638027403E-3</c:v>
                </c:pt>
                <c:pt idx="10">
                  <c:v>8.6710963685774807E-3</c:v>
                </c:pt>
                <c:pt idx="11">
                  <c:v>9.8847047353033402E-3</c:v>
                </c:pt>
                <c:pt idx="12">
                  <c:v>1.1046348498486701E-2</c:v>
                </c:pt>
                <c:pt idx="13">
                  <c:v>1.2159984937349801E-2</c:v>
                </c:pt>
                <c:pt idx="14">
                  <c:v>1.3229141148136E-2</c:v>
                </c:pt>
                <c:pt idx="15">
                  <c:v>1.42569741571707E-2</c:v>
                </c:pt>
                <c:pt idx="16">
                  <c:v>1.5246320871089399E-2</c:v>
                </c:pt>
                <c:pt idx="17">
                  <c:v>1.61997398630719E-2</c:v>
                </c:pt>
                <c:pt idx="18">
                  <c:v>1.7119546548833901E-2</c:v>
                </c:pt>
                <c:pt idx="19">
                  <c:v>1.8007842971045299E-2</c:v>
                </c:pt>
                <c:pt idx="20">
                  <c:v>1.88665431560276E-2</c:v>
                </c:pt>
                <c:pt idx="21">
                  <c:v>1.9697394811007601E-2</c:v>
                </c:pt>
                <c:pt idx="22">
                  <c:v>2.05019979787819E-2</c:v>
                </c:pt>
                <c:pt idx="23">
                  <c:v>2.1281821148452899E-2</c:v>
                </c:pt>
                <c:pt idx="24">
                  <c:v>2.2038215227940399E-2</c:v>
                </c:pt>
                <c:pt idx="25">
                  <c:v>2.2772425710333E-2</c:v>
                </c:pt>
                <c:pt idx="26">
                  <c:v>2.3485603307417099E-2</c:v>
                </c:pt>
                <c:pt idx="27">
                  <c:v>2.4178813276589699E-2</c:v>
                </c:pt>
                <c:pt idx="28">
                  <c:v>2.4853043629304201E-2</c:v>
                </c:pt>
                <c:pt idx="29">
                  <c:v>2.5509212378298899E-2</c:v>
                </c:pt>
                <c:pt idx="30">
                  <c:v>2.6148173955626599E-2</c:v>
                </c:pt>
                <c:pt idx="31">
                  <c:v>2.6770724912811E-2</c:v>
                </c:pt>
                <c:pt idx="32">
                  <c:v>2.7377608997378702E-2</c:v>
                </c:pt>
                <c:pt idx="33">
                  <c:v>2.7969521685883601E-2</c:v>
                </c:pt>
                <c:pt idx="34">
                  <c:v>2.8547114241775098E-2</c:v>
                </c:pt>
                <c:pt idx="35">
                  <c:v>2.9110997356631901E-2</c:v>
                </c:pt>
                <c:pt idx="36">
                  <c:v>2.9661744425041901E-2</c:v>
                </c:pt>
                <c:pt idx="37">
                  <c:v>3.0199894496464201E-2</c:v>
                </c:pt>
                <c:pt idx="38">
                  <c:v>3.0725954941543499E-2</c:v>
                </c:pt>
                <c:pt idx="39">
                  <c:v>3.1240403865370799E-2</c:v>
                </c:pt>
                <c:pt idx="40">
                  <c:v>3.17436922959499E-2</c:v>
                </c:pt>
                <c:pt idx="41">
                  <c:v>3.2236246172514103E-2</c:v>
                </c:pt>
                <c:pt idx="42">
                  <c:v>3.2718468155243E-2</c:v>
                </c:pt>
                <c:pt idx="43">
                  <c:v>3.3190739275268201E-2</c:v>
                </c:pt>
                <c:pt idx="44">
                  <c:v>3.3653420441568903E-2</c:v>
                </c:pt>
                <c:pt idx="45">
                  <c:v>3.45513640930106E-2</c:v>
                </c:pt>
                <c:pt idx="46">
                  <c:v>3.5414833518358502E-2</c:v>
                </c:pt>
                <c:pt idx="47">
                  <c:v>3.6246118323168902E-2</c:v>
                </c:pt>
                <c:pt idx="48">
                  <c:v>3.7820245383866698E-2</c:v>
                </c:pt>
                <c:pt idx="49">
                  <c:v>4.1316981009007797E-2</c:v>
                </c:pt>
                <c:pt idx="50">
                  <c:v>4.4313653646414798E-2</c:v>
                </c:pt>
                <c:pt idx="51">
                  <c:v>4.6924150174336002E-2</c:v>
                </c:pt>
                <c:pt idx="52">
                  <c:v>4.9228299504788298E-2</c:v>
                </c:pt>
                <c:pt idx="53">
                  <c:v>5.1284103781787799E-2</c:v>
                </c:pt>
                <c:pt idx="54">
                  <c:v>5.3134952738052098E-2</c:v>
                </c:pt>
                <c:pt idx="55">
                  <c:v>5.48140985794731E-2</c:v>
                </c:pt>
                <c:pt idx="56">
                  <c:v>5.6347548650551298E-2</c:v>
                </c:pt>
                <c:pt idx="57">
                  <c:v>5.7756001019618003E-2</c:v>
                </c:pt>
                <c:pt idx="58">
                  <c:v>5.9056178207532901E-2</c:v>
                </c:pt>
                <c:pt idx="59">
                  <c:v>6.0261769703425803E-2</c:v>
                </c:pt>
                <c:pt idx="60">
                  <c:v>6.1384112816321799E-2</c:v>
                </c:pt>
                <c:pt idx="61">
                  <c:v>6.24326940928603E-2</c:v>
                </c:pt>
                <c:pt idx="62">
                  <c:v>6.3415524957897706E-2</c:v>
                </c:pt>
                <c:pt idx="63">
                  <c:v>6.4339427454115805E-2</c:v>
                </c:pt>
                <c:pt idx="64">
                  <c:v>6.6033062402517495E-2</c:v>
                </c:pt>
                <c:pt idx="65">
                  <c:v>6.7551646749855102E-2</c:v>
                </c:pt>
                <c:pt idx="66">
                  <c:v>6.8924213213585897E-2</c:v>
                </c:pt>
                <c:pt idx="67">
                  <c:v>7.01733761775723E-2</c:v>
                </c:pt>
                <c:pt idx="68">
                  <c:v>7.1317063737905903E-2</c:v>
                </c:pt>
                <c:pt idx="69">
                  <c:v>7.2369707378176204E-2</c:v>
                </c:pt>
                <c:pt idx="70">
                  <c:v>7.3343080041749997E-2</c:v>
                </c:pt>
                <c:pt idx="71">
                  <c:v>7.4246899671516195E-2</c:v>
                </c:pt>
                <c:pt idx="72">
                  <c:v>7.5089272357426295E-2</c:v>
                </c:pt>
                <c:pt idx="73">
                  <c:v>7.7311005700119007E-2</c:v>
                </c:pt>
                <c:pt idx="74">
                  <c:v>7.9172955317645205E-2</c:v>
                </c:pt>
                <c:pt idx="75">
                  <c:v>8.0764443422624801E-2</c:v>
                </c:pt>
                <c:pt idx="76">
                  <c:v>8.2146273786270596E-2</c:v>
                </c:pt>
                <c:pt idx="77">
                  <c:v>8.3361523466622595E-2</c:v>
                </c:pt>
                <c:pt idx="78">
                  <c:v>8.4441712301755401E-2</c:v>
                </c:pt>
                <c:pt idx="79">
                  <c:v>8.5410526933401204E-2</c:v>
                </c:pt>
                <c:pt idx="80">
                  <c:v>8.6286170912102694E-2</c:v>
                </c:pt>
                <c:pt idx="81">
                  <c:v>8.7082903826900801E-2</c:v>
                </c:pt>
                <c:pt idx="82">
                  <c:v>8.78120815213915E-2</c:v>
                </c:pt>
                <c:pt idx="83">
                  <c:v>8.8482878377342297E-2</c:v>
                </c:pt>
                <c:pt idx="84">
                  <c:v>8.9102800753024694E-2</c:v>
                </c:pt>
                <c:pt idx="85">
                  <c:v>8.9678059557849799E-2</c:v>
                </c:pt>
                <c:pt idx="86">
                  <c:v>9.0213845580434507E-2</c:v>
                </c:pt>
                <c:pt idx="87">
                  <c:v>9.0714536282758301E-2</c:v>
                </c:pt>
                <c:pt idx="88">
                  <c:v>9.1183853397800399E-2</c:v>
                </c:pt>
                <c:pt idx="89">
                  <c:v>9.1624984622568503E-2</c:v>
                </c:pt>
                <c:pt idx="90">
                  <c:v>9.2040678712406898E-2</c:v>
                </c:pt>
                <c:pt idx="91">
                  <c:v>9.2433320601069499E-2</c:v>
                </c:pt>
                <c:pt idx="92">
                  <c:v>9.2804991334152404E-2</c:v>
                </c:pt>
                <c:pt idx="93">
                  <c:v>9.3157516324105405E-2</c:v>
                </c:pt>
                <c:pt idx="94">
                  <c:v>9.3492504530355194E-2</c:v>
                </c:pt>
                <c:pt idx="95">
                  <c:v>9.3811380519382204E-2</c:v>
                </c:pt>
                <c:pt idx="96">
                  <c:v>9.4115410888438902E-2</c:v>
                </c:pt>
                <c:pt idx="97">
                  <c:v>9.4405726190324599E-2</c:v>
                </c:pt>
                <c:pt idx="98">
                  <c:v>9.4683339239302597E-2</c:v>
                </c:pt>
                <c:pt idx="99">
                  <c:v>9.4949160485062398E-2</c:v>
                </c:pt>
                <c:pt idx="100">
                  <c:v>9.5204010995201704E-2</c:v>
                </c:pt>
                <c:pt idx="101">
                  <c:v>9.5448633474721503E-2</c:v>
                </c:pt>
                <c:pt idx="102">
                  <c:v>9.5683701664668303E-2</c:v>
                </c:pt>
                <c:pt idx="103">
                  <c:v>9.5909828394937696E-2</c:v>
                </c:pt>
                <c:pt idx="104">
                  <c:v>9.6127572513691598E-2</c:v>
                </c:pt>
                <c:pt idx="105">
                  <c:v>9.6337444874400296E-2</c:v>
                </c:pt>
                <c:pt idx="106">
                  <c:v>9.65399135286263E-2</c:v>
                </c:pt>
                <c:pt idx="107">
                  <c:v>9.6735408246396898E-2</c:v>
                </c:pt>
                <c:pt idx="108">
                  <c:v>9.69243244649068E-2</c:v>
                </c:pt>
                <c:pt idx="109">
                  <c:v>9.7107026749243E-2</c:v>
                </c:pt>
                <c:pt idx="110">
                  <c:v>9.7283851834974594E-2</c:v>
                </c:pt>
                <c:pt idx="111">
                  <c:v>9.7455111311147896E-2</c:v>
                </c:pt>
                <c:pt idx="112">
                  <c:v>9.7621093992954197E-2</c:v>
                </c:pt>
                <c:pt idx="113">
                  <c:v>9.7782068025698804E-2</c:v>
                </c:pt>
                <c:pt idx="114">
                  <c:v>9.7938282755377096E-2</c:v>
                </c:pt>
                <c:pt idx="115">
                  <c:v>9.8089970395908402E-2</c:v>
                </c:pt>
                <c:pt idx="116">
                  <c:v>9.8237347518693799E-2</c:v>
                </c:pt>
                <c:pt idx="117">
                  <c:v>9.8380616386492606E-2</c:v>
                </c:pt>
                <c:pt idx="118">
                  <c:v>9.8519966150523094E-2</c:v>
                </c:pt>
                <c:pt idx="119">
                  <c:v>9.8655573927091594E-2</c:v>
                </c:pt>
                <c:pt idx="120">
                  <c:v>9.8787605767844594E-2</c:v>
                </c:pt>
                <c:pt idx="121">
                  <c:v>9.8916217535870599E-2</c:v>
                </c:pt>
                <c:pt idx="122">
                  <c:v>9.90415556982807E-2</c:v>
                </c:pt>
                <c:pt idx="123">
                  <c:v>9.9163758044534103E-2</c:v>
                </c:pt>
                <c:pt idx="124">
                  <c:v>9.9282954338607801E-2</c:v>
                </c:pt>
                <c:pt idx="125">
                  <c:v>9.93992669121046E-2</c:v>
                </c:pt>
                <c:pt idx="126">
                  <c:v>9.9512811204529802E-2</c:v>
                </c:pt>
                <c:pt idx="127">
                  <c:v>9.9623696256219196E-2</c:v>
                </c:pt>
                <c:pt idx="128">
                  <c:v>9.9732025158753401E-2</c:v>
                </c:pt>
                <c:pt idx="129">
                  <c:v>9.9837895467133494E-2</c:v>
                </c:pt>
                <c:pt idx="130">
                  <c:v>9.9941399577502005E-2</c:v>
                </c:pt>
                <c:pt idx="131">
                  <c:v>0.100042625073767</c:v>
                </c:pt>
                <c:pt idx="132">
                  <c:v>0.10014165504612001</c:v>
                </c:pt>
                <c:pt idx="133">
                  <c:v>0.100238568384098</c:v>
                </c:pt>
                <c:pt idx="134">
                  <c:v>0.10033344004656999</c:v>
                </c:pt>
                <c:pt idx="135">
                  <c:v>0.10042634131077099</c:v>
                </c:pt>
                <c:pt idx="136">
                  <c:v>0.100517340002274</c:v>
                </c:pt>
                <c:pt idx="137">
                  <c:v>0.100606500707605</c:v>
                </c:pt>
                <c:pt idx="138">
                  <c:v>0.10069388497104</c:v>
                </c:pt>
                <c:pt idx="139">
                  <c:v>0.100779551476941</c:v>
                </c:pt>
                <c:pt idx="140">
                  <c:v>0.100863556218897</c:v>
                </c:pt>
                <c:pt idx="141">
                  <c:v>0.100945952656756</c:v>
                </c:pt>
                <c:pt idx="142">
                  <c:v>0.10102679186258499</c:v>
                </c:pt>
                <c:pt idx="143">
                  <c:v>0.101106122656464</c:v>
                </c:pt>
                <c:pt idx="144">
                  <c:v>0.10118399173293099</c:v>
                </c:pt>
                <c:pt idx="145">
                  <c:v>0.10126044377884599</c:v>
                </c:pt>
                <c:pt idx="146">
                  <c:v>0.101335521583344</c:v>
                </c:pt>
                <c:pt idx="147">
                  <c:v>0.101409266140502</c:v>
                </c:pt>
                <c:pt idx="148">
                  <c:v>0.101481716745288</c:v>
                </c:pt>
                <c:pt idx="149">
                  <c:v>0.101552911083296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5E0-4AAB-8D4E-9CECC19B7EFE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'funnel_Limits&amp;Scot'!$P$11:$P$160</c:f>
              <c:numCache>
                <c:formatCode>General</c:formatCode>
                <c:ptCount val="150"/>
                <c:pt idx="0">
                  <c:v>79.392143812676906</c:v>
                </c:pt>
                <c:pt idx="1">
                  <c:v>27.9177213715299</c:v>
                </c:pt>
                <c:pt idx="2">
                  <c:v>16.3031744476074</c:v>
                </c:pt>
                <c:pt idx="3">
                  <c:v>11.552528325784399</c:v>
                </c:pt>
                <c:pt idx="4">
                  <c:v>8.9689294371688693</c:v>
                </c:pt>
                <c:pt idx="5">
                  <c:v>7.3449196288984</c:v>
                </c:pt>
                <c:pt idx="6">
                  <c:v>3.9157909126871102</c:v>
                </c:pt>
                <c:pt idx="7">
                  <c:v>2.7147351862287499</c:v>
                </c:pt>
                <c:pt idx="8">
                  <c:v>2.1022415958748302</c:v>
                </c:pt>
                <c:pt idx="9">
                  <c:v>1.73055402382549</c:v>
                </c:pt>
                <c:pt idx="10">
                  <c:v>1.4808191492604099</c:v>
                </c:pt>
                <c:pt idx="11">
                  <c:v>1.3013599560451199</c:v>
                </c:pt>
                <c:pt idx="12">
                  <c:v>1.16609024252878</c:v>
                </c:pt>
                <c:pt idx="13">
                  <c:v>1.06041807773425</c:v>
                </c:pt>
                <c:pt idx="14">
                  <c:v>0.97554266087526498</c:v>
                </c:pt>
                <c:pt idx="15">
                  <c:v>0.90584038144274304</c:v>
                </c:pt>
                <c:pt idx="16">
                  <c:v>0.84754951499334796</c:v>
                </c:pt>
                <c:pt idx="17">
                  <c:v>0.798058401037543</c:v>
                </c:pt>
                <c:pt idx="18">
                  <c:v>0.75549701133981095</c:v>
                </c:pt>
                <c:pt idx="19">
                  <c:v>0.71849104976988498</c:v>
                </c:pt>
                <c:pt idx="20">
                  <c:v>0.68600781734933103</c:v>
                </c:pt>
                <c:pt idx="21">
                  <c:v>0.65725622787036098</c:v>
                </c:pt>
                <c:pt idx="22">
                  <c:v>0.63162000583319999</c:v>
                </c:pt>
                <c:pt idx="23">
                  <c:v>0.60861189148972095</c:v>
                </c:pt>
                <c:pt idx="24">
                  <c:v>0.58784152912361898</c:v>
                </c:pt>
                <c:pt idx="25">
                  <c:v>0.56899249449238498</c:v>
                </c:pt>
                <c:pt idx="26">
                  <c:v>0.55180556393508695</c:v>
                </c:pt>
                <c:pt idx="27">
                  <c:v>0.53606633207172305</c:v>
                </c:pt>
                <c:pt idx="28">
                  <c:v>0.52159591399392102</c:v>
                </c:pt>
                <c:pt idx="29">
                  <c:v>0.50824387109042901</c:v>
                </c:pt>
                <c:pt idx="30">
                  <c:v>0.49588276372631401</c:v>
                </c:pt>
                <c:pt idx="31">
                  <c:v>0.48440391029881102</c:v>
                </c:pt>
                <c:pt idx="32">
                  <c:v>0.47371405198566502</c:v>
                </c:pt>
                <c:pt idx="33">
                  <c:v>0.46373270521819099</c:v>
                </c:pt>
                <c:pt idx="34">
                  <c:v>0.45439004187800403</c:v>
                </c:pt>
                <c:pt idx="35">
                  <c:v>0.44562517839712101</c:v>
                </c:pt>
                <c:pt idx="36">
                  <c:v>0.43738478456869101</c:v>
                </c:pt>
                <c:pt idx="37">
                  <c:v>0.42962194444268298</c:v>
                </c:pt>
                <c:pt idx="38">
                  <c:v>0.422295217552561</c:v>
                </c:pt>
                <c:pt idx="39">
                  <c:v>0.41536786051902003</c:v>
                </c:pt>
                <c:pt idx="40">
                  <c:v>0.408807177933591</c:v>
                </c:pt>
                <c:pt idx="41">
                  <c:v>0.40258397813223801</c:v>
                </c:pt>
                <c:pt idx="42">
                  <c:v>0.39667211459135199</c:v>
                </c:pt>
                <c:pt idx="43">
                  <c:v>0.39104809762132198</c:v>
                </c:pt>
                <c:pt idx="44">
                  <c:v>0.38569076409049702</c:v>
                </c:pt>
                <c:pt idx="45">
                  <c:v>0.37570147500879503</c:v>
                </c:pt>
                <c:pt idx="46">
                  <c:v>0.36657170547519702</c:v>
                </c:pt>
                <c:pt idx="47">
                  <c:v>0.35819173071509303</c:v>
                </c:pt>
                <c:pt idx="48">
                  <c:v>0.34332912979782998</c:v>
                </c:pt>
                <c:pt idx="49">
                  <c:v>0.31435290614469102</c:v>
                </c:pt>
                <c:pt idx="50">
                  <c:v>0.29314861788774199</c:v>
                </c:pt>
                <c:pt idx="51">
                  <c:v>0.27687804235150598</c:v>
                </c:pt>
                <c:pt idx="52">
                  <c:v>0.26394679799612603</c:v>
                </c:pt>
                <c:pt idx="53">
                  <c:v>0.25338768601088002</c:v>
                </c:pt>
                <c:pt idx="54">
                  <c:v>0.244578506208779</c:v>
                </c:pt>
                <c:pt idx="55">
                  <c:v>0.237100009300311</c:v>
                </c:pt>
                <c:pt idx="56">
                  <c:v>0.23065888904090501</c:v>
                </c:pt>
                <c:pt idx="57">
                  <c:v>0.22504347768852201</c:v>
                </c:pt>
                <c:pt idx="58">
                  <c:v>0.220096982224642</c:v>
                </c:pt>
                <c:pt idx="59">
                  <c:v>0.215700643480112</c:v>
                </c:pt>
                <c:pt idx="60">
                  <c:v>0.21176276557568799</c:v>
                </c:pt>
                <c:pt idx="61">
                  <c:v>0.208211353235737</c:v>
                </c:pt>
                <c:pt idx="62">
                  <c:v>0.20498904071965399</c:v>
                </c:pt>
                <c:pt idx="63">
                  <c:v>0.20204951874176399</c:v>
                </c:pt>
                <c:pt idx="64">
                  <c:v>0.19687416732792601</c:v>
                </c:pt>
                <c:pt idx="65">
                  <c:v>0.19245396689008301</c:v>
                </c:pt>
                <c:pt idx="66">
                  <c:v>0.18862605493975901</c:v>
                </c:pt>
                <c:pt idx="67">
                  <c:v>0.18527221391051699</c:v>
                </c:pt>
                <c:pt idx="68">
                  <c:v>0.182304400178392</c:v>
                </c:pt>
                <c:pt idx="69">
                  <c:v>0.17965559140637</c:v>
                </c:pt>
                <c:pt idx="70">
                  <c:v>0.17727379532054199</c:v>
                </c:pt>
                <c:pt idx="71">
                  <c:v>0.175118010369475</c:v>
                </c:pt>
                <c:pt idx="72">
                  <c:v>0.17315543154621801</c:v>
                </c:pt>
                <c:pt idx="73">
                  <c:v>0.168183994648025</c:v>
                </c:pt>
                <c:pt idx="74">
                  <c:v>0.164232168940317</c:v>
                </c:pt>
                <c:pt idx="75">
                  <c:v>0.160998573904238</c:v>
                </c:pt>
                <c:pt idx="76">
                  <c:v>0.15829242437781399</c:v>
                </c:pt>
                <c:pt idx="77">
                  <c:v>0.15598653251457201</c:v>
                </c:pt>
                <c:pt idx="78">
                  <c:v>0.153992544030712</c:v>
                </c:pt>
                <c:pt idx="79">
                  <c:v>0.152246986535198</c:v>
                </c:pt>
                <c:pt idx="80">
                  <c:v>0.150702972736177</c:v>
                </c:pt>
                <c:pt idx="81">
                  <c:v>0.14932504139359501</c:v>
                </c:pt>
                <c:pt idx="82">
                  <c:v>0.14808582684687999</c:v>
                </c:pt>
                <c:pt idx="83">
                  <c:v>0.14696383919752501</c:v>
                </c:pt>
                <c:pt idx="84">
                  <c:v>0.14594194340469199</c:v>
                </c:pt>
                <c:pt idx="85">
                  <c:v>0.14500629188568701</c:v>
                </c:pt>
                <c:pt idx="86">
                  <c:v>0.144145559380395</c:v>
                </c:pt>
                <c:pt idx="87">
                  <c:v>0.14335038409970899</c:v>
                </c:pt>
                <c:pt idx="88">
                  <c:v>0.14261295264764801</c:v>
                </c:pt>
                <c:pt idx="89">
                  <c:v>0.14192668705365399</c:v>
                </c:pt>
                <c:pt idx="90">
                  <c:v>0.14128600556474899</c:v>
                </c:pt>
                <c:pt idx="91">
                  <c:v>0.14068613754235099</c:v>
                </c:pt>
                <c:pt idx="92">
                  <c:v>0.140122978603961</c:v>
                </c:pt>
                <c:pt idx="93">
                  <c:v>0.13959297608443799</c:v>
                </c:pt>
                <c:pt idx="94">
                  <c:v>0.139093037608082</c:v>
                </c:pt>
                <c:pt idx="95">
                  <c:v>0.138620457467348</c:v>
                </c:pt>
                <c:pt idx="96">
                  <c:v>0.138172856858466</c:v>
                </c:pt>
                <c:pt idx="97">
                  <c:v>0.137748135000128</c:v>
                </c:pt>
                <c:pt idx="98">
                  <c:v>0.13734442887307799</c:v>
                </c:pt>
                <c:pt idx="99">
                  <c:v>0.13696007984331199</c:v>
                </c:pt>
                <c:pt idx="100">
                  <c:v>0.13659360582277399</c:v>
                </c:pt>
                <c:pt idx="101">
                  <c:v>0.136243677915797</c:v>
                </c:pt>
                <c:pt idx="102">
                  <c:v>0.13590910072314499</c:v>
                </c:pt>
                <c:pt idx="103">
                  <c:v>0.13558879564676601</c:v>
                </c:pt>
                <c:pt idx="104">
                  <c:v>0.135281786670613</c:v>
                </c:pt>
                <c:pt idx="105">
                  <c:v>0.13498718819580199</c:v>
                </c:pt>
                <c:pt idx="106">
                  <c:v>0.13470419458901101</c:v>
                </c:pt>
                <c:pt idx="107">
                  <c:v>0.13443207116664399</c:v>
                </c:pt>
                <c:pt idx="108">
                  <c:v>0.13417014638779701</c:v>
                </c:pt>
                <c:pt idx="109">
                  <c:v>0.133917805069417</c:v>
                </c:pt>
                <c:pt idx="110">
                  <c:v>0.13367448246946301</c:v>
                </c:pt>
                <c:pt idx="111">
                  <c:v>0.133439659110067</c:v>
                </c:pt>
                <c:pt idx="112">
                  <c:v>0.13321285623395501</c:v>
                </c:pt>
                <c:pt idx="113">
                  <c:v>0.13299363180475099</c:v>
                </c:pt>
                <c:pt idx="114">
                  <c:v>0.13278157697599</c:v>
                </c:pt>
                <c:pt idx="115">
                  <c:v>0.13257631296542</c:v>
                </c:pt>
                <c:pt idx="116">
                  <c:v>0.13237748828082399</c:v>
                </c:pt>
                <c:pt idx="117">
                  <c:v>0.13218477625167699</c:v>
                </c:pt>
                <c:pt idx="118">
                  <c:v>0.13199787282763301</c:v>
                </c:pt>
                <c:pt idx="119">
                  <c:v>0.131816494610487</c:v>
                </c:pt>
                <c:pt idx="120">
                  <c:v>0.131640377090946</c:v>
                </c:pt>
                <c:pt idx="121">
                  <c:v>0.131469273065528</c:v>
                </c:pt>
                <c:pt idx="122">
                  <c:v>0.13130295121228899</c:v>
                </c:pt>
                <c:pt idx="123">
                  <c:v>0.13114119480691</c:v>
                </c:pt>
                <c:pt idx="124">
                  <c:v>0.13098380056311401</c:v>
                </c:pt>
                <c:pt idx="125">
                  <c:v>0.13083057758344599</c:v>
                </c:pt>
                <c:pt idx="126">
                  <c:v>0.13068134640825799</c:v>
                </c:pt>
                <c:pt idx="127">
                  <c:v>0.13053593815221001</c:v>
                </c:pt>
                <c:pt idx="128">
                  <c:v>0.13039419371895999</c:v>
                </c:pt>
                <c:pt idx="129">
                  <c:v>0.130255963085815</c:v>
                </c:pt>
                <c:pt idx="130">
                  <c:v>0.13012110465111701</c:v>
                </c:pt>
                <c:pt idx="131">
                  <c:v>0.129989484637966</c:v>
                </c:pt>
                <c:pt idx="132">
                  <c:v>0.12986097654863099</c:v>
                </c:pt>
                <c:pt idx="133">
                  <c:v>0.12973546066465499</c:v>
                </c:pt>
                <c:pt idx="134">
                  <c:v>0.12961282358818499</c:v>
                </c:pt>
                <c:pt idx="135">
                  <c:v>0.129492957820598</c:v>
                </c:pt>
                <c:pt idx="136">
                  <c:v>0.12937576137487899</c:v>
                </c:pt>
                <c:pt idx="137">
                  <c:v>0.12926113741862</c:v>
                </c:pt>
                <c:pt idx="138">
                  <c:v>0.12914899394481599</c:v>
                </c:pt>
                <c:pt idx="139">
                  <c:v>0.12903924346794601</c:v>
                </c:pt>
                <c:pt idx="140">
                  <c:v>0.128931802743078</c:v>
                </c:pt>
                <c:pt idx="141">
                  <c:v>0.12882659250596901</c:v>
                </c:pt>
                <c:pt idx="142">
                  <c:v>0.12872353723232699</c:v>
                </c:pt>
                <c:pt idx="143">
                  <c:v>0.128622564914599</c:v>
                </c:pt>
                <c:pt idx="144">
                  <c:v>0.128523606854797</c:v>
                </c:pt>
                <c:pt idx="145">
                  <c:v>0.12842659747200799</c:v>
                </c:pt>
                <c:pt idx="146">
                  <c:v>0.12833147412339599</c:v>
                </c:pt>
                <c:pt idx="147">
                  <c:v>0.128238176937579</c:v>
                </c:pt>
                <c:pt idx="148">
                  <c:v>0.12814664865938799</c:v>
                </c:pt>
                <c:pt idx="149">
                  <c:v>0.128056834505101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5E0-4AAB-8D4E-9CECC19B7EFE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'funnel_Limits&amp;Scot'!$Q$11:$Q$160</c:f>
              <c:numCache>
                <c:formatCode>General</c:formatCode>
                <c:ptCount val="150"/>
                <c:pt idx="0">
                  <c:v>1.9593791707196201E-5</c:v>
                </c:pt>
                <c:pt idx="1">
                  <c:v>1.9533471446291301E-4</c:v>
                </c:pt>
                <c:pt idx="2">
                  <c:v>3.8933980346645E-4</c:v>
                </c:pt>
                <c:pt idx="3">
                  <c:v>5.8203212425162203E-4</c:v>
                </c:pt>
                <c:pt idx="4">
                  <c:v>7.7342821701930698E-4</c:v>
                </c:pt>
                <c:pt idx="5">
                  <c:v>9.6354431287135598E-4</c:v>
                </c:pt>
                <c:pt idx="6">
                  <c:v>1.89547223868584E-3</c:v>
                </c:pt>
                <c:pt idx="7">
                  <c:v>2.7976699759989301E-3</c:v>
                </c:pt>
                <c:pt idx="8">
                  <c:v>3.67186073321272E-3</c:v>
                </c:pt>
                <c:pt idx="9">
                  <c:v>4.5196230357559004E-3</c:v>
                </c:pt>
                <c:pt idx="10">
                  <c:v>5.3424065225553602E-3</c:v>
                </c:pt>
                <c:pt idx="11">
                  <c:v>6.1415456355668899E-3</c:v>
                </c:pt>
                <c:pt idx="12">
                  <c:v>6.9182715321056999E-3</c:v>
                </c:pt>
                <c:pt idx="13">
                  <c:v>7.6737224908312697E-3</c:v>
                </c:pt>
                <c:pt idx="14">
                  <c:v>8.4089530351295506E-3</c:v>
                </c:pt>
                <c:pt idx="15">
                  <c:v>9.1249419596755692E-3</c:v>
                </c:pt>
                <c:pt idx="16">
                  <c:v>9.8225994152028907E-3</c:v>
                </c:pt>
                <c:pt idx="17">
                  <c:v>1.0502773181465801E-2</c:v>
                </c:pt>
                <c:pt idx="18">
                  <c:v>1.11662542378507E-2</c:v>
                </c:pt>
                <c:pt idx="19">
                  <c:v>1.1813781724208799E-2</c:v>
                </c:pt>
                <c:pt idx="20">
                  <c:v>1.2446047370515899E-2</c:v>
                </c:pt>
                <c:pt idx="21">
                  <c:v>1.30636994623574E-2</c:v>
                </c:pt>
                <c:pt idx="22">
                  <c:v>1.36673463995575E-2</c:v>
                </c:pt>
                <c:pt idx="23">
                  <c:v>1.4257559897159299E-2</c:v>
                </c:pt>
                <c:pt idx="24">
                  <c:v>1.48348778711389E-2</c:v>
                </c:pt>
                <c:pt idx="25">
                  <c:v>1.5399807045477601E-2</c:v>
                </c:pt>
                <c:pt idx="26">
                  <c:v>1.5952825312334801E-2</c:v>
                </c:pt>
                <c:pt idx="27">
                  <c:v>1.64943838729152E-2</c:v>
                </c:pt>
                <c:pt idx="28">
                  <c:v>1.70249091830839E-2</c:v>
                </c:pt>
                <c:pt idx="29">
                  <c:v>1.7544804724755399E-2</c:v>
                </c:pt>
                <c:pt idx="30">
                  <c:v>1.8054452621477899E-2</c:v>
                </c:pt>
                <c:pt idx="31">
                  <c:v>1.85542151144036E-2</c:v>
                </c:pt>
                <c:pt idx="32">
                  <c:v>1.9044435912896299E-2</c:v>
                </c:pt>
                <c:pt idx="33">
                  <c:v>1.95254414323589E-2</c:v>
                </c:pt>
                <c:pt idx="34">
                  <c:v>1.99975419304128E-2</c:v>
                </c:pt>
                <c:pt idx="35">
                  <c:v>2.04610325512928E-2</c:v>
                </c:pt>
                <c:pt idx="36">
                  <c:v>2.0916194287228101E-2</c:v>
                </c:pt>
                <c:pt idx="37">
                  <c:v>2.1363294864608098E-2</c:v>
                </c:pt>
                <c:pt idx="38">
                  <c:v>2.1802589561895101E-2</c:v>
                </c:pt>
                <c:pt idx="39">
                  <c:v>2.2234321965500799E-2</c:v>
                </c:pt>
                <c:pt idx="40">
                  <c:v>2.2658724669193001E-2</c:v>
                </c:pt>
                <c:pt idx="41">
                  <c:v>2.30760199220253E-2</c:v>
                </c:pt>
                <c:pt idx="42">
                  <c:v>2.34864202292711E-2</c:v>
                </c:pt>
                <c:pt idx="43">
                  <c:v>2.3890128910398399E-2</c:v>
                </c:pt>
                <c:pt idx="44">
                  <c:v>2.4287340617718901E-2</c:v>
                </c:pt>
                <c:pt idx="45">
                  <c:v>2.50630112469548E-2</c:v>
                </c:pt>
                <c:pt idx="46">
                  <c:v>2.5814833525592901E-2</c:v>
                </c:pt>
                <c:pt idx="47">
                  <c:v>2.65440978605034E-2</c:v>
                </c:pt>
                <c:pt idx="48">
                  <c:v>2.79396259731651E-2</c:v>
                </c:pt>
                <c:pt idx="49">
                  <c:v>3.1107061492687198E-2</c:v>
                </c:pt>
                <c:pt idx="50">
                  <c:v>3.38941714252659E-2</c:v>
                </c:pt>
                <c:pt idx="51">
                  <c:v>3.6375563107373901E-2</c:v>
                </c:pt>
                <c:pt idx="52">
                  <c:v>3.8606283992979697E-2</c:v>
                </c:pt>
                <c:pt idx="53">
                  <c:v>4.06280627881489E-2</c:v>
                </c:pt>
                <c:pt idx="54">
                  <c:v>4.2473251791979201E-2</c:v>
                </c:pt>
                <c:pt idx="55">
                  <c:v>4.4167415778757498E-2</c:v>
                </c:pt>
                <c:pt idx="56">
                  <c:v>4.5731088428789701E-2</c:v>
                </c:pt>
                <c:pt idx="57">
                  <c:v>4.71809975583935E-2</c:v>
                </c:pt>
                <c:pt idx="58">
                  <c:v>4.8530940543408702E-2</c:v>
                </c:pt>
                <c:pt idx="59">
                  <c:v>4.9792423026616198E-2</c:v>
                </c:pt>
                <c:pt idx="60">
                  <c:v>5.0975133576131697E-2</c:v>
                </c:pt>
                <c:pt idx="61">
                  <c:v>5.20873022396326E-2</c:v>
                </c:pt>
                <c:pt idx="62">
                  <c:v>5.31359753767792E-2</c:v>
                </c:pt>
                <c:pt idx="63">
                  <c:v>5.4127229101884597E-2</c:v>
                </c:pt>
                <c:pt idx="64">
                  <c:v>5.5957903529148298E-2</c:v>
                </c:pt>
                <c:pt idx="65">
                  <c:v>5.7614104646746399E-2</c:v>
                </c:pt>
                <c:pt idx="66">
                  <c:v>5.9122870826009803E-2</c:v>
                </c:pt>
                <c:pt idx="67">
                  <c:v>6.0505607898506203E-2</c:v>
                </c:pt>
                <c:pt idx="68">
                  <c:v>6.17795302047471E-2</c:v>
                </c:pt>
                <c:pt idx="69">
                  <c:v>6.2958671803570204E-2</c:v>
                </c:pt>
                <c:pt idx="70">
                  <c:v>6.40546124088648E-2</c:v>
                </c:pt>
                <c:pt idx="71">
                  <c:v>6.5077009046271506E-2</c:v>
                </c:pt>
                <c:pt idx="72">
                  <c:v>6.6033992361912403E-2</c:v>
                </c:pt>
                <c:pt idx="73">
                  <c:v>6.8576706323023096E-2</c:v>
                </c:pt>
                <c:pt idx="74">
                  <c:v>7.0728192315987606E-2</c:v>
                </c:pt>
                <c:pt idx="75">
                  <c:v>7.2581713976181197E-2</c:v>
                </c:pt>
                <c:pt idx="76">
                  <c:v>7.4201756633857405E-2</c:v>
                </c:pt>
                <c:pt idx="77">
                  <c:v>7.5634600056380799E-2</c:v>
                </c:pt>
                <c:pt idx="78">
                  <c:v>7.69144797368084E-2</c:v>
                </c:pt>
                <c:pt idx="79">
                  <c:v>7.8067365954810106E-2</c:v>
                </c:pt>
                <c:pt idx="80">
                  <c:v>7.9113381305703695E-2</c:v>
                </c:pt>
                <c:pt idx="81">
                  <c:v>8.0068402723042803E-2</c:v>
                </c:pt>
                <c:pt idx="82">
                  <c:v>8.0945155403597396E-2</c:v>
                </c:pt>
                <c:pt idx="83">
                  <c:v>8.1753979330571103E-2</c:v>
                </c:pt>
                <c:pt idx="84">
                  <c:v>8.2503378604262503E-2</c:v>
                </c:pt>
                <c:pt idx="85">
                  <c:v>8.3200422984665998E-2</c:v>
                </c:pt>
                <c:pt idx="86">
                  <c:v>8.3851046595814396E-2</c:v>
                </c:pt>
                <c:pt idx="87">
                  <c:v>8.4460273633201605E-2</c:v>
                </c:pt>
                <c:pt idx="88">
                  <c:v>8.5032391326723605E-2</c:v>
                </c:pt>
                <c:pt idx="89">
                  <c:v>8.5571084177935505E-2</c:v>
                </c:pt>
                <c:pt idx="90">
                  <c:v>8.6079539349726994E-2</c:v>
                </c:pt>
                <c:pt idx="91">
                  <c:v>8.6560530282027801E-2</c:v>
                </c:pt>
                <c:pt idx="92">
                  <c:v>8.7016483673833897E-2</c:v>
                </c:pt>
                <c:pt idx="93">
                  <c:v>8.7449533617449102E-2</c:v>
                </c:pt>
                <c:pt idx="94">
                  <c:v>8.7861565707908096E-2</c:v>
                </c:pt>
                <c:pt idx="95">
                  <c:v>8.8254253256599399E-2</c:v>
                </c:pt>
                <c:pt idx="96">
                  <c:v>8.8629087231710896E-2</c:v>
                </c:pt>
                <c:pt idx="97">
                  <c:v>8.8987401174283304E-2</c:v>
                </c:pt>
                <c:pt idx="98">
                  <c:v>8.9330392059698005E-2</c:v>
                </c:pt>
                <c:pt idx="99">
                  <c:v>8.9659137864175606E-2</c:v>
                </c:pt>
                <c:pt idx="100">
                  <c:v>8.9974612435908902E-2</c:v>
                </c:pt>
                <c:pt idx="101">
                  <c:v>9.0277698147699995E-2</c:v>
                </c:pt>
                <c:pt idx="102">
                  <c:v>9.0569196712989103E-2</c:v>
                </c:pt>
                <c:pt idx="103">
                  <c:v>9.0849838473110206E-2</c:v>
                </c:pt>
                <c:pt idx="104">
                  <c:v>9.1120290405437093E-2</c:v>
                </c:pt>
                <c:pt idx="105">
                  <c:v>9.1381163056098197E-2</c:v>
                </c:pt>
                <c:pt idx="106">
                  <c:v>9.1633016564327693E-2</c:v>
                </c:pt>
                <c:pt idx="107">
                  <c:v>9.1876365916213995E-2</c:v>
                </c:pt>
                <c:pt idx="108">
                  <c:v>9.2111685541996599E-2</c:v>
                </c:pt>
                <c:pt idx="109">
                  <c:v>9.2339413351948299E-2</c:v>
                </c:pt>
                <c:pt idx="110">
                  <c:v>9.2559954290316396E-2</c:v>
                </c:pt>
                <c:pt idx="111">
                  <c:v>9.2773683474067795E-2</c:v>
                </c:pt>
                <c:pt idx="112">
                  <c:v>9.2980948972715402E-2</c:v>
                </c:pt>
                <c:pt idx="113">
                  <c:v>9.31820742768667E-2</c:v>
                </c:pt>
                <c:pt idx="114">
                  <c:v>9.3377360495969397E-2</c:v>
                </c:pt>
                <c:pt idx="115">
                  <c:v>9.3567088319762695E-2</c:v>
                </c:pt>
                <c:pt idx="116">
                  <c:v>9.3751519772959493E-2</c:v>
                </c:pt>
                <c:pt idx="117">
                  <c:v>9.3930899788495101E-2</c:v>
                </c:pt>
                <c:pt idx="118">
                  <c:v>9.4105457621162306E-2</c:v>
                </c:pt>
                <c:pt idx="119">
                  <c:v>9.4275408120465906E-2</c:v>
                </c:pt>
                <c:pt idx="120">
                  <c:v>9.44409528790148E-2</c:v>
                </c:pt>
                <c:pt idx="121">
                  <c:v>9.4602281270614805E-2</c:v>
                </c:pt>
                <c:pt idx="122">
                  <c:v>9.47595713903987E-2</c:v>
                </c:pt>
                <c:pt idx="123">
                  <c:v>9.4912990907759107E-2</c:v>
                </c:pt>
                <c:pt idx="124">
                  <c:v>9.5062697841506505E-2</c:v>
                </c:pt>
                <c:pt idx="125">
                  <c:v>9.5208841265517E-2</c:v>
                </c:pt>
                <c:pt idx="126">
                  <c:v>9.5351561952133804E-2</c:v>
                </c:pt>
                <c:pt idx="127">
                  <c:v>9.5490992959724699E-2</c:v>
                </c:pt>
                <c:pt idx="128">
                  <c:v>9.5627260170048606E-2</c:v>
                </c:pt>
                <c:pt idx="129">
                  <c:v>9.5760482780430298E-2</c:v>
                </c:pt>
                <c:pt idx="130">
                  <c:v>9.5890773755179098E-2</c:v>
                </c:pt>
                <c:pt idx="131">
                  <c:v>9.6018240240188305E-2</c:v>
                </c:pt>
                <c:pt idx="132">
                  <c:v>9.6142983944221994E-2</c:v>
                </c:pt>
                <c:pt idx="133">
                  <c:v>9.6265101490012897E-2</c:v>
                </c:pt>
                <c:pt idx="134">
                  <c:v>9.6384684737961898E-2</c:v>
                </c:pt>
                <c:pt idx="135">
                  <c:v>9.6501821084937697E-2</c:v>
                </c:pt>
                <c:pt idx="136">
                  <c:v>9.6616593740412399E-2</c:v>
                </c:pt>
                <c:pt idx="137">
                  <c:v>9.6729081981941897E-2</c:v>
                </c:pt>
                <c:pt idx="138">
                  <c:v>9.6839361391796802E-2</c:v>
                </c:pt>
                <c:pt idx="139">
                  <c:v>9.6947504076368499E-2</c:v>
                </c:pt>
                <c:pt idx="140">
                  <c:v>9.7053578869816706E-2</c:v>
                </c:pt>
                <c:pt idx="141">
                  <c:v>9.7157651523280694E-2</c:v>
                </c:pt>
                <c:pt idx="142">
                  <c:v>9.7259784880852407E-2</c:v>
                </c:pt>
                <c:pt idx="143">
                  <c:v>9.7360039043391994E-2</c:v>
                </c:pt>
                <c:pt idx="144">
                  <c:v>9.74584715211715E-2</c:v>
                </c:pt>
                <c:pt idx="145">
                  <c:v>9.7555137376234294E-2</c:v>
                </c:pt>
                <c:pt idx="146">
                  <c:v>9.7650089355285005E-2</c:v>
                </c:pt>
                <c:pt idx="147">
                  <c:v>9.77433780138421E-2</c:v>
                </c:pt>
                <c:pt idx="148">
                  <c:v>9.7835051832330502E-2</c:v>
                </c:pt>
                <c:pt idx="149">
                  <c:v>9.7925157324722401E-2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5E0-4AAB-8D4E-9CECC19B7EFE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'funnel_Limits&amp;Scot'!$R$11:$R$160</c:f>
              <c:numCache>
                <c:formatCode>General</c:formatCode>
                <c:ptCount val="150"/>
                <c:pt idx="0">
                  <c:v>86.932099002752295</c:v>
                </c:pt>
                <c:pt idx="1">
                  <c:v>40.022321364505999</c:v>
                </c:pt>
                <c:pt idx="2">
                  <c:v>25.081412324882599</c:v>
                </c:pt>
                <c:pt idx="3">
                  <c:v>18.297052818839301</c:v>
                </c:pt>
                <c:pt idx="4">
                  <c:v>14.4221754091053</c:v>
                </c:pt>
                <c:pt idx="5">
                  <c:v>11.9156026563259</c:v>
                </c:pt>
                <c:pt idx="6">
                  <c:v>6.4340589010327198</c:v>
                </c:pt>
                <c:pt idx="7">
                  <c:v>4.4515172928649198</c:v>
                </c:pt>
                <c:pt idx="8">
                  <c:v>3.42800889507068</c:v>
                </c:pt>
                <c:pt idx="9">
                  <c:v>2.80300516099109</c:v>
                </c:pt>
                <c:pt idx="10">
                  <c:v>2.38157661436157</c:v>
                </c:pt>
                <c:pt idx="11">
                  <c:v>2.07810906684914</c:v>
                </c:pt>
                <c:pt idx="12">
                  <c:v>1.8490964052527299</c:v>
                </c:pt>
                <c:pt idx="13">
                  <c:v>1.6700871678776801</c:v>
                </c:pt>
                <c:pt idx="14">
                  <c:v>1.52628202546108</c:v>
                </c:pt>
                <c:pt idx="15">
                  <c:v>1.4081987733386001</c:v>
                </c:pt>
                <c:pt idx="16">
                  <c:v>1.3094811180428501</c:v>
                </c:pt>
                <c:pt idx="17">
                  <c:v>1.22570857187139</c:v>
                </c:pt>
                <c:pt idx="18">
                  <c:v>1.1537116016470901</c:v>
                </c:pt>
                <c:pt idx="19">
                  <c:v>1.0911583142038801</c:v>
                </c:pt>
                <c:pt idx="20">
                  <c:v>1.0362948586221301</c:v>
                </c:pt>
                <c:pt idx="21">
                  <c:v>0.98777674047157304</c:v>
                </c:pt>
                <c:pt idx="22">
                  <c:v>0.94455595224489797</c:v>
                </c:pt>
                <c:pt idx="23">
                  <c:v>0.905803498846104</c:v>
                </c:pt>
                <c:pt idx="24">
                  <c:v>0.87085501159942402</c:v>
                </c:pt>
                <c:pt idx="25">
                  <c:v>0.839171802999509</c:v>
                </c:pt>
                <c:pt idx="26">
                  <c:v>0.81031247875208001</c:v>
                </c:pt>
                <c:pt idx="27">
                  <c:v>0.78391191249526604</c:v>
                </c:pt>
                <c:pt idx="28">
                  <c:v>0.75966544760077304</c:v>
                </c:pt>
                <c:pt idx="29">
                  <c:v>0.73731687023345305</c:v>
                </c:pt>
                <c:pt idx="30">
                  <c:v>0.71664914351444897</c:v>
                </c:pt>
                <c:pt idx="31">
                  <c:v>0.69747719047122803</c:v>
                </c:pt>
                <c:pt idx="32">
                  <c:v>0.67964221601423203</c:v>
                </c:pt>
                <c:pt idx="33">
                  <c:v>0.66300719816060005</c:v>
                </c:pt>
                <c:pt idx="34">
                  <c:v>0.64745327689719201</c:v>
                </c:pt>
                <c:pt idx="35">
                  <c:v>0.63287683886708401</c:v>
                </c:pt>
                <c:pt idx="36">
                  <c:v>0.61918714630798599</c:v>
                </c:pt>
                <c:pt idx="37">
                  <c:v>0.60630439526727997</c:v>
                </c:pt>
                <c:pt idx="38">
                  <c:v>0.59415811506529903</c:v>
                </c:pt>
                <c:pt idx="39">
                  <c:v>0.58268584102233301</c:v>
                </c:pt>
                <c:pt idx="40">
                  <c:v>0.571832007516347</c:v>
                </c:pt>
                <c:pt idx="41">
                  <c:v>0.56154701984184696</c:v>
                </c:pt>
                <c:pt idx="42">
                  <c:v>0.55178647205241005</c:v>
                </c:pt>
                <c:pt idx="43">
                  <c:v>0.54251048467792096</c:v>
                </c:pt>
                <c:pt idx="44">
                  <c:v>0.53368314141164697</c:v>
                </c:pt>
                <c:pt idx="45">
                  <c:v>0.51724771918729695</c:v>
                </c:pt>
                <c:pt idx="46">
                  <c:v>0.50225547858151998</c:v>
                </c:pt>
                <c:pt idx="47">
                  <c:v>0.48852053127772999</c:v>
                </c:pt>
                <c:pt idx="48">
                  <c:v>0.46422673909623802</c:v>
                </c:pt>
                <c:pt idx="49">
                  <c:v>0.417141487821583</c:v>
                </c:pt>
                <c:pt idx="50">
                  <c:v>0.38296076754735803</c:v>
                </c:pt>
                <c:pt idx="51">
                  <c:v>0.35692117133217399</c:v>
                </c:pt>
                <c:pt idx="52">
                  <c:v>0.33635969501322799</c:v>
                </c:pt>
                <c:pt idx="53">
                  <c:v>0.31966845341178501</c:v>
                </c:pt>
                <c:pt idx="54">
                  <c:v>0.30581776300128799</c:v>
                </c:pt>
                <c:pt idx="55">
                  <c:v>0.29411680430690701</c:v>
                </c:pt>
                <c:pt idx="56">
                  <c:v>0.28408427397303698</c:v>
                </c:pt>
                <c:pt idx="57">
                  <c:v>0.27537419832287402</c:v>
                </c:pt>
                <c:pt idx="58">
                  <c:v>0.26773125541332499</c:v>
                </c:pt>
                <c:pt idx="59">
                  <c:v>0.260962746139841</c:v>
                </c:pt>
                <c:pt idx="60">
                  <c:v>0.25492038897531399</c:v>
                </c:pt>
                <c:pt idx="61">
                  <c:v>0.24948813666019601</c:v>
                </c:pt>
                <c:pt idx="62">
                  <c:v>0.244573808141645</c:v>
                </c:pt>
                <c:pt idx="63">
                  <c:v>0.24010320826109899</c:v>
                </c:pt>
                <c:pt idx="64">
                  <c:v>0.23226218209792299</c:v>
                </c:pt>
                <c:pt idx="65">
                  <c:v>0.225596800977821</c:v>
                </c:pt>
                <c:pt idx="66">
                  <c:v>0.219849104755759</c:v>
                </c:pt>
                <c:pt idx="67">
                  <c:v>0.21483271222270101</c:v>
                </c:pt>
                <c:pt idx="68">
                  <c:v>0.210409407643805</c:v>
                </c:pt>
                <c:pt idx="69">
                  <c:v>0.20647439337543899</c:v>
                </c:pt>
                <c:pt idx="70">
                  <c:v>0.20294667392472299</c:v>
                </c:pt>
                <c:pt idx="71">
                  <c:v>0.19976259653178</c:v>
                </c:pt>
                <c:pt idx="72">
                  <c:v>0.19687139837104001</c:v>
                </c:pt>
                <c:pt idx="73">
                  <c:v>0.189580748068328</c:v>
                </c:pt>
                <c:pt idx="74">
                  <c:v>0.18382052811614699</c:v>
                </c:pt>
                <c:pt idx="75">
                  <c:v>0.17913138943260601</c:v>
                </c:pt>
                <c:pt idx="76">
                  <c:v>0.17522444141271101</c:v>
                </c:pt>
                <c:pt idx="77">
                  <c:v>0.17190818542327199</c:v>
                </c:pt>
                <c:pt idx="78">
                  <c:v>0.16905025667177401</c:v>
                </c:pt>
                <c:pt idx="79">
                  <c:v>0.16655598948665301</c:v>
                </c:pt>
                <c:pt idx="80">
                  <c:v>0.16435573373013901</c:v>
                </c:pt>
                <c:pt idx="81">
                  <c:v>0.16239700329138601</c:v>
                </c:pt>
                <c:pt idx="82">
                  <c:v>0.160639428095321</c:v>
                </c:pt>
                <c:pt idx="83">
                  <c:v>0.159051402053841</c:v>
                </c:pt>
                <c:pt idx="84">
                  <c:v>0.15760779427951899</c:v>
                </c:pt>
                <c:pt idx="85">
                  <c:v>0.156288347856681</c:v>
                </c:pt>
                <c:pt idx="86">
                  <c:v>0.15507653541803701</c:v>
                </c:pt>
                <c:pt idx="87">
                  <c:v>0.153958725552054</c:v>
                </c:pt>
                <c:pt idx="88">
                  <c:v>0.152923565251084</c:v>
                </c:pt>
                <c:pt idx="89">
                  <c:v>0.15196151539720701</c:v>
                </c:pt>
                <c:pt idx="90">
                  <c:v>0.151064496526395</c:v>
                </c:pt>
                <c:pt idx="91">
                  <c:v>0.15022561529874801</c:v>
                </c:pt>
                <c:pt idx="92">
                  <c:v>0.14943895087033601</c:v>
                </c:pt>
                <c:pt idx="93">
                  <c:v>0.14869938630083401</c:v>
                </c:pt>
                <c:pt idx="94">
                  <c:v>0.148002474222274</c:v>
                </c:pt>
                <c:pt idx="95">
                  <c:v>0.14734432885666801</c:v>
                </c:pt>
                <c:pt idx="96">
                  <c:v>0.1467215385018</c:v>
                </c:pt>
                <c:pt idx="97">
                  <c:v>0.146131094065379</c:v>
                </c:pt>
                <c:pt idx="98">
                  <c:v>0.14557033029128899</c:v>
                </c:pt>
                <c:pt idx="99">
                  <c:v>0.145036877104575</c:v>
                </c:pt>
                <c:pt idx="100">
                  <c:v>0.144528619084384</c:v>
                </c:pt>
                <c:pt idx="101">
                  <c:v>0.144043661511811</c:v>
                </c:pt>
                <c:pt idx="102">
                  <c:v>0.14358030177147199</c:v>
                </c:pt>
                <c:pt idx="103">
                  <c:v>0.143137005139581</c:v>
                </c:pt>
                <c:pt idx="104">
                  <c:v>0.142712384187031</c:v>
                </c:pt>
                <c:pt idx="105">
                  <c:v>0.14230518117811899</c:v>
                </c:pt>
                <c:pt idx="106">
                  <c:v>0.141914252964605</c:v>
                </c:pt>
                <c:pt idx="107">
                  <c:v>0.14153855796860401</c:v>
                </c:pt>
                <c:pt idx="108">
                  <c:v>0.141177144922186</c:v>
                </c:pt>
                <c:pt idx="109">
                  <c:v>0.14082914309092801</c:v>
                </c:pt>
                <c:pt idx="110">
                  <c:v>0.14049375375628601</c:v>
                </c:pt>
                <c:pt idx="111">
                  <c:v>0.14017024277009299</c:v>
                </c:pt>
                <c:pt idx="112">
                  <c:v>0.13985793402565799</c:v>
                </c:pt>
                <c:pt idx="113">
                  <c:v>0.13955620371534899</c:v>
                </c:pt>
                <c:pt idx="114">
                  <c:v>0.13926447526538099</c:v>
                </c:pt>
                <c:pt idx="115">
                  <c:v>0.13898221485562201</c:v>
                </c:pt>
                <c:pt idx="116">
                  <c:v>0.13870892744640501</c:v>
                </c:pt>
                <c:pt idx="117">
                  <c:v>0.13844415324606699</c:v>
                </c:pt>
                <c:pt idx="118">
                  <c:v>0.13818746456271799</c:v>
                </c:pt>
                <c:pt idx="119">
                  <c:v>0.13793846299192</c:v>
                </c:pt>
                <c:pt idx="120">
                  <c:v>0.13769677689883</c:v>
                </c:pt>
                <c:pt idx="121">
                  <c:v>0.13746205915912199</c:v>
                </c:pt>
                <c:pt idx="122">
                  <c:v>0.137233985127928</c:v>
                </c:pt>
                <c:pt idx="123">
                  <c:v>0.137012250810123</c:v>
                </c:pt>
                <c:pt idx="124">
                  <c:v>0.13679657120886199</c:v>
                </c:pt>
                <c:pt idx="125">
                  <c:v>0.136586678832231</c:v>
                </c:pt>
                <c:pt idx="126">
                  <c:v>0.136382322340481</c:v>
                </c:pt>
                <c:pt idx="127">
                  <c:v>0.136183265318497</c:v>
                </c:pt>
                <c:pt idx="128">
                  <c:v>0.13598928516005401</c:v>
                </c:pt>
                <c:pt idx="129">
                  <c:v>0.13580017205206299</c:v>
                </c:pt>
                <c:pt idx="130">
                  <c:v>0.135615728048398</c:v>
                </c:pt>
                <c:pt idx="131">
                  <c:v>0.135435766224141</c:v>
                </c:pt>
                <c:pt idx="132">
                  <c:v>0.13526010990213699</c:v>
                </c:pt>
                <c:pt idx="133">
                  <c:v>0.135088591944685</c:v>
                </c:pt>
                <c:pt idx="134">
                  <c:v>0.134921054103988</c:v>
                </c:pt>
                <c:pt idx="135">
                  <c:v>0.1347573464257</c:v>
                </c:pt>
                <c:pt idx="136">
                  <c:v>0.13459732670053201</c:v>
                </c:pt>
                <c:pt idx="137">
                  <c:v>0.13444085995940799</c:v>
                </c:pt>
                <c:pt idx="138">
                  <c:v>0.134287818008161</c:v>
                </c:pt>
                <c:pt idx="139">
                  <c:v>0.134138078998155</c:v>
                </c:pt>
                <c:pt idx="140">
                  <c:v>0.133991527029618</c:v>
                </c:pt>
                <c:pt idx="141">
                  <c:v>0.13384805178478601</c:v>
                </c:pt>
                <c:pt idx="142">
                  <c:v>0.13370754818824199</c:v>
                </c:pt>
                <c:pt idx="143">
                  <c:v>0.13356991609211799</c:v>
                </c:pt>
                <c:pt idx="144">
                  <c:v>0.13343505998402999</c:v>
                </c:pt>
                <c:pt idx="145">
                  <c:v>0.13330288871584101</c:v>
                </c:pt>
                <c:pt idx="146">
                  <c:v>0.13317331525152401</c:v>
                </c:pt>
                <c:pt idx="147">
                  <c:v>0.133046256432549</c:v>
                </c:pt>
                <c:pt idx="148">
                  <c:v>0.13292163275939101</c:v>
                </c:pt>
                <c:pt idx="149">
                  <c:v>0.13279936818785501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5E0-4AAB-8D4E-9CECC19B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9088"/>
        <c:axId val="63083648"/>
      </c:scatterChart>
      <c:valAx>
        <c:axId val="63049088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083648"/>
        <c:crosses val="autoZero"/>
        <c:crossBetween val="midCat"/>
        <c:majorUnit val="25000"/>
        <c:minorUnit val="4000"/>
      </c:valAx>
      <c:valAx>
        <c:axId val="63083648"/>
        <c:scaling>
          <c:orientation val="minMax"/>
          <c:max val="0.25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049088"/>
        <c:crosses val="autoZero"/>
        <c:crossBetween val="midCat"/>
        <c:majorUnit val="0.05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654241741742388"/>
          <c:y val="1.1529487179487301E-2"/>
          <c:w val="0.38555780780784293"/>
          <c:h val="5.0379700854700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8987" footer="0.31496062992128987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08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KPI_8!$B$95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KPI_8!$C$93:$Q$94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KPI_8!$C$95:$Q$95</c:f>
              <c:numCache>
                <c:formatCode>###,??0.000;\-#,##0.000;\-;@</c:formatCode>
                <c:ptCount val="15"/>
                <c:pt idx="0">
                  <c:v>0.194059156558226</c:v>
                </c:pt>
                <c:pt idx="1">
                  <c:v>0.190920381576513</c:v>
                </c:pt>
                <c:pt idx="2">
                  <c:v>0.206699587357043</c:v>
                </c:pt>
                <c:pt idx="3">
                  <c:v>0.20572216805003901</c:v>
                </c:pt>
                <c:pt idx="4">
                  <c:v>0.18568805322904899</c:v>
                </c:pt>
                <c:pt idx="5">
                  <c:v>0.16332688334262599</c:v>
                </c:pt>
                <c:pt idx="6">
                  <c:v>0.14157851567219101</c:v>
                </c:pt>
                <c:pt idx="7">
                  <c:v>0.13361067030829499</c:v>
                </c:pt>
                <c:pt idx="8">
                  <c:v>0.14022601383196201</c:v>
                </c:pt>
                <c:pt idx="9">
                  <c:v>0.151639311336595</c:v>
                </c:pt>
                <c:pt idx="10">
                  <c:v>0.15348915688007</c:v>
                </c:pt>
                <c:pt idx="11">
                  <c:v>0.14113763237448801</c:v>
                </c:pt>
                <c:pt idx="12">
                  <c:v>0.134026769732214</c:v>
                </c:pt>
                <c:pt idx="13">
                  <c:v>0.14553680459632101</c:v>
                </c:pt>
                <c:pt idx="14">
                  <c:v>0.14096442481625701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A-47D6-BCD4-CEC7AFA55BB2}"/>
            </c:ext>
          </c:extLst>
        </c:ser>
        <c:ser>
          <c:idx val="1"/>
          <c:order val="1"/>
          <c:tx>
            <c:strRef>
              <c:f>KPI_8!$B$96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KPI_8!$C$93:$Q$94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KPI_8!$C$96:$Q$96</c:f>
              <c:numCache>
                <c:formatCode>###,??0.000;\-#,##0.000;\-;@</c:formatCode>
                <c:ptCount val="15"/>
                <c:pt idx="0">
                  <c:v>8.6805967317316102E-2</c:v>
                </c:pt>
                <c:pt idx="1">
                  <c:v>7.6237133263609799E-2</c:v>
                </c:pt>
                <c:pt idx="2">
                  <c:v>8.8953274115867995E-2</c:v>
                </c:pt>
                <c:pt idx="3">
                  <c:v>9.8395963947072299E-2</c:v>
                </c:pt>
                <c:pt idx="4">
                  <c:v>9.7497755768121794E-2</c:v>
                </c:pt>
                <c:pt idx="5">
                  <c:v>8.8561083237854402E-2</c:v>
                </c:pt>
                <c:pt idx="6">
                  <c:v>8.1348612081747998E-2</c:v>
                </c:pt>
                <c:pt idx="7">
                  <c:v>8.1773777509467099E-2</c:v>
                </c:pt>
                <c:pt idx="8">
                  <c:v>7.7188855399544204E-2</c:v>
                </c:pt>
                <c:pt idx="9">
                  <c:v>8.2702439456324398E-2</c:v>
                </c:pt>
                <c:pt idx="10">
                  <c:v>9.5496483770494994E-2</c:v>
                </c:pt>
                <c:pt idx="11">
                  <c:v>9.3721345331917102E-2</c:v>
                </c:pt>
                <c:pt idx="12">
                  <c:v>8.8999680252865004E-2</c:v>
                </c:pt>
                <c:pt idx="13">
                  <c:v>9.7953694617090095E-2</c:v>
                </c:pt>
                <c:pt idx="14">
                  <c:v>8.9606927236513506E-2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A-47D6-BCD4-CEC7AFA55BB2}"/>
            </c:ext>
          </c:extLst>
        </c:ser>
        <c:ser>
          <c:idx val="2"/>
          <c:order val="2"/>
          <c:tx>
            <c:strRef>
              <c:f>KPI_8!$B$97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KPI_8!$C$93:$Q$94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KPI_8!$C$97:$Q$97</c:f>
              <c:numCache>
                <c:formatCode>###,??0.000;\-#,##0.000;\-;@</c:formatCode>
                <c:ptCount val="15"/>
                <c:pt idx="0">
                  <c:v>0.13540715530837599</c:v>
                </c:pt>
                <c:pt idx="1">
                  <c:v>0.12836218855279499</c:v>
                </c:pt>
                <c:pt idx="2">
                  <c:v>0.142714264175612</c:v>
                </c:pt>
                <c:pt idx="3">
                  <c:v>0.14769354463414699</c:v>
                </c:pt>
                <c:pt idx="4">
                  <c:v>0.13841367097912499</c:v>
                </c:pt>
                <c:pt idx="5">
                  <c:v>0.12344822520220999</c:v>
                </c:pt>
                <c:pt idx="6">
                  <c:v>0.10940994662809</c:v>
                </c:pt>
                <c:pt idx="7">
                  <c:v>0.105861764708763</c:v>
                </c:pt>
                <c:pt idx="8">
                  <c:v>0.106473531683748</c:v>
                </c:pt>
                <c:pt idx="9">
                  <c:v>0.115004512656614</c:v>
                </c:pt>
                <c:pt idx="10">
                  <c:v>0.12296275800912</c:v>
                </c:pt>
                <c:pt idx="11">
                  <c:v>0.116319050072876</c:v>
                </c:pt>
                <c:pt idx="12">
                  <c:v>0.110511105887508</c:v>
                </c:pt>
                <c:pt idx="13">
                  <c:v>0.120595547680965</c:v>
                </c:pt>
                <c:pt idx="14">
                  <c:v>0.114038345102824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A-47D6-BCD4-CEC7AFA5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0144"/>
        <c:axId val="63192064"/>
      </c:lineChart>
      <c:catAx>
        <c:axId val="631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1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3192064"/>
        <c:crosses val="autoZero"/>
        <c:auto val="1"/>
        <c:lblAlgn val="ctr"/>
        <c:lblOffset val="100"/>
        <c:noMultiLvlLbl val="0"/>
      </c:catAx>
      <c:valAx>
        <c:axId val="6319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with cancer detected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65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63190144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15126050421012E-2"/>
          <c:y val="9.0065170940171066E-2"/>
          <c:w val="0.95258103241296521"/>
          <c:h val="0.75645320512820524"/>
        </c:manualLayout>
      </c:layout>
      <c:barChart>
        <c:barDir val="col"/>
        <c:grouping val="percentStacked"/>
        <c:varyColors val="0"/>
        <c:ser>
          <c:idx val="0"/>
          <c:order val="0"/>
          <c:tx>
            <c:v>A</c:v>
          </c:tx>
          <c:spPr>
            <a:solidFill>
              <a:schemeClr val="accent1">
                <a:lumMod val="20000"/>
                <a:lumOff val="8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'KPI_9-11'!$C$12:$Q$12</c:f>
              <c:numCache>
                <c:formatCode>###,??0.0;\-#,##0.0;\-;@</c:formatCode>
                <c:ptCount val="15"/>
                <c:pt idx="0">
                  <c:v>41.40625</c:v>
                </c:pt>
                <c:pt idx="1">
                  <c:v>30</c:v>
                </c:pt>
                <c:pt idx="2">
                  <c:v>35.849056603773597</c:v>
                </c:pt>
                <c:pt idx="3">
                  <c:v>47</c:v>
                </c:pt>
                <c:pt idx="4">
                  <c:v>42.7083333333333</c:v>
                </c:pt>
                <c:pt idx="5">
                  <c:v>26.25</c:v>
                </c:pt>
                <c:pt idx="6">
                  <c:v>37.5451263537906</c:v>
                </c:pt>
                <c:pt idx="7">
                  <c:v>39.285714285714299</c:v>
                </c:pt>
                <c:pt idx="8">
                  <c:v>45.077720207253897</c:v>
                </c:pt>
                <c:pt idx="9">
                  <c:v>39.0041493775934</c:v>
                </c:pt>
                <c:pt idx="10">
                  <c:v>0</c:v>
                </c:pt>
                <c:pt idx="11">
                  <c:v>41.6666666666667</c:v>
                </c:pt>
                <c:pt idx="12">
                  <c:v>31.578947368421101</c:v>
                </c:pt>
                <c:pt idx="13">
                  <c:v>14.285714285714301</c:v>
                </c:pt>
                <c:pt idx="14">
                  <c:v>38.069340584636301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1-4C10-AD50-E0F6F8D78F08}"/>
            </c:ext>
          </c:extLst>
        </c:ser>
        <c:ser>
          <c:idx val="1"/>
          <c:order val="1"/>
          <c:tx>
            <c:v>B</c:v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'KPI_9-11'!$C$29:$Q$29</c:f>
              <c:numCache>
                <c:formatCode>###,??0.0;\-#,##0.0;\-;@</c:formatCode>
                <c:ptCount val="15"/>
                <c:pt idx="0">
                  <c:v>25</c:v>
                </c:pt>
                <c:pt idx="1">
                  <c:v>30</c:v>
                </c:pt>
                <c:pt idx="2">
                  <c:v>30.188679245283002</c:v>
                </c:pt>
                <c:pt idx="3">
                  <c:v>17</c:v>
                </c:pt>
                <c:pt idx="4">
                  <c:v>20.8333333333333</c:v>
                </c:pt>
                <c:pt idx="5">
                  <c:v>21.875</c:v>
                </c:pt>
                <c:pt idx="6">
                  <c:v>26.353790613718399</c:v>
                </c:pt>
                <c:pt idx="7">
                  <c:v>23.214285714285701</c:v>
                </c:pt>
                <c:pt idx="8">
                  <c:v>16.580310880829</c:v>
                </c:pt>
                <c:pt idx="9">
                  <c:v>21.991701244813299</c:v>
                </c:pt>
                <c:pt idx="10">
                  <c:v>75</c:v>
                </c:pt>
                <c:pt idx="11">
                  <c:v>33.3333333333333</c:v>
                </c:pt>
                <c:pt idx="12">
                  <c:v>24.5614035087719</c:v>
                </c:pt>
                <c:pt idx="13">
                  <c:v>0</c:v>
                </c:pt>
                <c:pt idx="14">
                  <c:v>22.773623385452101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1-4C10-AD50-E0F6F8D78F08}"/>
            </c:ext>
          </c:extLst>
        </c:ser>
        <c:ser>
          <c:idx val="2"/>
          <c:order val="2"/>
          <c:tx>
            <c:v>C</c:v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'KPI_9-11'!$C$46:$Q$46</c:f>
              <c:numCache>
                <c:formatCode>###,??0.0;\-#,##0.0;\-;@</c:formatCode>
                <c:ptCount val="15"/>
                <c:pt idx="0">
                  <c:v>25.78125</c:v>
                </c:pt>
                <c:pt idx="1">
                  <c:v>33.3333333333333</c:v>
                </c:pt>
                <c:pt idx="2">
                  <c:v>18.867924528301899</c:v>
                </c:pt>
                <c:pt idx="3">
                  <c:v>28</c:v>
                </c:pt>
                <c:pt idx="4">
                  <c:v>28.125</c:v>
                </c:pt>
                <c:pt idx="5">
                  <c:v>32.5</c:v>
                </c:pt>
                <c:pt idx="6">
                  <c:v>27.797833935018101</c:v>
                </c:pt>
                <c:pt idx="7">
                  <c:v>28.571428571428601</c:v>
                </c:pt>
                <c:pt idx="8">
                  <c:v>25.906735751295301</c:v>
                </c:pt>
                <c:pt idx="9">
                  <c:v>30.705394190871399</c:v>
                </c:pt>
                <c:pt idx="10">
                  <c:v>0</c:v>
                </c:pt>
                <c:pt idx="11">
                  <c:v>16.6666666666667</c:v>
                </c:pt>
                <c:pt idx="12">
                  <c:v>34.210526315789501</c:v>
                </c:pt>
                <c:pt idx="13">
                  <c:v>42.857142857142897</c:v>
                </c:pt>
                <c:pt idx="14">
                  <c:v>28.619986403806902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1-4C10-AD50-E0F6F8D78F08}"/>
            </c:ext>
          </c:extLst>
        </c:ser>
        <c:ser>
          <c:idx val="4"/>
          <c:order val="3"/>
          <c:tx>
            <c:v>D</c:v>
          </c:tx>
          <c:spPr>
            <a:solidFill>
              <a:schemeClr val="accent1">
                <a:lumMod val="5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'KPI_12-14'!$C$13:$Q$13</c:f>
              <c:numCache>
                <c:formatCode>###,??0.0;\-#,##0.0;\-;@</c:formatCode>
                <c:ptCount val="15"/>
                <c:pt idx="0">
                  <c:v>3.125</c:v>
                </c:pt>
                <c:pt idx="1">
                  <c:v>6.6666666666666696</c:v>
                </c:pt>
                <c:pt idx="2">
                  <c:v>3.7735849056603801</c:v>
                </c:pt>
                <c:pt idx="3">
                  <c:v>7</c:v>
                </c:pt>
                <c:pt idx="4">
                  <c:v>8.3333333333333304</c:v>
                </c:pt>
                <c:pt idx="5">
                  <c:v>3.75</c:v>
                </c:pt>
                <c:pt idx="6">
                  <c:v>5.7761732851985599</c:v>
                </c:pt>
                <c:pt idx="7">
                  <c:v>1.78571428571429</c:v>
                </c:pt>
                <c:pt idx="8">
                  <c:v>9.8445595854922292</c:v>
                </c:pt>
                <c:pt idx="9">
                  <c:v>2.9045643153527001</c:v>
                </c:pt>
                <c:pt idx="10">
                  <c:v>0</c:v>
                </c:pt>
                <c:pt idx="11">
                  <c:v>8.3333333333333304</c:v>
                </c:pt>
                <c:pt idx="12">
                  <c:v>3.5087719298245599</c:v>
                </c:pt>
                <c:pt idx="13">
                  <c:v>14.285714285714301</c:v>
                </c:pt>
                <c:pt idx="14">
                  <c:v>5.3025152957171997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1-4C10-AD50-E0F6F8D78F08}"/>
            </c:ext>
          </c:extLst>
        </c:ser>
        <c:ser>
          <c:idx val="5"/>
          <c:order val="4"/>
          <c:tx>
            <c:v>Not known</c:v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'KPI_12-14'!$C$32:$Q$32</c:f>
              <c:numCache>
                <c:formatCode>###,??0.0;\-#,##0.0;\-;@</c:formatCode>
                <c:ptCount val="15"/>
                <c:pt idx="0">
                  <c:v>4.6875</c:v>
                </c:pt>
                <c:pt idx="1">
                  <c:v>0</c:v>
                </c:pt>
                <c:pt idx="2">
                  <c:v>11.320754716981099</c:v>
                </c:pt>
                <c:pt idx="3">
                  <c:v>1</c:v>
                </c:pt>
                <c:pt idx="4">
                  <c:v>0</c:v>
                </c:pt>
                <c:pt idx="5">
                  <c:v>15.625</c:v>
                </c:pt>
                <c:pt idx="6">
                  <c:v>2.5270758122743699</c:v>
                </c:pt>
                <c:pt idx="7">
                  <c:v>7.1428571428571397</c:v>
                </c:pt>
                <c:pt idx="8">
                  <c:v>2.59067357512953</c:v>
                </c:pt>
                <c:pt idx="9">
                  <c:v>5.3941908713692897</c:v>
                </c:pt>
                <c:pt idx="10">
                  <c:v>25</c:v>
                </c:pt>
                <c:pt idx="11">
                  <c:v>0</c:v>
                </c:pt>
                <c:pt idx="12">
                  <c:v>6.1403508771929802</c:v>
                </c:pt>
                <c:pt idx="13">
                  <c:v>28.571428571428601</c:v>
                </c:pt>
                <c:pt idx="14">
                  <c:v>5.2345343303874898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1-4C10-AD50-E0F6F8D78F08}"/>
            </c:ext>
          </c:extLst>
        </c:ser>
        <c:ser>
          <c:idx val="6"/>
          <c:order val="5"/>
          <c:tx>
            <c:v>Not stated</c:v>
          </c:tx>
          <c:spPr>
            <a:solidFill>
              <a:schemeClr val="bg1"/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KPI_15!$C$17:$Q$17</c:f>
              <c:numCache>
                <c:formatCode>###,??0.0;\-#,##0.0;\-;@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1-4C10-AD50-E0F6F8D7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344640"/>
        <c:axId val="63346176"/>
      </c:barChart>
      <c:catAx>
        <c:axId val="63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46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4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53956456456481"/>
          <c:y val="2.2503205128207457E-2"/>
          <c:w val="0.29682775521547738"/>
          <c:h val="4.03688034188034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9019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KPI_15!$B$62</c:f>
              <c:strCache>
                <c:ptCount val="1"/>
                <c:pt idx="0">
                  <c:v>A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KPI_15!$C$62:$Q$62</c:f>
              <c:numCache>
                <c:formatCode>0.0_ ;\-0.0\ </c:formatCode>
                <c:ptCount val="15"/>
                <c:pt idx="0">
                  <c:v>36.973180076628402</c:v>
                </c:pt>
                <c:pt idx="1">
                  <c:v>37.7777777777778</c:v>
                </c:pt>
                <c:pt idx="2">
                  <c:v>37.096774193548399</c:v>
                </c:pt>
                <c:pt idx="3">
                  <c:v>37.278106508875702</c:v>
                </c:pt>
                <c:pt idx="4">
                  <c:v>37.912509593246398</c:v>
                </c:pt>
                <c:pt idx="5">
                  <c:v>35.702479338842998</c:v>
                </c:pt>
                <c:pt idx="6">
                  <c:v>33.844765342960301</c:v>
                </c:pt>
                <c:pt idx="7">
                  <c:v>35.0601295097132</c:v>
                </c:pt>
                <c:pt idx="8">
                  <c:v>38.1700554528651</c:v>
                </c:pt>
                <c:pt idx="9">
                  <c:v>40.343698854337099</c:v>
                </c:pt>
                <c:pt idx="10">
                  <c:v>39.063591893780597</c:v>
                </c:pt>
                <c:pt idx="11">
                  <c:v>36.930091185410298</c:v>
                </c:pt>
                <c:pt idx="12">
                  <c:v>36.477382098171297</c:v>
                </c:pt>
                <c:pt idx="13">
                  <c:v>37.282780410742497</c:v>
                </c:pt>
                <c:pt idx="14">
                  <c:v>38.069340584636301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6-40C8-9E65-DD74000C536C}"/>
            </c:ext>
          </c:extLst>
        </c:ser>
        <c:ser>
          <c:idx val="1"/>
          <c:order val="1"/>
          <c:tx>
            <c:strRef>
              <c:f>KPI_15!$B$63</c:f>
              <c:strCache>
                <c:ptCount val="1"/>
                <c:pt idx="0">
                  <c:v>B</c:v>
                </c:pt>
              </c:strCache>
            </c:strRef>
          </c:tx>
          <c:spPr>
            <a:ln w="50800">
              <a:solidFill>
                <a:schemeClr val="tx2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KPI_15!$C$63:$Q$63</c:f>
              <c:numCache>
                <c:formatCode>0.0_ ;\-0.0\ </c:formatCode>
                <c:ptCount val="15"/>
                <c:pt idx="0">
                  <c:v>23.946360153256698</c:v>
                </c:pt>
                <c:pt idx="1">
                  <c:v>23.859649122806999</c:v>
                </c:pt>
                <c:pt idx="2">
                  <c:v>24.838709677419399</c:v>
                </c:pt>
                <c:pt idx="3">
                  <c:v>24.8520710059172</c:v>
                </c:pt>
                <c:pt idx="4">
                  <c:v>24.558710667689901</c:v>
                </c:pt>
                <c:pt idx="5">
                  <c:v>26.1157024793388</c:v>
                </c:pt>
                <c:pt idx="6">
                  <c:v>27.0758122743682</c:v>
                </c:pt>
                <c:pt idx="7">
                  <c:v>26.827012025901901</c:v>
                </c:pt>
                <c:pt idx="8">
                  <c:v>25.785582255083199</c:v>
                </c:pt>
                <c:pt idx="9">
                  <c:v>23.8134206219313</c:v>
                </c:pt>
                <c:pt idx="10">
                  <c:v>23.200559049615698</c:v>
                </c:pt>
                <c:pt idx="11">
                  <c:v>25.151975683890601</c:v>
                </c:pt>
                <c:pt idx="12">
                  <c:v>27.141482194417701</c:v>
                </c:pt>
                <c:pt idx="13">
                  <c:v>25.197472353870499</c:v>
                </c:pt>
                <c:pt idx="14">
                  <c:v>22.773623385452101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6-40C8-9E65-DD74000C536C}"/>
            </c:ext>
          </c:extLst>
        </c:ser>
        <c:ser>
          <c:idx val="2"/>
          <c:order val="2"/>
          <c:tx>
            <c:strRef>
              <c:f>KPI_15!$B$64</c:f>
              <c:strCache>
                <c:ptCount val="1"/>
                <c:pt idx="0">
                  <c:v>C</c:v>
                </c:pt>
              </c:strCache>
            </c:strRef>
          </c:tx>
          <c:spPr>
            <a:ln w="508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KPI_15!$C$64:$Q$64</c:f>
              <c:numCache>
                <c:formatCode>0.0_ ;\-0.0\ </c:formatCode>
                <c:ptCount val="15"/>
                <c:pt idx="0">
                  <c:v>27.586206896551701</c:v>
                </c:pt>
                <c:pt idx="1">
                  <c:v>24.678362573099399</c:v>
                </c:pt>
                <c:pt idx="2">
                  <c:v>24.758064516129</c:v>
                </c:pt>
                <c:pt idx="3">
                  <c:v>26.405325443787</c:v>
                </c:pt>
                <c:pt idx="4">
                  <c:v>26.554105909439802</c:v>
                </c:pt>
                <c:pt idx="5">
                  <c:v>28.264462809917401</c:v>
                </c:pt>
                <c:pt idx="6">
                  <c:v>29.693140794223801</c:v>
                </c:pt>
                <c:pt idx="7">
                  <c:v>28.4921369102683</c:v>
                </c:pt>
                <c:pt idx="8">
                  <c:v>26.709796672828102</c:v>
                </c:pt>
                <c:pt idx="9">
                  <c:v>26.8412438625205</c:v>
                </c:pt>
                <c:pt idx="10">
                  <c:v>26.764500349405999</c:v>
                </c:pt>
                <c:pt idx="11">
                  <c:v>26.139817629179301</c:v>
                </c:pt>
                <c:pt idx="12">
                  <c:v>25.601539942252199</c:v>
                </c:pt>
                <c:pt idx="13">
                  <c:v>27.330173775671401</c:v>
                </c:pt>
                <c:pt idx="14">
                  <c:v>28.619986403806902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6-40C8-9E65-DD74000C536C}"/>
            </c:ext>
          </c:extLst>
        </c:ser>
        <c:ser>
          <c:idx val="4"/>
          <c:order val="3"/>
          <c:tx>
            <c:strRef>
              <c:f>KPI_15!$B$65</c:f>
              <c:strCache>
                <c:ptCount val="1"/>
                <c:pt idx="0">
                  <c:v>D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KPI_15!$C$65:$Q$65</c:f>
              <c:numCache>
                <c:formatCode>0.0_ ;\-0.0\ </c:formatCode>
                <c:ptCount val="15"/>
                <c:pt idx="0">
                  <c:v>3.4482758620689702</c:v>
                </c:pt>
                <c:pt idx="1">
                  <c:v>3.1578947368421102</c:v>
                </c:pt>
                <c:pt idx="2">
                  <c:v>2.5806451612903198</c:v>
                </c:pt>
                <c:pt idx="3">
                  <c:v>3.2544378698224898</c:v>
                </c:pt>
                <c:pt idx="4">
                  <c:v>4.1442824251726798</c:v>
                </c:pt>
                <c:pt idx="5">
                  <c:v>4.3801652892562002</c:v>
                </c:pt>
                <c:pt idx="6">
                  <c:v>5.1444043321299597</c:v>
                </c:pt>
                <c:pt idx="7">
                  <c:v>6.0129509713228497</c:v>
                </c:pt>
                <c:pt idx="8">
                  <c:v>5.9149722735674697</c:v>
                </c:pt>
                <c:pt idx="9">
                  <c:v>5.97381342062193</c:v>
                </c:pt>
                <c:pt idx="10">
                  <c:v>7.4074074074074101</c:v>
                </c:pt>
                <c:pt idx="11">
                  <c:v>7.2948328267477196</c:v>
                </c:pt>
                <c:pt idx="12">
                  <c:v>5.6785370548604401</c:v>
                </c:pt>
                <c:pt idx="13">
                  <c:v>5.5292259083728297</c:v>
                </c:pt>
                <c:pt idx="14">
                  <c:v>5.3025152957171997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6-40C8-9E65-DD74000C536C}"/>
            </c:ext>
          </c:extLst>
        </c:ser>
        <c:ser>
          <c:idx val="5"/>
          <c:order val="4"/>
          <c:tx>
            <c:strRef>
              <c:f>KPI_15!$B$66</c:f>
              <c:strCache>
                <c:ptCount val="1"/>
                <c:pt idx="0">
                  <c:v>Not known</c:v>
                </c:pt>
              </c:strCache>
            </c:strRef>
          </c:tx>
          <c:spPr>
            <a:ln w="508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KPI_15!$C$66:$Q$66</c:f>
              <c:numCache>
                <c:formatCode>0.0_ ;\-0.0\ </c:formatCode>
                <c:ptCount val="15"/>
                <c:pt idx="0">
                  <c:v>2.8735632183908</c:v>
                </c:pt>
                <c:pt idx="1">
                  <c:v>5.0292397660818704</c:v>
                </c:pt>
                <c:pt idx="2">
                  <c:v>3.7903225806451601</c:v>
                </c:pt>
                <c:pt idx="3">
                  <c:v>2.4408284023668601</c:v>
                </c:pt>
                <c:pt idx="4">
                  <c:v>3.3768227168073701</c:v>
                </c:pt>
                <c:pt idx="5">
                  <c:v>3.0578512396694202</c:v>
                </c:pt>
                <c:pt idx="6">
                  <c:v>2.3465703971119098</c:v>
                </c:pt>
                <c:pt idx="7">
                  <c:v>1.2950971322849201</c:v>
                </c:pt>
                <c:pt idx="8">
                  <c:v>1.1090573012939</c:v>
                </c:pt>
                <c:pt idx="9">
                  <c:v>2.3731587561374798</c:v>
                </c:pt>
                <c:pt idx="10">
                  <c:v>3.5639412997903599</c:v>
                </c:pt>
                <c:pt idx="11">
                  <c:v>4.48328267477204</c:v>
                </c:pt>
                <c:pt idx="12">
                  <c:v>5.1010587102983598</c:v>
                </c:pt>
                <c:pt idx="13">
                  <c:v>4.6603475513428103</c:v>
                </c:pt>
                <c:pt idx="14">
                  <c:v>5.2345343303874898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6-40C8-9E65-DD74000C536C}"/>
            </c:ext>
          </c:extLst>
        </c:ser>
        <c:ser>
          <c:idx val="6"/>
          <c:order val="5"/>
          <c:tx>
            <c:strRef>
              <c:f>KPI_15!$B$67</c:f>
              <c:strCache>
                <c:ptCount val="1"/>
                <c:pt idx="0">
                  <c:v>Not supplied</c:v>
                </c:pt>
              </c:strCache>
            </c:strRef>
          </c:tx>
          <c:spPr>
            <a:ln w="50800">
              <a:solidFill>
                <a:schemeClr val="tx1">
                  <a:lumMod val="50000"/>
                  <a:lumOff val="50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KPI_15!$C$60:$Q$61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KPI_15!$C$67:$Q$67</c:f>
              <c:numCache>
                <c:formatCode>0.0_ ;\-0.0\ </c:formatCode>
                <c:ptCount val="15"/>
                <c:pt idx="0">
                  <c:v>5.1724137931034502</c:v>
                </c:pt>
                <c:pt idx="1">
                  <c:v>5.4970760233918101</c:v>
                </c:pt>
                <c:pt idx="2">
                  <c:v>6.9354838709677402</c:v>
                </c:pt>
                <c:pt idx="3">
                  <c:v>5.7692307692307701</c:v>
                </c:pt>
                <c:pt idx="4">
                  <c:v>3.4535686876438998</c:v>
                </c:pt>
                <c:pt idx="5">
                  <c:v>2.4793388429752099</c:v>
                </c:pt>
                <c:pt idx="6">
                  <c:v>1.89530685920578</c:v>
                </c:pt>
                <c:pt idx="7">
                  <c:v>2.31267345050879</c:v>
                </c:pt>
                <c:pt idx="8">
                  <c:v>2.3105360443622902</c:v>
                </c:pt>
                <c:pt idx="9" formatCode="###,??0.0;\-#,##0.0;\-;@">
                  <c:v>0.65466448445171899</c:v>
                </c:pt>
                <c:pt idx="10" formatCode="###,??0.0;\-#,##0.0;\-;@">
                  <c:v>0</c:v>
                </c:pt>
                <c:pt idx="11" formatCode="###,??0.0;\-#,##0.0;\-;@">
                  <c:v>0</c:v>
                </c:pt>
                <c:pt idx="12" formatCode="###,??0.0;\-#,##0.0;\-;@">
                  <c:v>0</c:v>
                </c:pt>
                <c:pt idx="13" formatCode="###,??0.0;\-#,##0.0;\-;@">
                  <c:v>0</c:v>
                </c:pt>
                <c:pt idx="14" formatCode="###,??0.0;\-#,##0.0;\-;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6-40C8-9E65-DD74000C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9232"/>
        <c:axId val="63441152"/>
      </c:lineChart>
      <c:catAx>
        <c:axId val="634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309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3441152"/>
        <c:crosses val="autoZero"/>
        <c:auto val="1"/>
        <c:lblAlgn val="ctr"/>
        <c:lblOffset val="100"/>
        <c:noMultiLvlLbl val="0"/>
      </c:catAx>
      <c:valAx>
        <c:axId val="63441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</a:t>
                </a:r>
                <a:r>
                  <a:rPr lang="en-US" b="0" baseline="0"/>
                  <a:t> of colorectal cancers with given stage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0519531283878263E-2"/>
              <c:y val="0.2356622826823772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63439232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7.5064529914529984E-2"/>
          <c:w val="0.94407042042043265"/>
          <c:h val="0.6724025641025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KPI_17!$B$13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KPI_17!$C$11:$Q$11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KPI_17!$C$13:$Q$13</c:f>
              <c:numCache>
                <c:formatCode>###,??0.000;\-#,##0.000;\-;@</c:formatCode>
                <c:ptCount val="15"/>
                <c:pt idx="0">
                  <c:v>3.8122575292086201E-2</c:v>
                </c:pt>
                <c:pt idx="1">
                  <c:v>3.5982008995502301E-2</c:v>
                </c:pt>
                <c:pt idx="2">
                  <c:v>3.4123037925319302E-2</c:v>
                </c:pt>
                <c:pt idx="3">
                  <c:v>2.09663141219774E-2</c:v>
                </c:pt>
                <c:pt idx="4">
                  <c:v>3.70655489978046E-2</c:v>
                </c:pt>
                <c:pt idx="5">
                  <c:v>2.5898535293948401E-2</c:v>
                </c:pt>
                <c:pt idx="6">
                  <c:v>0</c:v>
                </c:pt>
                <c:pt idx="7">
                  <c:v>2.2968441361569201E-3</c:v>
                </c:pt>
                <c:pt idx="8">
                  <c:v>5.0867497044186E-2</c:v>
                </c:pt>
                <c:pt idx="9">
                  <c:v>3.5810011611125001E-2</c:v>
                </c:pt>
                <c:pt idx="10">
                  <c:v>6.8728522336769807E-2</c:v>
                </c:pt>
                <c:pt idx="11">
                  <c:v>0.100806451612903</c:v>
                </c:pt>
                <c:pt idx="12">
                  <c:v>2.0306217763879301E-2</c:v>
                </c:pt>
                <c:pt idx="13">
                  <c:v>0</c:v>
                </c:pt>
                <c:pt idx="14">
                  <c:v>2.54224858628164E-2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F2F-8C58-DB833EDAD54A}"/>
            </c:ext>
          </c:extLst>
        </c:ser>
        <c:ser>
          <c:idx val="1"/>
          <c:order val="1"/>
          <c:tx>
            <c:strRef>
              <c:f>KPI_17!$B$14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KPI_17!$C$11:$Q$11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KPI_17!$C$14:$Q$14</c:f>
              <c:numCache>
                <c:formatCode>###,??0.000;\-#,##0.000;\-;@</c:formatCode>
                <c:ptCount val="15"/>
                <c:pt idx="0">
                  <c:v>4.3541938803784201E-2</c:v>
                </c:pt>
                <c:pt idx="1">
                  <c:v>1.0866612333605001E-2</c:v>
                </c:pt>
                <c:pt idx="2">
                  <c:v>0</c:v>
                </c:pt>
                <c:pt idx="3">
                  <c:v>1.4734050390452299E-2</c:v>
                </c:pt>
                <c:pt idx="4">
                  <c:v>2.8394424367578702E-2</c:v>
                </c:pt>
                <c:pt idx="5">
                  <c:v>5.3770668100551096E-3</c:v>
                </c:pt>
                <c:pt idx="6">
                  <c:v>0</c:v>
                </c:pt>
                <c:pt idx="7">
                  <c:v>2.09240040174088E-3</c:v>
                </c:pt>
                <c:pt idx="8">
                  <c:v>1.8680182816722499E-2</c:v>
                </c:pt>
                <c:pt idx="9">
                  <c:v>2.6444921105985401E-2</c:v>
                </c:pt>
                <c:pt idx="10">
                  <c:v>0</c:v>
                </c:pt>
                <c:pt idx="11">
                  <c:v>3.2237266279819501E-2</c:v>
                </c:pt>
                <c:pt idx="12">
                  <c:v>2.19591194393105E-2</c:v>
                </c:pt>
                <c:pt idx="13">
                  <c:v>5.2479664130149602E-2</c:v>
                </c:pt>
                <c:pt idx="14">
                  <c:v>1.5378086522438E-2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6-4F2F-8C58-DB833EDA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3565824"/>
        <c:axId val="63567360"/>
      </c:barChart>
      <c:catAx>
        <c:axId val="63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56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567360"/>
        <c:scaling>
          <c:orientation val="minMax"/>
          <c:max val="0.13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565824"/>
        <c:crosses val="autoZero"/>
        <c:crossBetween val="between"/>
        <c:majorUnit val="2.0000000000000011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130975975978152"/>
          <c:y val="1.3252350427350431E-2"/>
          <c:w val="0.15309849849851001"/>
          <c:h val="4.7368162393162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7.1872863247863281E-2"/>
          <c:w val="0.93701209677419361"/>
          <c:h val="0.7763514957264956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KPI_17!$C$11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7515730251897248E-4"/>
                  <c:y val="-8.141025641025640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95119</c:v>
                </c:pt>
              </c:numCache>
            </c:numRef>
          </c:xVal>
          <c:yVal>
            <c:numRef>
              <c:f>KPI_17!$C$15</c:f>
              <c:numCache>
                <c:formatCode>###,??0.000;\-#,##0.000;\-;@</c:formatCode>
                <c:ptCount val="1"/>
                <c:pt idx="0">
                  <c:v>4.1001272090749503E-2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1-4FAD-926F-3EAA0421F7B0}"/>
            </c:ext>
          </c:extLst>
        </c:ser>
        <c:ser>
          <c:idx val="2"/>
          <c:order val="1"/>
          <c:tx>
            <c:strRef>
              <c:f>KPI_17!$D$11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4868772011689226E-4"/>
                  <c:y val="2.0854700854690904E-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35080</c:v>
                </c:pt>
              </c:numCache>
            </c:numRef>
          </c:xVal>
          <c:yVal>
            <c:numRef>
              <c:f>KPI_17!$D$15</c:f>
              <c:numCache>
                <c:formatCode>###,??0.000;\-#,##0.000;\-;@</c:formatCode>
                <c:ptCount val="1"/>
                <c:pt idx="0">
                  <c:v>2.2805017103762801E-2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1-4FAD-926F-3EAA0421F7B0}"/>
            </c:ext>
          </c:extLst>
        </c:ser>
        <c:ser>
          <c:idx val="5"/>
          <c:order val="2"/>
          <c:tx>
            <c:strRef>
              <c:f>KPI_17!$E$11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5.42735042735045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43068</c:v>
                </c:pt>
              </c:numCache>
            </c:numRef>
          </c:xVal>
          <c:yVal>
            <c:numRef>
              <c:f>KPI_17!$E$15</c:f>
              <c:numCache>
                <c:formatCode>###,??0.000;\-#,##0.000;\-;@</c:formatCode>
                <c:ptCount val="1"/>
                <c:pt idx="0">
                  <c:v>1.6253366768830699E-2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11-4FAD-926F-3EAA0421F7B0}"/>
            </c:ext>
          </c:extLst>
        </c:ser>
        <c:ser>
          <c:idx val="6"/>
          <c:order val="3"/>
          <c:tx>
            <c:strRef>
              <c:f>KPI_17!$F$11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5E-3"/>
                  <c:y val="-6.172435897435897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90435</c:v>
                </c:pt>
              </c:numCache>
            </c:numRef>
          </c:xVal>
          <c:yVal>
            <c:numRef>
              <c:f>KPI_17!$F$15</c:f>
              <c:numCache>
                <c:formatCode>###,??0.000;\-#,##0.000;\-;@</c:formatCode>
                <c:ptCount val="1"/>
                <c:pt idx="0">
                  <c:v>1.76922651628241E-2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11-4FAD-926F-3EAA0421F7B0}"/>
            </c:ext>
          </c:extLst>
        </c:ser>
        <c:ser>
          <c:idx val="7"/>
          <c:order val="4"/>
          <c:tx>
            <c:strRef>
              <c:f>KPI_17!$G$11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2.4423076923076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73813</c:v>
                </c:pt>
              </c:numCache>
            </c:numRef>
          </c:xVal>
          <c:yVal>
            <c:numRef>
              <c:f>KPI_17!$G$15</c:f>
              <c:numCache>
                <c:formatCode>###,??0.000;\-#,##0.000;\-;@</c:formatCode>
                <c:ptCount val="1"/>
                <c:pt idx="0">
                  <c:v>3.2514597699592203E-2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11-4FAD-926F-3EAA0421F7B0}"/>
            </c:ext>
          </c:extLst>
        </c:ser>
        <c:ser>
          <c:idx val="8"/>
          <c:order val="5"/>
          <c:tx>
            <c:strRef>
              <c:f>KPI_17!$H$11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5840914917600714E-2"/>
                  <c:y val="-2.71367521367521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143892</c:v>
                </c:pt>
              </c:numCache>
            </c:numRef>
          </c:xVal>
          <c:yVal>
            <c:numRef>
              <c:f>KPI_17!$H$15</c:f>
              <c:numCache>
                <c:formatCode>###,??0.000;\-#,##0.000;\-;@</c:formatCode>
                <c:ptCount val="1"/>
                <c:pt idx="0">
                  <c:v>1.52892447113113E-2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D11-4FAD-926F-3EAA0421F7B0}"/>
            </c:ext>
          </c:extLst>
        </c:ser>
        <c:ser>
          <c:idx val="9"/>
          <c:order val="6"/>
          <c:tx>
            <c:strRef>
              <c:f>KPI_17!$I$11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8681224092203157E-2"/>
                  <c:y val="-3.48108974358974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246353</c:v>
                </c:pt>
              </c:numCache>
            </c:numRef>
          </c:xVal>
          <c:yVal>
            <c:numRef>
              <c:f>KPI_17!$I$15</c:f>
              <c:numCache>
                <c:formatCode>###,??0.000;\-#,##0.000;\-;@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D11-4FAD-926F-3EAA0421F7B0}"/>
            </c:ext>
          </c:extLst>
        </c:ser>
        <c:ser>
          <c:idx val="10"/>
          <c:order val="7"/>
          <c:tx>
            <c:strRef>
              <c:f>KPI_17!$J$11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4102048176990903E-2"/>
                  <c:y val="2.1709401709401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91330</c:v>
                </c:pt>
              </c:numCache>
            </c:numRef>
          </c:xVal>
          <c:yVal>
            <c:numRef>
              <c:f>KPI_17!$J$15</c:f>
              <c:numCache>
                <c:formatCode>###,??0.000;\-#,##0.000;\-;@</c:formatCode>
                <c:ptCount val="1"/>
                <c:pt idx="0">
                  <c:v>2.1898609438300702E-3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11-4FAD-926F-3EAA0421F7B0}"/>
            </c:ext>
          </c:extLst>
        </c:ser>
        <c:ser>
          <c:idx val="11"/>
          <c:order val="8"/>
          <c:tx>
            <c:strRef>
              <c:f>KPI_17!$K$11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40587659633026E-2"/>
                  <c:y val="2.4423076923076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153037</c:v>
                </c:pt>
              </c:numCache>
            </c:numRef>
          </c:xVal>
          <c:yVal>
            <c:numRef>
              <c:f>KPI_17!$K$15</c:f>
              <c:numCache>
                <c:formatCode>###,??0.000;\-#,##0.000;\-;@</c:formatCode>
                <c:ptCount val="1"/>
                <c:pt idx="0">
                  <c:v>3.3978711030665798E-2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11-4FAD-926F-3EAA0421F7B0}"/>
            </c:ext>
          </c:extLst>
        </c:ser>
        <c:ser>
          <c:idx val="12"/>
          <c:order val="9"/>
          <c:tx>
            <c:strRef>
              <c:f>KPI_17!$L$11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194252</c:v>
                </c:pt>
              </c:numCache>
            </c:numRef>
          </c:xVal>
          <c:yVal>
            <c:numRef>
              <c:f>KPI_17!$L$15</c:f>
              <c:numCache>
                <c:formatCode>###,??0.000;\-#,##0.000;\-;@</c:formatCode>
                <c:ptCount val="1"/>
                <c:pt idx="0">
                  <c:v>3.0887712867821202E-2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11-4FAD-926F-3EAA0421F7B0}"/>
            </c:ext>
          </c:extLst>
        </c:ser>
        <c:ser>
          <c:idx val="13"/>
          <c:order val="10"/>
          <c:tx>
            <c:strRef>
              <c:f>KPI_17!$M$11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8712127686222927E-3"/>
                  <c:y val="-2.17094017094018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6105</c:v>
                </c:pt>
              </c:numCache>
            </c:numRef>
          </c:xVal>
          <c:yVal>
            <c:numRef>
              <c:f>KPI_17!$M$15</c:f>
              <c:numCache>
                <c:formatCode>###,??0.000;\-#,##0.000;\-;@</c:formatCode>
                <c:ptCount val="1"/>
                <c:pt idx="0">
                  <c:v>3.2760032760032802E-2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D11-4FAD-926F-3EAA0421F7B0}"/>
            </c:ext>
          </c:extLst>
        </c:ser>
        <c:ser>
          <c:idx val="15"/>
          <c:order val="11"/>
          <c:tx>
            <c:strRef>
              <c:f>KPI_17!$N$11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5359915186937052E-8"/>
                  <c:y val="2.1709401709401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6078</c:v>
                </c:pt>
              </c:numCache>
            </c:numRef>
          </c:xVal>
          <c:yVal>
            <c:numRef>
              <c:f>KPI_17!$N$15</c:f>
              <c:numCache>
                <c:formatCode>###,??0.000;\-#,##0.000;\-;@</c:formatCode>
                <c:ptCount val="1"/>
                <c:pt idx="0">
                  <c:v>6.5811122079631496E-2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D11-4FAD-926F-3EAA0421F7B0}"/>
            </c:ext>
          </c:extLst>
        </c:ser>
        <c:ser>
          <c:idx val="16"/>
          <c:order val="12"/>
          <c:tx>
            <c:strRef>
              <c:f>KPI_17!$O$11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888209142454604E-3"/>
                  <c:y val="-2.71367521367521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103893</c:v>
                </c:pt>
              </c:numCache>
            </c:numRef>
          </c:xVal>
          <c:yVal>
            <c:numRef>
              <c:f>KPI_17!$O$15</c:f>
              <c:numCache>
                <c:formatCode>###,??0.000;\-#,##0.000;\-;@</c:formatCode>
                <c:ptCount val="1"/>
                <c:pt idx="0">
                  <c:v>2.1175632622024598E-2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D11-4FAD-926F-3EAA0421F7B0}"/>
            </c:ext>
          </c:extLst>
        </c:ser>
        <c:ser>
          <c:idx val="17"/>
          <c:order val="13"/>
          <c:tx>
            <c:strRef>
              <c:f>KPI_17!$P$11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1.08547008547008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7462</c:v>
                </c:pt>
              </c:numCache>
            </c:numRef>
          </c:xVal>
          <c:yVal>
            <c:numRef>
              <c:f>KPI_17!$P$15</c:f>
              <c:numCache>
                <c:formatCode>###,??0.000;\-#,##0.000;\-;@</c:formatCode>
                <c:ptCount val="1"/>
                <c:pt idx="0">
                  <c:v>2.6802465826856098E-2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D11-4FAD-926F-3EAA0421F7B0}"/>
            </c:ext>
          </c:extLst>
        </c:ser>
        <c:ser>
          <c:idx val="14"/>
          <c:order val="14"/>
          <c:tx>
            <c:strRef>
              <c:f>KPI_17!$Q$11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'funnel_Limits&amp;Scot'!$S$11:$S$160</c:f>
              <c:numCache>
                <c:formatCode>General</c:formatCode>
                <c:ptCount val="150"/>
                <c:pt idx="0">
                  <c:v>2.0156335640200099E-2</c:v>
                </c:pt>
                <c:pt idx="1">
                  <c:v>2.0156335640200099E-2</c:v>
                </c:pt>
                <c:pt idx="2">
                  <c:v>2.0156335640200099E-2</c:v>
                </c:pt>
                <c:pt idx="3">
                  <c:v>2.0156335640200099E-2</c:v>
                </c:pt>
                <c:pt idx="4">
                  <c:v>2.0156335640200099E-2</c:v>
                </c:pt>
                <c:pt idx="5">
                  <c:v>2.0156335640200099E-2</c:v>
                </c:pt>
                <c:pt idx="6">
                  <c:v>2.0156335640200099E-2</c:v>
                </c:pt>
                <c:pt idx="7">
                  <c:v>2.0156335640200099E-2</c:v>
                </c:pt>
                <c:pt idx="8">
                  <c:v>2.0156335640200099E-2</c:v>
                </c:pt>
                <c:pt idx="9">
                  <c:v>2.0156335640200099E-2</c:v>
                </c:pt>
                <c:pt idx="10">
                  <c:v>2.0156335640200099E-2</c:v>
                </c:pt>
                <c:pt idx="11">
                  <c:v>2.0156335640200099E-2</c:v>
                </c:pt>
                <c:pt idx="12">
                  <c:v>2.0156335640200099E-2</c:v>
                </c:pt>
                <c:pt idx="13">
                  <c:v>2.0156335640200099E-2</c:v>
                </c:pt>
                <c:pt idx="14">
                  <c:v>2.0156335640200099E-2</c:v>
                </c:pt>
                <c:pt idx="15">
                  <c:v>2.0156335640200099E-2</c:v>
                </c:pt>
                <c:pt idx="16">
                  <c:v>2.0156335640200099E-2</c:v>
                </c:pt>
                <c:pt idx="17">
                  <c:v>2.0156335640200099E-2</c:v>
                </c:pt>
                <c:pt idx="18">
                  <c:v>2.0156335640200099E-2</c:v>
                </c:pt>
                <c:pt idx="19">
                  <c:v>2.0156335640200099E-2</c:v>
                </c:pt>
                <c:pt idx="20">
                  <c:v>2.0156335640200099E-2</c:v>
                </c:pt>
                <c:pt idx="21">
                  <c:v>2.0156335640200099E-2</c:v>
                </c:pt>
                <c:pt idx="22">
                  <c:v>2.0156335640200099E-2</c:v>
                </c:pt>
                <c:pt idx="23">
                  <c:v>2.0156335640200099E-2</c:v>
                </c:pt>
                <c:pt idx="24">
                  <c:v>2.0156335640200099E-2</c:v>
                </c:pt>
                <c:pt idx="25">
                  <c:v>2.0156335640200099E-2</c:v>
                </c:pt>
                <c:pt idx="26">
                  <c:v>2.0156335640200099E-2</c:v>
                </c:pt>
                <c:pt idx="27">
                  <c:v>2.0156335640200099E-2</c:v>
                </c:pt>
                <c:pt idx="28">
                  <c:v>2.0156335640200099E-2</c:v>
                </c:pt>
                <c:pt idx="29">
                  <c:v>2.0156335640200099E-2</c:v>
                </c:pt>
                <c:pt idx="30">
                  <c:v>2.0156335640200099E-2</c:v>
                </c:pt>
                <c:pt idx="31">
                  <c:v>2.0156335640200099E-2</c:v>
                </c:pt>
                <c:pt idx="32">
                  <c:v>2.0156335640200099E-2</c:v>
                </c:pt>
                <c:pt idx="33">
                  <c:v>2.0156335640200099E-2</c:v>
                </c:pt>
                <c:pt idx="34">
                  <c:v>2.0156335640200099E-2</c:v>
                </c:pt>
                <c:pt idx="35">
                  <c:v>2.0156335640200099E-2</c:v>
                </c:pt>
                <c:pt idx="36">
                  <c:v>2.0156335640200099E-2</c:v>
                </c:pt>
                <c:pt idx="37">
                  <c:v>2.0156335640200099E-2</c:v>
                </c:pt>
                <c:pt idx="38">
                  <c:v>2.0156335640200099E-2</c:v>
                </c:pt>
                <c:pt idx="39">
                  <c:v>2.0156335640200099E-2</c:v>
                </c:pt>
                <c:pt idx="40">
                  <c:v>2.0156335640200099E-2</c:v>
                </c:pt>
                <c:pt idx="41">
                  <c:v>2.0156335640200099E-2</c:v>
                </c:pt>
                <c:pt idx="42">
                  <c:v>2.0156335640200099E-2</c:v>
                </c:pt>
                <c:pt idx="43">
                  <c:v>2.0156335640200099E-2</c:v>
                </c:pt>
                <c:pt idx="44">
                  <c:v>2.0156335640200099E-2</c:v>
                </c:pt>
                <c:pt idx="45">
                  <c:v>2.0156335640200099E-2</c:v>
                </c:pt>
                <c:pt idx="46">
                  <c:v>2.0156335640200099E-2</c:v>
                </c:pt>
                <c:pt idx="47">
                  <c:v>2.0156335640200099E-2</c:v>
                </c:pt>
                <c:pt idx="48">
                  <c:v>2.0156335640200099E-2</c:v>
                </c:pt>
                <c:pt idx="49">
                  <c:v>2.0156335640200099E-2</c:v>
                </c:pt>
                <c:pt idx="50">
                  <c:v>2.0156335640200099E-2</c:v>
                </c:pt>
                <c:pt idx="51">
                  <c:v>2.0156335640200099E-2</c:v>
                </c:pt>
                <c:pt idx="52">
                  <c:v>2.0156335640200099E-2</c:v>
                </c:pt>
                <c:pt idx="53">
                  <c:v>2.0156335640200099E-2</c:v>
                </c:pt>
                <c:pt idx="54">
                  <c:v>2.0156335640200099E-2</c:v>
                </c:pt>
                <c:pt idx="55">
                  <c:v>2.0156335640200099E-2</c:v>
                </c:pt>
                <c:pt idx="56">
                  <c:v>2.0156335640200099E-2</c:v>
                </c:pt>
                <c:pt idx="57">
                  <c:v>2.0156335640200099E-2</c:v>
                </c:pt>
                <c:pt idx="58">
                  <c:v>2.0156335640200099E-2</c:v>
                </c:pt>
                <c:pt idx="59">
                  <c:v>2.0156335640200099E-2</c:v>
                </c:pt>
                <c:pt idx="60">
                  <c:v>2.0156335640200099E-2</c:v>
                </c:pt>
                <c:pt idx="61">
                  <c:v>2.0156335640200099E-2</c:v>
                </c:pt>
                <c:pt idx="62">
                  <c:v>2.0156335640200099E-2</c:v>
                </c:pt>
                <c:pt idx="63">
                  <c:v>2.0156335640200099E-2</c:v>
                </c:pt>
                <c:pt idx="64">
                  <c:v>2.0156335640200099E-2</c:v>
                </c:pt>
                <c:pt idx="65">
                  <c:v>2.0156335640200099E-2</c:v>
                </c:pt>
                <c:pt idx="66">
                  <c:v>2.0156335640200099E-2</c:v>
                </c:pt>
                <c:pt idx="67">
                  <c:v>2.0156335640200099E-2</c:v>
                </c:pt>
                <c:pt idx="68">
                  <c:v>2.0156335640200099E-2</c:v>
                </c:pt>
                <c:pt idx="69">
                  <c:v>2.0156335640200099E-2</c:v>
                </c:pt>
                <c:pt idx="70">
                  <c:v>2.0156335640200099E-2</c:v>
                </c:pt>
                <c:pt idx="71">
                  <c:v>2.0156335640200099E-2</c:v>
                </c:pt>
                <c:pt idx="72">
                  <c:v>2.0156335640200099E-2</c:v>
                </c:pt>
                <c:pt idx="73">
                  <c:v>2.0156335640200099E-2</c:v>
                </c:pt>
                <c:pt idx="74">
                  <c:v>2.0156335640200099E-2</c:v>
                </c:pt>
                <c:pt idx="75">
                  <c:v>2.0156335640200099E-2</c:v>
                </c:pt>
                <c:pt idx="76">
                  <c:v>2.0156335640200099E-2</c:v>
                </c:pt>
                <c:pt idx="77">
                  <c:v>2.0156335640200099E-2</c:v>
                </c:pt>
                <c:pt idx="78">
                  <c:v>2.0156335640200099E-2</c:v>
                </c:pt>
                <c:pt idx="79">
                  <c:v>2.0156335640200099E-2</c:v>
                </c:pt>
                <c:pt idx="80">
                  <c:v>2.0156335640200099E-2</c:v>
                </c:pt>
                <c:pt idx="81">
                  <c:v>2.0156335640200099E-2</c:v>
                </c:pt>
                <c:pt idx="82">
                  <c:v>2.0156335640200099E-2</c:v>
                </c:pt>
                <c:pt idx="83">
                  <c:v>2.0156335640200099E-2</c:v>
                </c:pt>
                <c:pt idx="84">
                  <c:v>2.0156335640200099E-2</c:v>
                </c:pt>
                <c:pt idx="85">
                  <c:v>2.0156335640200099E-2</c:v>
                </c:pt>
                <c:pt idx="86">
                  <c:v>2.0156335640200099E-2</c:v>
                </c:pt>
                <c:pt idx="87">
                  <c:v>2.0156335640200099E-2</c:v>
                </c:pt>
                <c:pt idx="88">
                  <c:v>2.0156335640200099E-2</c:v>
                </c:pt>
                <c:pt idx="89">
                  <c:v>2.0156335640200099E-2</c:v>
                </c:pt>
                <c:pt idx="90">
                  <c:v>2.0156335640200099E-2</c:v>
                </c:pt>
                <c:pt idx="91">
                  <c:v>2.0156335640200099E-2</c:v>
                </c:pt>
                <c:pt idx="92">
                  <c:v>2.0156335640200099E-2</c:v>
                </c:pt>
                <c:pt idx="93">
                  <c:v>2.0156335640200099E-2</c:v>
                </c:pt>
                <c:pt idx="94">
                  <c:v>2.0156335640200099E-2</c:v>
                </c:pt>
                <c:pt idx="95">
                  <c:v>2.0156335640200099E-2</c:v>
                </c:pt>
                <c:pt idx="96">
                  <c:v>2.0156335640200099E-2</c:v>
                </c:pt>
                <c:pt idx="97">
                  <c:v>2.0156335640200099E-2</c:v>
                </c:pt>
                <c:pt idx="98">
                  <c:v>2.0156335640200099E-2</c:v>
                </c:pt>
                <c:pt idx="99">
                  <c:v>2.0156335640200099E-2</c:v>
                </c:pt>
                <c:pt idx="100">
                  <c:v>2.0156335640200099E-2</c:v>
                </c:pt>
                <c:pt idx="101">
                  <c:v>2.0156335640200099E-2</c:v>
                </c:pt>
                <c:pt idx="102">
                  <c:v>2.0156335640200099E-2</c:v>
                </c:pt>
                <c:pt idx="103">
                  <c:v>2.0156335640200099E-2</c:v>
                </c:pt>
                <c:pt idx="104">
                  <c:v>2.0156335640200099E-2</c:v>
                </c:pt>
                <c:pt idx="105">
                  <c:v>2.0156335640200099E-2</c:v>
                </c:pt>
                <c:pt idx="106">
                  <c:v>2.0156335640200099E-2</c:v>
                </c:pt>
                <c:pt idx="107">
                  <c:v>2.0156335640200099E-2</c:v>
                </c:pt>
                <c:pt idx="108">
                  <c:v>2.0156335640200099E-2</c:v>
                </c:pt>
                <c:pt idx="109">
                  <c:v>2.0156335640200099E-2</c:v>
                </c:pt>
                <c:pt idx="110">
                  <c:v>2.0156335640200099E-2</c:v>
                </c:pt>
                <c:pt idx="111">
                  <c:v>2.0156335640200099E-2</c:v>
                </c:pt>
                <c:pt idx="112">
                  <c:v>2.0156335640200099E-2</c:v>
                </c:pt>
                <c:pt idx="113">
                  <c:v>2.0156335640200099E-2</c:v>
                </c:pt>
                <c:pt idx="114">
                  <c:v>2.0156335640200099E-2</c:v>
                </c:pt>
                <c:pt idx="115">
                  <c:v>2.0156335640200099E-2</c:v>
                </c:pt>
                <c:pt idx="116">
                  <c:v>2.0156335640200099E-2</c:v>
                </c:pt>
                <c:pt idx="117">
                  <c:v>2.0156335640200099E-2</c:v>
                </c:pt>
                <c:pt idx="118">
                  <c:v>2.0156335640200099E-2</c:v>
                </c:pt>
                <c:pt idx="119">
                  <c:v>2.0156335640200099E-2</c:v>
                </c:pt>
                <c:pt idx="120">
                  <c:v>2.0156335640200099E-2</c:v>
                </c:pt>
                <c:pt idx="121">
                  <c:v>2.0156335640200099E-2</c:v>
                </c:pt>
                <c:pt idx="122">
                  <c:v>2.0156335640200099E-2</c:v>
                </c:pt>
                <c:pt idx="123">
                  <c:v>2.0156335640200099E-2</c:v>
                </c:pt>
                <c:pt idx="124">
                  <c:v>2.0156335640200099E-2</c:v>
                </c:pt>
                <c:pt idx="125">
                  <c:v>2.0156335640200099E-2</c:v>
                </c:pt>
                <c:pt idx="126">
                  <c:v>2.0156335640200099E-2</c:v>
                </c:pt>
                <c:pt idx="127">
                  <c:v>2.0156335640200099E-2</c:v>
                </c:pt>
                <c:pt idx="128">
                  <c:v>2.0156335640200099E-2</c:v>
                </c:pt>
                <c:pt idx="129">
                  <c:v>2.0156335640200099E-2</c:v>
                </c:pt>
                <c:pt idx="130">
                  <c:v>2.0156335640200099E-2</c:v>
                </c:pt>
                <c:pt idx="131">
                  <c:v>2.0156335640200099E-2</c:v>
                </c:pt>
                <c:pt idx="132">
                  <c:v>2.0156335640200099E-2</c:v>
                </c:pt>
                <c:pt idx="133">
                  <c:v>2.0156335640200099E-2</c:v>
                </c:pt>
                <c:pt idx="134">
                  <c:v>2.0156335640200099E-2</c:v>
                </c:pt>
                <c:pt idx="135">
                  <c:v>2.0156335640200099E-2</c:v>
                </c:pt>
                <c:pt idx="136">
                  <c:v>2.0156335640200099E-2</c:v>
                </c:pt>
                <c:pt idx="137">
                  <c:v>2.0156335640200099E-2</c:v>
                </c:pt>
                <c:pt idx="138">
                  <c:v>2.0156335640200099E-2</c:v>
                </c:pt>
                <c:pt idx="139">
                  <c:v>2.0156335640200099E-2</c:v>
                </c:pt>
                <c:pt idx="140">
                  <c:v>2.0156335640200099E-2</c:v>
                </c:pt>
                <c:pt idx="141">
                  <c:v>2.0156335640200099E-2</c:v>
                </c:pt>
                <c:pt idx="142">
                  <c:v>2.0156335640200099E-2</c:v>
                </c:pt>
                <c:pt idx="143">
                  <c:v>2.0156335640200099E-2</c:v>
                </c:pt>
                <c:pt idx="144">
                  <c:v>2.0156335640200099E-2</c:v>
                </c:pt>
                <c:pt idx="145">
                  <c:v>2.0156335640200099E-2</c:v>
                </c:pt>
                <c:pt idx="146">
                  <c:v>2.0156335640200099E-2</c:v>
                </c:pt>
                <c:pt idx="147">
                  <c:v>2.0156335640200099E-2</c:v>
                </c:pt>
                <c:pt idx="148">
                  <c:v>2.0156335640200099E-2</c:v>
                </c:pt>
                <c:pt idx="149">
                  <c:v>2.0156335640200099E-2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D11-4FAD-926F-3EAA0421F7B0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'funnel_Limits&amp;Scot'!$T$11:$T$160</c:f>
              <c:numCache>
                <c:formatCode>General</c:formatCode>
                <c:ptCount val="150"/>
                <c:pt idx="0">
                  <c:v>1.0575025321553801E-6</c:v>
                </c:pt>
                <c:pt idx="1">
                  <c:v>1.0565051831103901E-5</c:v>
                </c:pt>
                <c:pt idx="2">
                  <c:v>2.1107995520362499E-5</c:v>
                </c:pt>
                <c:pt idx="3">
                  <c:v>3.1628917634250598E-5</c:v>
                </c:pt>
                <c:pt idx="4">
                  <c:v>4.2127904233759997E-5</c:v>
                </c:pt>
                <c:pt idx="5">
                  <c:v>5.2605040882440203E-5</c:v>
                </c:pt>
                <c:pt idx="6">
                  <c:v>1.0466593488799399E-4</c:v>
                </c:pt>
                <c:pt idx="7">
                  <c:v>1.5619313278013801E-4</c:v>
                </c:pt>
                <c:pt idx="8">
                  <c:v>2.0719678855216699E-4</c:v>
                </c:pt>
                <c:pt idx="9">
                  <c:v>2.57686770603949E-4</c:v>
                </c:pt>
                <c:pt idx="10">
                  <c:v>3.07672672392581E-4</c:v>
                </c:pt>
                <c:pt idx="11">
                  <c:v>3.5716382258889801E-4</c:v>
                </c:pt>
                <c:pt idx="12">
                  <c:v>4.06169294767042E-4</c:v>
                </c:pt>
                <c:pt idx="13">
                  <c:v>4.5469791665311902E-4</c:v>
                </c:pt>
                <c:pt idx="14">
                  <c:v>5.0275827895527399E-4</c:v>
                </c:pt>
                <c:pt idx="15">
                  <c:v>5.5035874380056696E-4</c:v>
                </c:pt>
                <c:pt idx="16">
                  <c:v>5.9750745279667705E-4</c:v>
                </c:pt>
                <c:pt idx="17">
                  <c:v>6.4421233474046995E-4</c:v>
                </c:pt>
                <c:pt idx="18">
                  <c:v>6.9048111299065205E-4</c:v>
                </c:pt>
                <c:pt idx="19">
                  <c:v>7.3632131252275004E-4</c:v>
                </c:pt>
                <c:pt idx="20">
                  <c:v>7.8174026668281196E-4</c:v>
                </c:pt>
                <c:pt idx="21">
                  <c:v>8.2674512365398E-4</c:v>
                </c:pt>
                <c:pt idx="22">
                  <c:v>8.7134285265259295E-4</c:v>
                </c:pt>
                <c:pt idx="23">
                  <c:v>9.1554024986503497E-4</c:v>
                </c:pt>
                <c:pt idx="24">
                  <c:v>9.59343944140698E-4</c:v>
                </c:pt>
                <c:pt idx="25">
                  <c:v>1.00276040245039E-3</c:v>
                </c:pt>
                <c:pt idx="26">
                  <c:v>1.04579593512447E-3</c:v>
                </c:pt>
                <c:pt idx="27">
                  <c:v>1.0884567008789599E-3</c:v>
                </c:pt>
                <c:pt idx="28">
                  <c:v>1.13074871164152E-3</c:v>
                </c:pt>
                <c:pt idx="29">
                  <c:v>1.17267783718601E-3</c:v>
                </c:pt>
                <c:pt idx="30">
                  <c:v>1.21424980958488E-3</c:v>
                </c:pt>
                <c:pt idx="31">
                  <c:v>1.2554702274880101E-3</c:v>
                </c:pt>
                <c:pt idx="32">
                  <c:v>1.2963445602361999E-3</c:v>
                </c:pt>
                <c:pt idx="33">
                  <c:v>1.3368781518165399E-3</c:v>
                </c:pt>
                <c:pt idx="34">
                  <c:v>1.3770762246675E-3</c:v>
                </c:pt>
                <c:pt idx="35">
                  <c:v>1.41694388333993E-3</c:v>
                </c:pt>
                <c:pt idx="36">
                  <c:v>1.45648611802109E-3</c:v>
                </c:pt>
                <c:pt idx="37">
                  <c:v>1.49570780792736E-3</c:v>
                </c:pt>
                <c:pt idx="38">
                  <c:v>1.53461372457194E-3</c:v>
                </c:pt>
                <c:pt idx="39">
                  <c:v>1.5732085349123999E-3</c:v>
                </c:pt>
                <c:pt idx="40">
                  <c:v>1.61149680438426E-3</c:v>
                </c:pt>
                <c:pt idx="41">
                  <c:v>1.6494829998243499E-3</c:v>
                </c:pt>
                <c:pt idx="42">
                  <c:v>1.68717149229023E-3</c:v>
                </c:pt>
                <c:pt idx="43">
                  <c:v>1.72456655977847E-3</c:v>
                </c:pt>
                <c:pt idx="44">
                  <c:v>1.76167238984746E-3</c:v>
                </c:pt>
                <c:pt idx="45">
                  <c:v>1.8350326508661801E-3</c:v>
                </c:pt>
                <c:pt idx="46">
                  <c:v>1.9072840610397401E-3</c:v>
                </c:pt>
                <c:pt idx="47">
                  <c:v>1.9784571121617901E-3</c:v>
                </c:pt>
                <c:pt idx="48">
                  <c:v>2.1176840457864899E-3</c:v>
                </c:pt>
                <c:pt idx="49">
                  <c:v>2.44879399458251E-3</c:v>
                </c:pt>
                <c:pt idx="50">
                  <c:v>2.75802405201617E-3</c:v>
                </c:pt>
                <c:pt idx="51">
                  <c:v>3.0478841306721201E-3</c:v>
                </c:pt>
                <c:pt idx="52">
                  <c:v>3.3204814822663901E-3</c:v>
                </c:pt>
                <c:pt idx="53">
                  <c:v>3.5776022497128399E-3</c:v>
                </c:pt>
                <c:pt idx="54">
                  <c:v>3.8207733578632099E-3</c:v>
                </c:pt>
                <c:pt idx="55">
                  <c:v>4.0513101767291598E-3</c:v>
                </c:pt>
                <c:pt idx="56">
                  <c:v>4.2703537135990299E-3</c:v>
                </c:pt>
                <c:pt idx="57">
                  <c:v>4.4788999806591899E-3</c:v>
                </c:pt>
                <c:pt idx="58">
                  <c:v>4.6778234349531198E-3</c:v>
                </c:pt>
                <c:pt idx="59">
                  <c:v>4.8678958713313904E-3</c:v>
                </c:pt>
                <c:pt idx="60">
                  <c:v>5.0498017875655801E-3</c:v>
                </c:pt>
                <c:pt idx="61">
                  <c:v>5.2241509836882796E-3</c:v>
                </c:pt>
                <c:pt idx="62">
                  <c:v>5.3914889721270601E-3</c:v>
                </c:pt>
                <c:pt idx="63">
                  <c:v>5.5523056396145397E-3</c:v>
                </c:pt>
                <c:pt idx="64">
                  <c:v>5.85609881447062E-3</c:v>
                </c:pt>
                <c:pt idx="65">
                  <c:v>6.1385858346217296E-3</c:v>
                </c:pt>
                <c:pt idx="66">
                  <c:v>6.4022942451092898E-3</c:v>
                </c:pt>
                <c:pt idx="67">
                  <c:v>6.6493377736262802E-3</c:v>
                </c:pt>
                <c:pt idx="68">
                  <c:v>6.8815012067660296E-3</c:v>
                </c:pt>
                <c:pt idx="69">
                  <c:v>7.1003046441325997E-3</c:v>
                </c:pt>
                <c:pt idx="70">
                  <c:v>7.3070528554628703E-3</c:v>
                </c:pt>
                <c:pt idx="71">
                  <c:v>7.5028736945619698E-3</c:v>
                </c:pt>
                <c:pt idx="72">
                  <c:v>7.6887483522910596E-3</c:v>
                </c:pt>
                <c:pt idx="73">
                  <c:v>8.1947809587202894E-3</c:v>
                </c:pt>
                <c:pt idx="74">
                  <c:v>8.6367874287366E-3</c:v>
                </c:pt>
                <c:pt idx="75">
                  <c:v>9.0277617216166003E-3</c:v>
                </c:pt>
                <c:pt idx="76">
                  <c:v>9.3772073557068705E-3</c:v>
                </c:pt>
                <c:pt idx="77">
                  <c:v>9.6922718520654101E-3</c:v>
                </c:pt>
                <c:pt idx="78">
                  <c:v>9.9784572025259002E-3</c:v>
                </c:pt>
                <c:pt idx="79">
                  <c:v>1.0240082790341E-2</c:v>
                </c:pt>
                <c:pt idx="80">
                  <c:v>1.04805972153373E-2</c:v>
                </c:pt>
                <c:pt idx="81">
                  <c:v>1.07027943793125E-2</c:v>
                </c:pt>
                <c:pt idx="82">
                  <c:v>1.09089669348223E-2</c:v>
                </c:pt>
                <c:pt idx="83">
                  <c:v>1.11010176039097E-2</c:v>
                </c:pt>
                <c:pt idx="84">
                  <c:v>1.1280541464952699E-2</c:v>
                </c:pt>
                <c:pt idx="85">
                  <c:v>1.1448887801423301E-2</c:v>
                </c:pt>
                <c:pt idx="86">
                  <c:v>1.1607207286416199E-2</c:v>
                </c:pt>
                <c:pt idx="87">
                  <c:v>1.17564884651064E-2</c:v>
                </c:pt>
                <c:pt idx="88">
                  <c:v>1.18975863061205E-2</c:v>
                </c:pt>
                <c:pt idx="89">
                  <c:v>1.2031244793198601E-2</c:v>
                </c:pt>
                <c:pt idx="90">
                  <c:v>1.2158114981586801E-2</c:v>
                </c:pt>
                <c:pt idx="91">
                  <c:v>1.22787695630674E-2</c:v>
                </c:pt>
                <c:pt idx="92">
                  <c:v>1.23937147146287E-2</c:v>
                </c:pt>
                <c:pt idx="93">
                  <c:v>1.2503399813018099E-2</c:v>
                </c:pt>
                <c:pt idx="94">
                  <c:v>1.26082254574339E-2</c:v>
                </c:pt>
                <c:pt idx="95">
                  <c:v>1.2708550139704299E-2</c:v>
                </c:pt>
                <c:pt idx="96">
                  <c:v>1.2804695824801499E-2</c:v>
                </c:pt>
                <c:pt idx="97">
                  <c:v>1.2896952647074999E-2</c:v>
                </c:pt>
                <c:pt idx="98">
                  <c:v>1.29855828840064E-2</c:v>
                </c:pt>
                <c:pt idx="99">
                  <c:v>1.30708243359253E-2</c:v>
                </c:pt>
                <c:pt idx="100">
                  <c:v>1.3152893214384301E-2</c:v>
                </c:pt>
                <c:pt idx="101">
                  <c:v>1.3231986621851001E-2</c:v>
                </c:pt>
                <c:pt idx="102">
                  <c:v>1.3308284689679701E-2</c:v>
                </c:pt>
                <c:pt idx="103">
                  <c:v>1.33819524289243E-2</c:v>
                </c:pt>
                <c:pt idx="104">
                  <c:v>1.34531413387079E-2</c:v>
                </c:pt>
                <c:pt idx="105">
                  <c:v>1.35219908089884E-2</c:v>
                </c:pt>
                <c:pt idx="106">
                  <c:v>1.3588629348222201E-2</c:v>
                </c:pt>
                <c:pt idx="107">
                  <c:v>1.36531756613067E-2</c:v>
                </c:pt>
                <c:pt idx="108">
                  <c:v>1.37157395990121E-2</c:v>
                </c:pt>
                <c:pt idx="109">
                  <c:v>1.37764229967099E-2</c:v>
                </c:pt>
                <c:pt idx="110">
                  <c:v>1.38353204174049E-2</c:v>
                </c:pt>
                <c:pt idx="111">
                  <c:v>1.38925198117724E-2</c:v>
                </c:pt>
                <c:pt idx="112">
                  <c:v>1.3948103105986299E-2</c:v>
                </c:pt>
                <c:pt idx="113">
                  <c:v>1.4002146726535601E-2</c:v>
                </c:pt>
                <c:pt idx="114">
                  <c:v>1.4054722069893701E-2</c:v>
                </c:pt>
                <c:pt idx="115">
                  <c:v>1.41058959237907E-2</c:v>
                </c:pt>
                <c:pt idx="116">
                  <c:v>1.4155730845901099E-2</c:v>
                </c:pt>
                <c:pt idx="117">
                  <c:v>1.42042855049634E-2</c:v>
                </c:pt>
                <c:pt idx="118">
                  <c:v>1.42516149886772E-2</c:v>
                </c:pt>
                <c:pt idx="119">
                  <c:v>1.42977710821532E-2</c:v>
                </c:pt>
                <c:pt idx="120">
                  <c:v>1.43428025201993E-2</c:v>
                </c:pt>
                <c:pt idx="121">
                  <c:v>1.43867552163141E-2</c:v>
                </c:pt>
                <c:pt idx="122">
                  <c:v>1.4429672470896399E-2</c:v>
                </c:pt>
                <c:pt idx="123">
                  <c:v>1.4471595160874101E-2</c:v>
                </c:pt>
                <c:pt idx="124">
                  <c:v>1.4512561912688E-2</c:v>
                </c:pt>
                <c:pt idx="125">
                  <c:v>1.45526092603391E-2</c:v>
                </c:pt>
                <c:pt idx="126">
                  <c:v>1.4591771790003601E-2</c:v>
                </c:pt>
                <c:pt idx="127">
                  <c:v>1.4630082272552299E-2</c:v>
                </c:pt>
                <c:pt idx="128">
                  <c:v>1.46675717851554E-2</c:v>
                </c:pt>
                <c:pt idx="129">
                  <c:v>1.47042698230237E-2</c:v>
                </c:pt>
                <c:pt idx="130">
                  <c:v>1.47402044022231E-2</c:v>
                </c:pt>
                <c:pt idx="131">
                  <c:v>1.4775402154394801E-2</c:v>
                </c:pt>
                <c:pt idx="132">
                  <c:v>1.48098884141273E-2</c:v>
                </c:pt>
                <c:pt idx="133">
                  <c:v>1.48436872996483E-2</c:v>
                </c:pt>
                <c:pt idx="134">
                  <c:v>1.4876821787431599E-2</c:v>
                </c:pt>
                <c:pt idx="135">
                  <c:v>1.49093137812594E-2</c:v>
                </c:pt>
                <c:pt idx="136">
                  <c:v>1.49411841762186E-2</c:v>
                </c:pt>
                <c:pt idx="137">
                  <c:v>1.49724529180702E-2</c:v>
                </c:pt>
                <c:pt idx="138">
                  <c:v>1.50031390583798E-2</c:v>
                </c:pt>
                <c:pt idx="139">
                  <c:v>1.5033260805766399E-2</c:v>
                </c:pt>
                <c:pt idx="140">
                  <c:v>1.5062835573588101E-2</c:v>
                </c:pt>
                <c:pt idx="141">
                  <c:v>1.50918800243557E-2</c:v>
                </c:pt>
                <c:pt idx="142">
                  <c:v>1.51204101111365E-2</c:v>
                </c:pt>
                <c:pt idx="143">
                  <c:v>1.51484411161884E-2</c:v>
                </c:pt>
                <c:pt idx="144">
                  <c:v>1.51759876870401E-2</c:v>
                </c:pt>
                <c:pt idx="145">
                  <c:v>1.52030638702169E-2</c:v>
                </c:pt>
                <c:pt idx="146">
                  <c:v>1.5229683142790299E-2</c:v>
                </c:pt>
                <c:pt idx="147">
                  <c:v>1.52558584419176E-2</c:v>
                </c:pt>
                <c:pt idx="148">
                  <c:v>1.52816021925214E-2</c:v>
                </c:pt>
                <c:pt idx="149">
                  <c:v>1.5306926333245201E-2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D11-4FAD-926F-3EAA0421F7B0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'funnel_Limits&amp;Scot'!$U$11:$U$160</c:f>
              <c:numCache>
                <c:formatCode>General</c:formatCode>
                <c:ptCount val="150"/>
                <c:pt idx="0">
                  <c:v>79.353394059387398</c:v>
                </c:pt>
                <c:pt idx="1">
                  <c:v>27.7823940039871</c:v>
                </c:pt>
                <c:pt idx="2">
                  <c:v>16.146311983035201</c:v>
                </c:pt>
                <c:pt idx="3">
                  <c:v>11.3870443316547</c:v>
                </c:pt>
                <c:pt idx="4">
                  <c:v>8.7988984022987005</c:v>
                </c:pt>
                <c:pt idx="5">
                  <c:v>7.1721437672648802</c:v>
                </c:pt>
                <c:pt idx="6">
                  <c:v>3.7380665193113498</c:v>
                </c:pt>
                <c:pt idx="7">
                  <c:v>2.5361742977022801</c:v>
                </c:pt>
                <c:pt idx="8">
                  <c:v>1.9238784067710899</c:v>
                </c:pt>
                <c:pt idx="9">
                  <c:v>1.55277487032631</c:v>
                </c:pt>
                <c:pt idx="10">
                  <c:v>1.30379244911963</c:v>
                </c:pt>
                <c:pt idx="11">
                  <c:v>1.12516192697272</c:v>
                </c:pt>
                <c:pt idx="12">
                  <c:v>0.99075246942066297</c:v>
                </c:pt>
                <c:pt idx="13">
                  <c:v>0.88594864035687804</c:v>
                </c:pt>
                <c:pt idx="14">
                  <c:v>0.80193660162591196</c:v>
                </c:pt>
                <c:pt idx="15">
                  <c:v>0.733085314069162</c:v>
                </c:pt>
                <c:pt idx="16">
                  <c:v>0.67562880803592495</c:v>
                </c:pt>
                <c:pt idx="17">
                  <c:v>0.62695306352751801</c:v>
                </c:pt>
                <c:pt idx="18">
                  <c:v>0.58518684509143803</c:v>
                </c:pt>
                <c:pt idx="19">
                  <c:v>0.548955368738549</c:v>
                </c:pt>
                <c:pt idx="20">
                  <c:v>0.51722590231575105</c:v>
                </c:pt>
                <c:pt idx="21">
                  <c:v>0.48920761469257301</c:v>
                </c:pt>
                <c:pt idx="22">
                  <c:v>0.46428466666513801</c:v>
                </c:pt>
                <c:pt idx="23">
                  <c:v>0.44197034595190499</c:v>
                </c:pt>
                <c:pt idx="24">
                  <c:v>0.42187490903487401</c:v>
                </c:pt>
                <c:pt idx="25">
                  <c:v>0.40368257755254</c:v>
                </c:pt>
                <c:pt idx="26">
                  <c:v>0.38713478656957401</c:v>
                </c:pt>
                <c:pt idx="27">
                  <c:v>0.37201778831295401</c:v>
                </c:pt>
                <c:pt idx="28">
                  <c:v>0.35815334508389701</c:v>
                </c:pt>
                <c:pt idx="29">
                  <c:v>0.34539164902644998</c:v>
                </c:pt>
                <c:pt idx="30">
                  <c:v>0.33360587098085798</c:v>
                </c:pt>
                <c:pt idx="31">
                  <c:v>0.32268791726485602</c:v>
                </c:pt>
                <c:pt idx="32">
                  <c:v>0.31254509322725299</c:v>
                </c:pt>
                <c:pt idx="33">
                  <c:v>0.30309745527613102</c:v>
                </c:pt>
                <c:pt idx="34">
                  <c:v>0.29427569114794999</c:v>
                </c:pt>
                <c:pt idx="35">
                  <c:v>0.286019409432273</c:v>
                </c:pt>
                <c:pt idx="36">
                  <c:v>0.278275749041895</c:v>
                </c:pt>
                <c:pt idx="37">
                  <c:v>0.27099824091883101</c:v>
                </c:pt>
                <c:pt idx="38">
                  <c:v>0.26414587016235702</c:v>
                </c:pt>
                <c:pt idx="39">
                  <c:v>0.25768229858250602</c:v>
                </c:pt>
                <c:pt idx="40">
                  <c:v>0.25157521655163201</c:v>
                </c:pt>
                <c:pt idx="41">
                  <c:v>0.24579579974294399</c:v>
                </c:pt>
                <c:pt idx="42">
                  <c:v>0.240318251473744</c:v>
                </c:pt>
                <c:pt idx="43">
                  <c:v>0.23511941531861999</c:v>
                </c:pt>
                <c:pt idx="44">
                  <c:v>0.23017844571896801</c:v>
                </c:pt>
                <c:pt idx="45">
                  <c:v>0.22099663072981399</c:v>
                </c:pt>
                <c:pt idx="46">
                  <c:v>0.21264252259307101</c:v>
                </c:pt>
                <c:pt idx="47">
                  <c:v>0.20500845346215901</c:v>
                </c:pt>
                <c:pt idx="48">
                  <c:v>0.19155574466196101</c:v>
                </c:pt>
                <c:pt idx="49">
                  <c:v>0.165697196010132</c:v>
                </c:pt>
                <c:pt idx="50">
                  <c:v>0.147146084830695</c:v>
                </c:pt>
                <c:pt idx="51">
                  <c:v>0.133170438397927</c:v>
                </c:pt>
                <c:pt idx="52">
                  <c:v>0.12225074654655101</c:v>
                </c:pt>
                <c:pt idx="53">
                  <c:v>0.113474315420247</c:v>
                </c:pt>
                <c:pt idx="54">
                  <c:v>0.10625971835772299</c:v>
                </c:pt>
                <c:pt idx="55">
                  <c:v>0.100218916484916</c:v>
                </c:pt>
                <c:pt idx="56">
                  <c:v>9.5082966855992795E-2</c:v>
                </c:pt>
                <c:pt idx="57">
                  <c:v>9.0659544393038999E-2</c:v>
                </c:pt>
                <c:pt idx="58">
                  <c:v>8.6807440538134995E-2</c:v>
                </c:pt>
                <c:pt idx="59">
                  <c:v>8.3420616082369003E-2</c:v>
                </c:pt>
                <c:pt idx="60">
                  <c:v>8.0417876728351503E-2</c:v>
                </c:pt>
                <c:pt idx="61">
                  <c:v>7.7735986309849694E-2</c:v>
                </c:pt>
                <c:pt idx="62">
                  <c:v>7.5324952117200999E-2</c:v>
                </c:pt>
                <c:pt idx="63">
                  <c:v>7.3144722708355897E-2</c:v>
                </c:pt>
                <c:pt idx="64">
                  <c:v>6.9352660712905301E-2</c:v>
                </c:pt>
                <c:pt idx="65">
                  <c:v>6.6163096956803696E-2</c:v>
                </c:pt>
                <c:pt idx="66">
                  <c:v>6.3439422265404E-2</c:v>
                </c:pt>
                <c:pt idx="67">
                  <c:v>6.1083739809708E-2</c:v>
                </c:pt>
                <c:pt idx="68">
                  <c:v>5.90240173225626E-2</c:v>
                </c:pt>
                <c:pt idx="69">
                  <c:v>5.7206044878505898E-2</c:v>
                </c:pt>
                <c:pt idx="70">
                  <c:v>5.5588222687196098E-2</c:v>
                </c:pt>
                <c:pt idx="71">
                  <c:v>5.4138080412646103E-2</c:v>
                </c:pt>
                <c:pt idx="72">
                  <c:v>5.2829891465302203E-2</c:v>
                </c:pt>
                <c:pt idx="73">
                  <c:v>4.95689805470554E-2</c:v>
                </c:pt>
                <c:pt idx="74">
                  <c:v>4.7033164981250798E-2</c:v>
                </c:pt>
                <c:pt idx="75">
                  <c:v>4.4996993422970297E-2</c:v>
                </c:pt>
                <c:pt idx="76">
                  <c:v>4.3320736346910901E-2</c:v>
                </c:pt>
                <c:pt idx="77">
                  <c:v>4.1912977152759198E-2</c:v>
                </c:pt>
                <c:pt idx="78">
                  <c:v>4.0711272444369999E-2</c:v>
                </c:pt>
                <c:pt idx="79">
                  <c:v>3.9671442215094797E-2</c:v>
                </c:pt>
                <c:pt idx="80">
                  <c:v>3.8761300142934003E-2</c:v>
                </c:pt>
                <c:pt idx="81">
                  <c:v>3.7956810775000301E-2</c:v>
                </c:pt>
                <c:pt idx="82">
                  <c:v>3.7239641512369498E-2</c:v>
                </c:pt>
                <c:pt idx="83">
                  <c:v>3.6595550939287902E-2</c:v>
                </c:pt>
                <c:pt idx="84">
                  <c:v>3.6013297174280402E-2</c:v>
                </c:pt>
                <c:pt idx="85">
                  <c:v>3.5483879888890499E-2</c:v>
                </c:pt>
                <c:pt idx="86">
                  <c:v>3.5000002393863902E-2</c:v>
                </c:pt>
                <c:pt idx="87">
                  <c:v>3.4555682436731197E-2</c:v>
                </c:pt>
                <c:pt idx="88">
                  <c:v>3.4145965685630102E-2</c:v>
                </c:pt>
                <c:pt idx="89">
                  <c:v>3.3766711503004802E-2</c:v>
                </c:pt>
                <c:pt idx="90">
                  <c:v>3.3414430504465097E-2</c:v>
                </c:pt>
                <c:pt idx="91">
                  <c:v>3.3086159803666297E-2</c:v>
                </c:pt>
                <c:pt idx="92">
                  <c:v>3.2779366078932698E-2</c:v>
                </c:pt>
                <c:pt idx="93">
                  <c:v>3.2491869450253001E-2</c:v>
                </c:pt>
                <c:pt idx="94">
                  <c:v>3.2221783110467098E-2</c:v>
                </c:pt>
                <c:pt idx="95">
                  <c:v>3.1967465015660897E-2</c:v>
                </c:pt>
                <c:pt idx="96">
                  <c:v>3.1727478901247198E-2</c:v>
                </c:pt>
                <c:pt idx="97">
                  <c:v>3.1500562578462801E-2</c:v>
                </c:pt>
                <c:pt idx="98">
                  <c:v>3.1285601964804899E-2</c:v>
                </c:pt>
                <c:pt idx="99">
                  <c:v>3.10816096675984E-2</c:v>
                </c:pt>
                <c:pt idx="100">
                  <c:v>3.08877072108357E-2</c:v>
                </c:pt>
                <c:pt idx="101">
                  <c:v>3.0703110198211401E-2</c:v>
                </c:pt>
                <c:pt idx="102">
                  <c:v>3.0527115858457299E-2</c:v>
                </c:pt>
                <c:pt idx="103">
                  <c:v>3.03590925358189E-2</c:v>
                </c:pt>
                <c:pt idx="104">
                  <c:v>3.0198470778205502E-2</c:v>
                </c:pt>
                <c:pt idx="105">
                  <c:v>3.0044735744999999E-2</c:v>
                </c:pt>
                <c:pt idx="106">
                  <c:v>2.98974207106808E-2</c:v>
                </c:pt>
                <c:pt idx="107">
                  <c:v>2.9756101482954999E-2</c:v>
                </c:pt>
                <c:pt idx="108">
                  <c:v>2.96203915877346E-2</c:v>
                </c:pt>
                <c:pt idx="109">
                  <c:v>2.9489938100036001E-2</c:v>
                </c:pt>
                <c:pt idx="110">
                  <c:v>2.9364418021289598E-2</c:v>
                </c:pt>
                <c:pt idx="111">
                  <c:v>2.9243535120765399E-2</c:v>
                </c:pt>
                <c:pt idx="112">
                  <c:v>2.9127017172749702E-2</c:v>
                </c:pt>
                <c:pt idx="113">
                  <c:v>2.90146135324299E-2</c:v>
                </c:pt>
                <c:pt idx="114">
                  <c:v>2.8906093002695601E-2</c:v>
                </c:pt>
                <c:pt idx="115">
                  <c:v>2.88012419516511E-2</c:v>
                </c:pt>
                <c:pt idx="116">
                  <c:v>2.8699862646894898E-2</c:v>
                </c:pt>
                <c:pt idx="117">
                  <c:v>2.86017717777945E-2</c:v>
                </c:pt>
                <c:pt idx="118">
                  <c:v>2.85067991412917E-2</c:v>
                </c:pt>
                <c:pt idx="119">
                  <c:v>2.8414786470362299E-2</c:v>
                </c:pt>
                <c:pt idx="120">
                  <c:v>2.83255863872591E-2</c:v>
                </c:pt>
                <c:pt idx="121">
                  <c:v>2.82390614661941E-2</c:v>
                </c:pt>
                <c:pt idx="122">
                  <c:v>2.8155083392245601E-2</c:v>
                </c:pt>
                <c:pt idx="123">
                  <c:v>2.8073532205076201E-2</c:v>
                </c:pt>
                <c:pt idx="124">
                  <c:v>2.7994295617578501E-2</c:v>
                </c:pt>
                <c:pt idx="125">
                  <c:v>2.7917268400865902E-2</c:v>
                </c:pt>
                <c:pt idx="126">
                  <c:v>2.7842351828136599E-2</c:v>
                </c:pt>
                <c:pt idx="127">
                  <c:v>2.7769453170891301E-2</c:v>
                </c:pt>
                <c:pt idx="128">
                  <c:v>2.7698485241800699E-2</c:v>
                </c:pt>
                <c:pt idx="129">
                  <c:v>2.7629365979222501E-2</c:v>
                </c:pt>
                <c:pt idx="130">
                  <c:v>2.75620180689738E-2</c:v>
                </c:pt>
                <c:pt idx="131">
                  <c:v>2.7496368599489E-2</c:v>
                </c:pt>
                <c:pt idx="132">
                  <c:v>2.7432348746950601E-2</c:v>
                </c:pt>
                <c:pt idx="133">
                  <c:v>2.73698934873715E-2</c:v>
                </c:pt>
                <c:pt idx="134">
                  <c:v>2.73089413329567E-2</c:v>
                </c:pt>
                <c:pt idx="135">
                  <c:v>2.7249434090369399E-2</c:v>
                </c:pt>
                <c:pt idx="136">
                  <c:v>2.7191316638790701E-2</c:v>
                </c:pt>
                <c:pt idx="137">
                  <c:v>2.71345367258937E-2</c:v>
                </c:pt>
                <c:pt idx="138">
                  <c:v>2.7079044780053199E-2</c:v>
                </c:pt>
                <c:pt idx="139">
                  <c:v>2.7024793737292E-2</c:v>
                </c:pt>
                <c:pt idx="140">
                  <c:v>2.6971738881622E-2</c:v>
                </c:pt>
                <c:pt idx="141">
                  <c:v>2.6919837697574601E-2</c:v>
                </c:pt>
                <c:pt idx="142">
                  <c:v>2.6869049733842399E-2</c:v>
                </c:pt>
                <c:pt idx="143">
                  <c:v>2.6819336477056602E-2</c:v>
                </c:pt>
                <c:pt idx="144">
                  <c:v>2.6770661234827801E-2</c:v>
                </c:pt>
                <c:pt idx="145">
                  <c:v>2.6722989027257602E-2</c:v>
                </c:pt>
                <c:pt idx="146">
                  <c:v>2.6676286486210499E-2</c:v>
                </c:pt>
                <c:pt idx="147">
                  <c:v>2.6630521761698601E-2</c:v>
                </c:pt>
                <c:pt idx="148">
                  <c:v>2.6585664434796701E-2</c:v>
                </c:pt>
                <c:pt idx="149">
                  <c:v>2.65416854365574E-2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D11-4FAD-926F-3EAA0421F7B0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'funnel_Limits&amp;Scot'!$V$11:$V$160</c:f>
              <c:numCache>
                <c:formatCode>General</c:formatCode>
                <c:ptCount val="150"/>
                <c:pt idx="0">
                  <c:v>6.1229769496496402E-7</c:v>
                </c:pt>
                <c:pt idx="1">
                  <c:v>6.1196316152553896E-6</c:v>
                </c:pt>
                <c:pt idx="2">
                  <c:v>1.22318399821781E-5</c:v>
                </c:pt>
                <c:pt idx="3">
                  <c:v>1.83366419600244E-5</c:v>
                </c:pt>
                <c:pt idx="4">
                  <c:v>2.4434054357610701E-5</c:v>
                </c:pt>
                <c:pt idx="5">
                  <c:v>3.0524093923935599E-5</c:v>
                </c:pt>
                <c:pt idx="6">
                  <c:v>6.0864281570736899E-5</c:v>
                </c:pt>
                <c:pt idx="7">
                  <c:v>9.1022628596686296E-5</c:v>
                </c:pt>
                <c:pt idx="8">
                  <c:v>1.21001166209935E-4</c:v>
                </c:pt>
                <c:pt idx="9">
                  <c:v>1.5080189193685301E-4</c:v>
                </c:pt>
                <c:pt idx="10">
                  <c:v>1.80426770366877E-4</c:v>
                </c:pt>
                <c:pt idx="11">
                  <c:v>2.0987773387481999E-4</c:v>
                </c:pt>
                <c:pt idx="12">
                  <c:v>2.391566833232E-4</c:v>
                </c:pt>
                <c:pt idx="13">
                  <c:v>2.6826548874810899E-4</c:v>
                </c:pt>
                <c:pt idx="14">
                  <c:v>2.97205990023532E-4</c:v>
                </c:pt>
                <c:pt idx="15">
                  <c:v>3.2597999750915303E-4</c:v>
                </c:pt>
                <c:pt idx="16">
                  <c:v>3.5458929268010697E-4</c:v>
                </c:pt>
                <c:pt idx="17">
                  <c:v>3.8303562874118899E-4</c:v>
                </c:pt>
                <c:pt idx="18">
                  <c:v>4.1132073122328598E-4</c:v>
                </c:pt>
                <c:pt idx="19">
                  <c:v>4.3944629856478701E-4</c:v>
                </c:pt>
                <c:pt idx="20">
                  <c:v>4.6741400267762801E-4</c:v>
                </c:pt>
                <c:pt idx="21">
                  <c:v>4.9522548949867105E-4</c:v>
                </c:pt>
                <c:pt idx="22">
                  <c:v>5.2288237952671801E-4</c:v>
                </c:pt>
                <c:pt idx="23">
                  <c:v>5.5038626834559795E-4</c:v>
                </c:pt>
                <c:pt idx="24">
                  <c:v>5.7773872713353996E-4</c:v>
                </c:pt>
                <c:pt idx="25">
                  <c:v>6.0494130316004504E-4</c:v>
                </c:pt>
                <c:pt idx="26">
                  <c:v>6.3199552026996003E-4</c:v>
                </c:pt>
                <c:pt idx="27">
                  <c:v>6.5890287935496E-4</c:v>
                </c:pt>
                <c:pt idx="28">
                  <c:v>6.8566485881375904E-4</c:v>
                </c:pt>
                <c:pt idx="29">
                  <c:v>7.1228291500015904E-4</c:v>
                </c:pt>
                <c:pt idx="30">
                  <c:v>7.3875848266064502E-4</c:v>
                </c:pt>
                <c:pt idx="31">
                  <c:v>7.6509297536026704E-4</c:v>
                </c:pt>
                <c:pt idx="32">
                  <c:v>7.9128778589909504E-4</c:v>
                </c:pt>
                <c:pt idx="33">
                  <c:v>8.1734428671731505E-4</c:v>
                </c:pt>
                <c:pt idx="34">
                  <c:v>8.4326383029142298E-4</c:v>
                </c:pt>
                <c:pt idx="35">
                  <c:v>8.6904774952013299E-4</c:v>
                </c:pt>
                <c:pt idx="36">
                  <c:v>8.9469735810143898E-4</c:v>
                </c:pt>
                <c:pt idx="37">
                  <c:v>9.2021395090007897E-4</c:v>
                </c:pt>
                <c:pt idx="38">
                  <c:v>9.4559880430671397E-4</c:v>
                </c:pt>
                <c:pt idx="39">
                  <c:v>9.7085317658829795E-4</c:v>
                </c:pt>
                <c:pt idx="40">
                  <c:v>9.9597830823015994E-4</c:v>
                </c:pt>
                <c:pt idx="41">
                  <c:v>1.0209754222701799E-3</c:v>
                </c:pt>
                <c:pt idx="42">
                  <c:v>1.04584572462487E-3</c:v>
                </c:pt>
                <c:pt idx="43">
                  <c:v>1.0705904044080101E-3</c:v>
                </c:pt>
                <c:pt idx="44">
                  <c:v>1.0952106342418399E-3</c:v>
                </c:pt>
                <c:pt idx="45">
                  <c:v>1.14408235391002E-3</c:v>
                </c:pt>
                <c:pt idx="46">
                  <c:v>1.1924699461552501E-3</c:v>
                </c:pt>
                <c:pt idx="47">
                  <c:v>1.2403822283834299E-3</c:v>
                </c:pt>
                <c:pt idx="48">
                  <c:v>1.3348149590485499E-3</c:v>
                </c:pt>
                <c:pt idx="49">
                  <c:v>1.56315258896729E-3</c:v>
                </c:pt>
                <c:pt idx="50">
                  <c:v>1.7811657894217499E-3</c:v>
                </c:pt>
                <c:pt idx="51">
                  <c:v>1.9896845352459498E-3</c:v>
                </c:pt>
                <c:pt idx="52">
                  <c:v>2.1894436710312901E-3</c:v>
                </c:pt>
                <c:pt idx="53">
                  <c:v>2.3810969069697802E-3</c:v>
                </c:pt>
                <c:pt idx="54">
                  <c:v>2.5652283273020402E-3</c:v>
                </c:pt>
                <c:pt idx="55">
                  <c:v>2.7423619248754701E-3</c:v>
                </c:pt>
                <c:pt idx="56">
                  <c:v>2.9129695554785799E-3</c:v>
                </c:pt>
                <c:pt idx="57">
                  <c:v>3.07747761677207E-3</c:v>
                </c:pt>
                <c:pt idx="58">
                  <c:v>3.2362726900380702E-3</c:v>
                </c:pt>
                <c:pt idx="59">
                  <c:v>3.3897063325251998E-3</c:v>
                </c:pt>
                <c:pt idx="60">
                  <c:v>3.5380991695954998E-3</c:v>
                </c:pt>
                <c:pt idx="61">
                  <c:v>3.6817444061190202E-3</c:v>
                </c:pt>
                <c:pt idx="62">
                  <c:v>3.8209108534091999E-3</c:v>
                </c:pt>
                <c:pt idx="63">
                  <c:v>3.9558455498381398E-3</c:v>
                </c:pt>
                <c:pt idx="64">
                  <c:v>4.2139123573365902E-3</c:v>
                </c:pt>
                <c:pt idx="65">
                  <c:v>4.4575653300011099E-3</c:v>
                </c:pt>
                <c:pt idx="66">
                  <c:v>4.6881957467523596E-3</c:v>
                </c:pt>
                <c:pt idx="67">
                  <c:v>4.9070067147200204E-3</c:v>
                </c:pt>
                <c:pt idx="68">
                  <c:v>5.1150454366661697E-3</c:v>
                </c:pt>
                <c:pt idx="69">
                  <c:v>5.3132288579266296E-3</c:v>
                </c:pt>
                <c:pt idx="70">
                  <c:v>5.5023642584383801E-3</c:v>
                </c:pt>
                <c:pt idx="71">
                  <c:v>5.6831659396782202E-3</c:v>
                </c:pt>
                <c:pt idx="72">
                  <c:v>5.8562688622439199E-3</c:v>
                </c:pt>
                <c:pt idx="73">
                  <c:v>6.3347674425978297E-3</c:v>
                </c:pt>
                <c:pt idx="74">
                  <c:v>6.7612438711771097E-3</c:v>
                </c:pt>
                <c:pt idx="75">
                  <c:v>7.1449720126929104E-3</c:v>
                </c:pt>
                <c:pt idx="76">
                  <c:v>7.4930045902652804E-3</c:v>
                </c:pt>
                <c:pt idx="77">
                  <c:v>7.8108241249089704E-3</c:v>
                </c:pt>
                <c:pt idx="78">
                  <c:v>8.1027725408767595E-3</c:v>
                </c:pt>
                <c:pt idx="79">
                  <c:v>8.3723438536217106E-3</c:v>
                </c:pt>
                <c:pt idx="80">
                  <c:v>8.6223890650603992E-3</c:v>
                </c:pt>
                <c:pt idx="81">
                  <c:v>8.8552630068347293E-3</c:v>
                </c:pt>
                <c:pt idx="82">
                  <c:v>9.0729317596903794E-3</c:v>
                </c:pt>
                <c:pt idx="83">
                  <c:v>9.2770526667684192E-3</c:v>
                </c:pt>
                <c:pt idx="84">
                  <c:v>9.4690348978579801E-3</c:v>
                </c:pt>
                <c:pt idx="85">
                  <c:v>9.6500859554765495E-3</c:v>
                </c:pt>
                <c:pt idx="86">
                  <c:v>9.8212478506986695E-3</c:v>
                </c:pt>
                <c:pt idx="87">
                  <c:v>9.9834255745608596E-3</c:v>
                </c:pt>
                <c:pt idx="88">
                  <c:v>1.01374097455807E-2</c:v>
                </c:pt>
                <c:pt idx="89">
                  <c:v>1.0283894800640601E-2</c:v>
                </c:pt>
                <c:pt idx="90">
                  <c:v>1.0423493737066801E-2</c:v>
                </c:pt>
                <c:pt idx="91">
                  <c:v>1.05567501582116E-2</c:v>
                </c:pt>
                <c:pt idx="92">
                  <c:v>1.06841481906548E-2</c:v>
                </c:pt>
                <c:pt idx="93">
                  <c:v>1.08061207066435E-2</c:v>
                </c:pt>
                <c:pt idx="94">
                  <c:v>1.0923056186033901E-2</c:v>
                </c:pt>
                <c:pt idx="95">
                  <c:v>1.1035304477771599E-2</c:v>
                </c:pt>
                <c:pt idx="96">
                  <c:v>1.11431816649506E-2</c:v>
                </c:pt>
                <c:pt idx="97">
                  <c:v>1.1246974194824901E-2</c:v>
                </c:pt>
                <c:pt idx="98">
                  <c:v>1.13469424023648E-2</c:v>
                </c:pt>
                <c:pt idx="99">
                  <c:v>1.1443323530540899E-2</c:v>
                </c:pt>
                <c:pt idx="100">
                  <c:v>1.1536334330681099E-2</c:v>
                </c:pt>
                <c:pt idx="101">
                  <c:v>1.1626173310636201E-2</c:v>
                </c:pt>
                <c:pt idx="102">
                  <c:v>1.1713022686126E-2</c:v>
                </c:pt>
                <c:pt idx="103">
                  <c:v>1.1797050080782899E-2</c:v>
                </c:pt>
                <c:pt idx="104">
                  <c:v>1.18784100125023E-2</c:v>
                </c:pt>
                <c:pt idx="105">
                  <c:v>1.1957245197329601E-2</c:v>
                </c:pt>
                <c:pt idx="106">
                  <c:v>1.20336876969383E-2</c:v>
                </c:pt>
                <c:pt idx="107">
                  <c:v>1.21078599315341E-2</c:v>
                </c:pt>
                <c:pt idx="108">
                  <c:v>1.21798755765585E-2</c:v>
                </c:pt>
                <c:pt idx="109">
                  <c:v>1.2249840358719E-2</c:v>
                </c:pt>
                <c:pt idx="110">
                  <c:v>1.23178527645137E-2</c:v>
                </c:pt>
                <c:pt idx="111">
                  <c:v>1.2384004672464199E-2</c:v>
                </c:pt>
                <c:pt idx="112">
                  <c:v>1.24483819186337E-2</c:v>
                </c:pt>
                <c:pt idx="113">
                  <c:v>1.25110648036428E-2</c:v>
                </c:pt>
                <c:pt idx="114">
                  <c:v>1.2572128548243E-2</c:v>
                </c:pt>
                <c:pt idx="115">
                  <c:v>1.2631643703542E-2</c:v>
                </c:pt>
                <c:pt idx="116">
                  <c:v>1.26896765211472E-2</c:v>
                </c:pt>
                <c:pt idx="117">
                  <c:v>1.27462892878054E-2</c:v>
                </c:pt>
                <c:pt idx="118">
                  <c:v>1.2801540628512501E-2</c:v>
                </c:pt>
                <c:pt idx="119">
                  <c:v>1.28554857815673E-2</c:v>
                </c:pt>
                <c:pt idx="120">
                  <c:v>1.2908176848603899E-2</c:v>
                </c:pt>
                <c:pt idx="121">
                  <c:v>1.2959663022262801E-2</c:v>
                </c:pt>
                <c:pt idx="122">
                  <c:v>1.3009990793839901E-2</c:v>
                </c:pt>
                <c:pt idx="123">
                  <c:v>1.30592041429731E-2</c:v>
                </c:pt>
                <c:pt idx="124">
                  <c:v>1.31073447111833E-2</c:v>
                </c:pt>
                <c:pt idx="125">
                  <c:v>1.3154451960878799E-2</c:v>
                </c:pt>
                <c:pt idx="126">
                  <c:v>1.32005633212473E-2</c:v>
                </c:pt>
                <c:pt idx="127">
                  <c:v>1.3245714322302499E-2</c:v>
                </c:pt>
                <c:pt idx="128">
                  <c:v>1.3289938718209699E-2</c:v>
                </c:pt>
                <c:pt idx="129">
                  <c:v>1.33332686008963E-2</c:v>
                </c:pt>
                <c:pt idx="130">
                  <c:v>1.33757345048414E-2</c:v>
                </c:pt>
                <c:pt idx="131">
                  <c:v>1.3417365503849799E-2</c:v>
                </c:pt>
                <c:pt idx="132">
                  <c:v>1.3458189300525201E-2</c:v>
                </c:pt>
                <c:pt idx="133">
                  <c:v>1.3498232309091199E-2</c:v>
                </c:pt>
                <c:pt idx="134">
                  <c:v>1.35375197321376E-2</c:v>
                </c:pt>
                <c:pt idx="135">
                  <c:v>1.35760756318156E-2</c:v>
                </c:pt>
                <c:pt idx="136">
                  <c:v>1.3613922995952E-2</c:v>
                </c:pt>
                <c:pt idx="137">
                  <c:v>1.36510837995072E-2</c:v>
                </c:pt>
                <c:pt idx="138">
                  <c:v>1.3687579061763201E-2</c:v>
                </c:pt>
                <c:pt idx="139">
                  <c:v>1.37234288995871E-2</c:v>
                </c:pt>
                <c:pt idx="140">
                  <c:v>1.3758652577088399E-2</c:v>
                </c:pt>
                <c:pt idx="141">
                  <c:v>1.3793268551955101E-2</c:v>
                </c:pt>
                <c:pt idx="142">
                  <c:v>1.3827294518729501E-2</c:v>
                </c:pt>
                <c:pt idx="143">
                  <c:v>1.3860747449261201E-2</c:v>
                </c:pt>
                <c:pt idx="144">
                  <c:v>1.3893643630553201E-2</c:v>
                </c:pt>
                <c:pt idx="145">
                  <c:v>1.39259987001982E-2</c:v>
                </c:pt>
                <c:pt idx="146">
                  <c:v>1.3957827679585699E-2</c:v>
                </c:pt>
                <c:pt idx="147">
                  <c:v>1.3989145005043301E-2</c:v>
                </c:pt>
                <c:pt idx="148">
                  <c:v>1.40199645570649E-2</c:v>
                </c:pt>
                <c:pt idx="149">
                  <c:v>1.40502996877624E-2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D11-4FAD-926F-3EAA0421F7B0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'funnel_Limits&amp;Scot'!$W$11:$W$160</c:f>
              <c:numCache>
                <c:formatCode>General</c:formatCode>
                <c:ptCount val="150"/>
                <c:pt idx="0">
                  <c:v>86.907525114331094</c:v>
                </c:pt>
                <c:pt idx="1">
                  <c:v>39.909637008187303</c:v>
                </c:pt>
                <c:pt idx="2">
                  <c:v>24.940798445167101</c:v>
                </c:pt>
                <c:pt idx="3">
                  <c:v>18.1438581830479</c:v>
                </c:pt>
                <c:pt idx="4">
                  <c:v>14.261874174696301</c:v>
                </c:pt>
                <c:pt idx="5">
                  <c:v>11.750768605186</c:v>
                </c:pt>
                <c:pt idx="6">
                  <c:v>6.2598122964504004</c:v>
                </c:pt>
                <c:pt idx="7">
                  <c:v>4.27441341618505</c:v>
                </c:pt>
                <c:pt idx="8">
                  <c:v>3.2498247021234898</c:v>
                </c:pt>
                <c:pt idx="9">
                  <c:v>2.6244643102507701</c:v>
                </c:pt>
                <c:pt idx="10">
                  <c:v>2.20303737060016</c:v>
                </c:pt>
                <c:pt idx="11">
                  <c:v>1.8997699097413601</c:v>
                </c:pt>
                <c:pt idx="12">
                  <c:v>1.67107517048103</c:v>
                </c:pt>
                <c:pt idx="13">
                  <c:v>1.4924568136763401</c:v>
                </c:pt>
                <c:pt idx="14">
                  <c:v>1.3490887133946401</c:v>
                </c:pt>
                <c:pt idx="15">
                  <c:v>1.23147179892939</c:v>
                </c:pt>
                <c:pt idx="16">
                  <c:v>1.1332387247804501</c:v>
                </c:pt>
                <c:pt idx="17">
                  <c:v>1.0499615318081701</c:v>
                </c:pt>
                <c:pt idx="18">
                  <c:v>0.97846551273055904</c:v>
                </c:pt>
                <c:pt idx="19">
                  <c:v>0.91641512474856901</c:v>
                </c:pt>
                <c:pt idx="20">
                  <c:v>0.86205390767350198</c:v>
                </c:pt>
                <c:pt idx="21">
                  <c:v>0.81403548468706999</c:v>
                </c:pt>
                <c:pt idx="22">
                  <c:v>0.77131048392694002</c:v>
                </c:pt>
                <c:pt idx="23">
                  <c:v>0.73304892137973399</c:v>
                </c:pt>
                <c:pt idx="24">
                  <c:v>0.69858571542984305</c:v>
                </c:pt>
                <c:pt idx="25">
                  <c:v>0.66738167092876</c:v>
                </c:pt>
                <c:pt idx="26">
                  <c:v>0.63899504017564002</c:v>
                </c:pt>
                <c:pt idx="27">
                  <c:v>0.61306046021491201</c:v>
                </c:pt>
                <c:pt idx="28">
                  <c:v>0.58927312685511601</c:v>
                </c:pt>
                <c:pt idx="29">
                  <c:v>0.56737674686886497</c:v>
                </c:pt>
                <c:pt idx="30">
                  <c:v>0.54715425633648895</c:v>
                </c:pt>
                <c:pt idx="31">
                  <c:v>0.52842059149240095</c:v>
                </c:pt>
                <c:pt idx="32">
                  <c:v>0.51101700136881101</c:v>
                </c:pt>
                <c:pt idx="33">
                  <c:v>0.49480653177400102</c:v>
                </c:pt>
                <c:pt idx="34">
                  <c:v>0.47967040849734199</c:v>
                </c:pt>
                <c:pt idx="35">
                  <c:v>0.46550511755535501</c:v>
                </c:pt>
                <c:pt idx="36">
                  <c:v>0.45222003063074601</c:v>
                </c:pt>
                <c:pt idx="37">
                  <c:v>0.43973546052062101</c:v>
                </c:pt>
                <c:pt idx="38">
                  <c:v>0.427981058406743</c:v>
                </c:pt>
                <c:pt idx="39">
                  <c:v>0.41689448484165198</c:v>
                </c:pt>
                <c:pt idx="40">
                  <c:v>0.40642030142357399</c:v>
                </c:pt>
                <c:pt idx="41">
                  <c:v>0.39650904155740502</c:v>
                </c:pt>
                <c:pt idx="42">
                  <c:v>0.38711642742700803</c:v>
                </c:pt>
                <c:pt idx="43">
                  <c:v>0.37820270702478698</c:v>
                </c:pt>
                <c:pt idx="44">
                  <c:v>0.369732090297959</c:v>
                </c:pt>
                <c:pt idx="45">
                  <c:v>0.35399399638867102</c:v>
                </c:pt>
                <c:pt idx="46">
                  <c:v>0.33967839096410002</c:v>
                </c:pt>
                <c:pt idx="47">
                  <c:v>0.32660031989632898</c:v>
                </c:pt>
                <c:pt idx="48">
                  <c:v>0.30356453011089701</c:v>
                </c:pt>
                <c:pt idx="49">
                  <c:v>0.25933572636374902</c:v>
                </c:pt>
                <c:pt idx="50">
                  <c:v>0.22766502216798601</c:v>
                </c:pt>
                <c:pt idx="51">
                  <c:v>0.203853963939782</c:v>
                </c:pt>
                <c:pt idx="52">
                  <c:v>0.185288952127385</c:v>
                </c:pt>
                <c:pt idx="53">
                  <c:v>0.17040022914726299</c:v>
                </c:pt>
                <c:pt idx="54">
                  <c:v>0.15818800277772699</c:v>
                </c:pt>
                <c:pt idx="55">
                  <c:v>0.14798524236098601</c:v>
                </c:pt>
                <c:pt idx="56">
                  <c:v>0.13932983922855199</c:v>
                </c:pt>
                <c:pt idx="57">
                  <c:v>0.13189150150381501</c:v>
                </c:pt>
                <c:pt idx="58">
                  <c:v>0.12542786350532301</c:v>
                </c:pt>
                <c:pt idx="59">
                  <c:v>0.119757039220203</c:v>
                </c:pt>
                <c:pt idx="60">
                  <c:v>0.114739854241517</c:v>
                </c:pt>
                <c:pt idx="61">
                  <c:v>0.110267995247815</c:v>
                </c:pt>
                <c:pt idx="62">
                  <c:v>0.106255898516863</c:v>
                </c:pt>
                <c:pt idx="63">
                  <c:v>0.102635069770598</c:v>
                </c:pt>
                <c:pt idx="64">
                  <c:v>9.6355340151289506E-2</c:v>
                </c:pt>
                <c:pt idx="65">
                  <c:v>9.1093080237783994E-2</c:v>
                </c:pt>
                <c:pt idx="66">
                  <c:v>8.6615542398281897E-2</c:v>
                </c:pt>
                <c:pt idx="67">
                  <c:v>8.2756237675671696E-2</c:v>
                </c:pt>
                <c:pt idx="68">
                  <c:v>7.9392889756410706E-2</c:v>
                </c:pt>
                <c:pt idx="69">
                  <c:v>7.6433647299433596E-2</c:v>
                </c:pt>
                <c:pt idx="70">
                  <c:v>7.3808156610008099E-2</c:v>
                </c:pt>
                <c:pt idx="71">
                  <c:v>7.1461606036097206E-2</c:v>
                </c:pt>
                <c:pt idx="72">
                  <c:v>6.9350648206771406E-2</c:v>
                </c:pt>
                <c:pt idx="73">
                  <c:v>6.4115277989399796E-2</c:v>
                </c:pt>
                <c:pt idx="74">
                  <c:v>6.0073276208103703E-2</c:v>
                </c:pt>
                <c:pt idx="75">
                  <c:v>5.6848594603581999E-2</c:v>
                </c:pt>
                <c:pt idx="76">
                  <c:v>5.4209352862405399E-2</c:v>
                </c:pt>
                <c:pt idx="77">
                  <c:v>5.2004576305641703E-2</c:v>
                </c:pt>
                <c:pt idx="78">
                  <c:v>5.0131609036867503E-2</c:v>
                </c:pt>
                <c:pt idx="79">
                  <c:v>4.8518132368648603E-2</c:v>
                </c:pt>
                <c:pt idx="80">
                  <c:v>4.7111674549127902E-2</c:v>
                </c:pt>
                <c:pt idx="81">
                  <c:v>4.5873202673374198E-2</c:v>
                </c:pt>
                <c:pt idx="82">
                  <c:v>4.47730537565433E-2</c:v>
                </c:pt>
                <c:pt idx="83">
                  <c:v>4.3788264329223198E-2</c:v>
                </c:pt>
                <c:pt idx="84">
                  <c:v>4.2900767144006903E-2</c:v>
                </c:pt>
                <c:pt idx="85">
                  <c:v>4.20961427253604E-2</c:v>
                </c:pt>
                <c:pt idx="86">
                  <c:v>4.1362735883183802E-2</c:v>
                </c:pt>
                <c:pt idx="87">
                  <c:v>4.0691018212203098E-2</c:v>
                </c:pt>
                <c:pt idx="88">
                  <c:v>4.0073120018832301E-2</c:v>
                </c:pt>
                <c:pt idx="89">
                  <c:v>3.9502481231831102E-2</c:v>
                </c:pt>
                <c:pt idx="90">
                  <c:v>3.8973587345754603E-2</c:v>
                </c:pt>
                <c:pt idx="91">
                  <c:v>3.8481767103907299E-2</c:v>
                </c:pt>
                <c:pt idx="92">
                  <c:v>3.8023035659030903E-2</c:v>
                </c:pt>
                <c:pt idx="93">
                  <c:v>3.7593971677338099E-2</c:v>
                </c:pt>
                <c:pt idx="94">
                  <c:v>3.7191620084955399E-2</c:v>
                </c:pt>
                <c:pt idx="95">
                  <c:v>3.6813414402626997E-2</c:v>
                </c:pt>
                <c:pt idx="96">
                  <c:v>3.6457114198536297E-2</c:v>
                </c:pt>
                <c:pt idx="97">
                  <c:v>3.6120754320907097E-2</c:v>
                </c:pt>
                <c:pt idx="98">
                  <c:v>3.5802603390829198E-2</c:v>
                </c:pt>
                <c:pt idx="99">
                  <c:v>3.5501129634953103E-2</c:v>
                </c:pt>
                <c:pt idx="100">
                  <c:v>3.5214972580930697E-2</c:v>
                </c:pt>
                <c:pt idx="101">
                  <c:v>3.4942919469638699E-2</c:v>
                </c:pt>
                <c:pt idx="102">
                  <c:v>3.46838854879786E-2</c:v>
                </c:pt>
                <c:pt idx="103">
                  <c:v>3.4436897116072798E-2</c:v>
                </c:pt>
                <c:pt idx="104">
                  <c:v>3.4201078028450398E-2</c:v>
                </c:pt>
                <c:pt idx="105">
                  <c:v>3.3975637101523799E-2</c:v>
                </c:pt>
                <c:pt idx="106">
                  <c:v>3.3759858167431503E-2</c:v>
                </c:pt>
                <c:pt idx="107">
                  <c:v>3.3553091223160497E-2</c:v>
                </c:pt>
                <c:pt idx="108">
                  <c:v>3.3354744858202098E-2</c:v>
                </c:pt>
                <c:pt idx="109">
                  <c:v>3.3164279707152397E-2</c:v>
                </c:pt>
                <c:pt idx="110">
                  <c:v>3.2981202768161202E-2</c:v>
                </c:pt>
                <c:pt idx="111">
                  <c:v>3.2805062455834699E-2</c:v>
                </c:pt>
                <c:pt idx="112">
                  <c:v>3.2635444279586E-2</c:v>
                </c:pt>
                <c:pt idx="113">
                  <c:v>3.2471967056594997E-2</c:v>
                </c:pt>
                <c:pt idx="114">
                  <c:v>3.2314279583366697E-2</c:v>
                </c:pt>
                <c:pt idx="115">
                  <c:v>3.2162057702026597E-2</c:v>
                </c:pt>
                <c:pt idx="116">
                  <c:v>3.2015001707494599E-2</c:v>
                </c:pt>
                <c:pt idx="117">
                  <c:v>3.1872834049947701E-2</c:v>
                </c:pt>
                <c:pt idx="118">
                  <c:v>3.1735297293846797E-2</c:v>
                </c:pt>
                <c:pt idx="119">
                  <c:v>3.1602152300522497E-2</c:v>
                </c:pt>
                <c:pt idx="120">
                  <c:v>3.1473176606096602E-2</c:v>
                </c:pt>
                <c:pt idx="121">
                  <c:v>3.1348162970535297E-2</c:v>
                </c:pt>
                <c:pt idx="122">
                  <c:v>3.1226918077008899E-2</c:v>
                </c:pt>
                <c:pt idx="123">
                  <c:v>3.1109261363592499E-2</c:v>
                </c:pt>
                <c:pt idx="124">
                  <c:v>3.0995023971765699E-2</c:v>
                </c:pt>
                <c:pt idx="125">
                  <c:v>3.0884047798227902E-2</c:v>
                </c:pt>
                <c:pt idx="126">
                  <c:v>3.0776184638305198E-2</c:v>
                </c:pt>
                <c:pt idx="127">
                  <c:v>3.06712954107255E-2</c:v>
                </c:pt>
                <c:pt idx="128">
                  <c:v>3.056924945483E-2</c:v>
                </c:pt>
                <c:pt idx="129">
                  <c:v>3.0469923892394099E-2</c:v>
                </c:pt>
                <c:pt idx="130">
                  <c:v>3.03732030471912E-2</c:v>
                </c:pt>
                <c:pt idx="131">
                  <c:v>3.0278977916252899E-2</c:v>
                </c:pt>
                <c:pt idx="132">
                  <c:v>3.0187145687499899E-2</c:v>
                </c:pt>
                <c:pt idx="133">
                  <c:v>3.00976092990358E-2</c:v>
                </c:pt>
                <c:pt idx="134">
                  <c:v>3.0010277035937599E-2</c:v>
                </c:pt>
                <c:pt idx="135">
                  <c:v>2.9925062160848202E-2</c:v>
                </c:pt>
                <c:pt idx="136">
                  <c:v>2.9841882575090101E-2</c:v>
                </c:pt>
                <c:pt idx="137">
                  <c:v>2.9760660507376101E-2</c:v>
                </c:pt>
                <c:pt idx="138">
                  <c:v>2.9681322227514299E-2</c:v>
                </c:pt>
                <c:pt idx="139">
                  <c:v>2.9603797782781702E-2</c:v>
                </c:pt>
                <c:pt idx="140">
                  <c:v>2.9528020754882998E-2</c:v>
                </c:pt>
                <c:pt idx="141">
                  <c:v>2.9453928035633101E-2</c:v>
                </c:pt>
                <c:pt idx="142">
                  <c:v>2.93814596196889E-2</c:v>
                </c:pt>
                <c:pt idx="143">
                  <c:v>2.9310558412826999E-2</c:v>
                </c:pt>
                <c:pt idx="144">
                  <c:v>2.9241170054414799E-2</c:v>
                </c:pt>
                <c:pt idx="145">
                  <c:v>2.9173242752855301E-2</c:v>
                </c:pt>
                <c:pt idx="146">
                  <c:v>2.9106727132904901E-2</c:v>
                </c:pt>
                <c:pt idx="147">
                  <c:v>2.9041576093869099E-2</c:v>
                </c:pt>
                <c:pt idx="148">
                  <c:v>2.8977744677777698E-2</c:v>
                </c:pt>
                <c:pt idx="149">
                  <c:v>2.8915189946721799E-2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D11-4FAD-926F-3EAA0421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248"/>
        <c:axId val="64006784"/>
      </c:scatterChart>
      <c:valAx>
        <c:axId val="64005248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006784"/>
        <c:crosses val="autoZero"/>
        <c:crossBetween val="midCat"/>
        <c:majorUnit val="25000"/>
        <c:minorUnit val="4000"/>
      </c:valAx>
      <c:valAx>
        <c:axId val="64006784"/>
        <c:scaling>
          <c:orientation val="minMax"/>
          <c:max val="0.1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005248"/>
        <c:crosses val="autoZero"/>
        <c:crossBetween val="midCat"/>
        <c:majorUnit val="2.0000000000000011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749587087089525"/>
          <c:y val="8.8158119658119666E-3"/>
          <c:w val="0.38555780780784327"/>
          <c:h val="4.7666025641025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9004" footer="0.31496062992129004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24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KPI_1!$B$63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KPI_1!$C$61:$Q$61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KPI_1!$C$63:$Q$63</c:f>
              <c:numCache>
                <c:formatCode>###,??0.0;\-#,##0.0;\-;@</c:formatCode>
                <c:ptCount val="15"/>
                <c:pt idx="0">
                  <c:v>50.0825683338972</c:v>
                </c:pt>
                <c:pt idx="1">
                  <c:v>50.1038506668785</c:v>
                </c:pt>
                <c:pt idx="2">
                  <c:v>51.066483706034099</c:v>
                </c:pt>
                <c:pt idx="3">
                  <c:v>51.699440671734898</c:v>
                </c:pt>
                <c:pt idx="4">
                  <c:v>52.745328443088098</c:v>
                </c:pt>
                <c:pt idx="5">
                  <c:v>54.2546414755924</c:v>
                </c:pt>
                <c:pt idx="6">
                  <c:v>54.925153865585401</c:v>
                </c:pt>
                <c:pt idx="7">
                  <c:v>54.041621728122898</c:v>
                </c:pt>
                <c:pt idx="8">
                  <c:v>53.103093757592703</c:v>
                </c:pt>
                <c:pt idx="9">
                  <c:v>54.922716462298098</c:v>
                </c:pt>
                <c:pt idx="10">
                  <c:v>59.302331836731597</c:v>
                </c:pt>
                <c:pt idx="11">
                  <c:v>61.534511092851297</c:v>
                </c:pt>
                <c:pt idx="12">
                  <c:v>63.128365206905301</c:v>
                </c:pt>
                <c:pt idx="13">
                  <c:v>64.583233673834798</c:v>
                </c:pt>
                <c:pt idx="14">
                  <c:v>63.601255379308597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F99-A048-1AD952D353D9}"/>
            </c:ext>
          </c:extLst>
        </c:ser>
        <c:ser>
          <c:idx val="1"/>
          <c:order val="1"/>
          <c:tx>
            <c:strRef>
              <c:f>KPI_1!$B$64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KPI_1!$C$61:$Q$61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KPI_1!$C$64:$Q$64</c:f>
              <c:numCache>
                <c:formatCode>###,??0.0;\-#,##0.0;\-;@</c:formatCode>
                <c:ptCount val="15"/>
                <c:pt idx="0">
                  <c:v>57.438710064137098</c:v>
                </c:pt>
                <c:pt idx="1">
                  <c:v>57.2564975739974</c:v>
                </c:pt>
                <c:pt idx="2">
                  <c:v>57.907704911800003</c:v>
                </c:pt>
                <c:pt idx="3">
                  <c:v>58.116465660677797</c:v>
                </c:pt>
                <c:pt idx="4">
                  <c:v>58.473783802261202</c:v>
                </c:pt>
                <c:pt idx="5">
                  <c:v>59.821041369880298</c:v>
                </c:pt>
                <c:pt idx="6">
                  <c:v>60.841209170691798</c:v>
                </c:pt>
                <c:pt idx="7">
                  <c:v>60.298497584221302</c:v>
                </c:pt>
                <c:pt idx="8">
                  <c:v>59.406091930305003</c:v>
                </c:pt>
                <c:pt idx="9">
                  <c:v>60.637869473005999</c:v>
                </c:pt>
                <c:pt idx="10">
                  <c:v>64.293720796476904</c:v>
                </c:pt>
                <c:pt idx="11">
                  <c:v>66.091924517520198</c:v>
                </c:pt>
                <c:pt idx="12">
                  <c:v>67.462130840094204</c:v>
                </c:pt>
                <c:pt idx="13">
                  <c:v>69.340430438415098</c:v>
                </c:pt>
                <c:pt idx="14">
                  <c:v>68.629663644251394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F99-A048-1AD952D353D9}"/>
            </c:ext>
          </c:extLst>
        </c:ser>
        <c:ser>
          <c:idx val="2"/>
          <c:order val="2"/>
          <c:tx>
            <c:strRef>
              <c:f>KPI_1!$B$65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rgbClr val="1F497D">
                  <a:lumMod val="75000"/>
                  <a:alpha val="95000"/>
                </a:srgbClr>
              </a:solidFill>
            </a:ln>
          </c:spPr>
          <c:marker>
            <c:symbol val="none"/>
          </c:marker>
          <c:cat>
            <c:strRef>
              <c:f>KPI_1!$C$61:$Q$61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KPI_1!$C$65:$Q$65</c:f>
              <c:numCache>
                <c:formatCode>###,??0.0;\-#,##0.0;\-;@</c:formatCode>
                <c:ptCount val="15"/>
                <c:pt idx="0">
                  <c:v>53.854277843280798</c:v>
                </c:pt>
                <c:pt idx="1">
                  <c:v>53.767791181256896</c:v>
                </c:pt>
                <c:pt idx="2">
                  <c:v>54.569828823368702</c:v>
                </c:pt>
                <c:pt idx="3">
                  <c:v>54.981831067972799</c:v>
                </c:pt>
                <c:pt idx="4">
                  <c:v>55.6687600529851</c:v>
                </c:pt>
                <c:pt idx="5">
                  <c:v>57.088008797035698</c:v>
                </c:pt>
                <c:pt idx="6">
                  <c:v>57.933908645993903</c:v>
                </c:pt>
                <c:pt idx="7">
                  <c:v>57.220001669850397</c:v>
                </c:pt>
                <c:pt idx="8">
                  <c:v>56.301590792870101</c:v>
                </c:pt>
                <c:pt idx="9">
                  <c:v>57.8186887602659</c:v>
                </c:pt>
                <c:pt idx="10">
                  <c:v>61.828995848021101</c:v>
                </c:pt>
                <c:pt idx="11">
                  <c:v>63.838619687220003</c:v>
                </c:pt>
                <c:pt idx="12">
                  <c:v>65.319826254182502</c:v>
                </c:pt>
                <c:pt idx="13">
                  <c:v>66.9923358199907</c:v>
                </c:pt>
                <c:pt idx="14">
                  <c:v>66.142025809356198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F99-A048-1AD952D3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4704"/>
        <c:axId val="57955072"/>
      </c:lineChart>
      <c:catAx>
        <c:axId val="57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43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7955072"/>
        <c:crosses val="autoZero"/>
        <c:auto val="1"/>
        <c:lblAlgn val="ctr"/>
        <c:lblOffset val="100"/>
        <c:noMultiLvlLbl val="0"/>
      </c:catAx>
      <c:valAx>
        <c:axId val="5795507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944704"/>
        <c:crosses val="autoZero"/>
        <c:crossBetween val="between"/>
        <c:dispUnits>
          <c:builtInUnit val="hundreds"/>
        </c:dispUnits>
      </c:valAx>
      <c:spPr>
        <a:noFill/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619E-2"/>
          <c:y val="5.3612556242969629E-2"/>
          <c:w val="0.92833415915915918"/>
          <c:h val="0.780495726495726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KPI_18!$B$13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KPI_18!$C$11:$Q$11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KPI_18!$C$13:$Q$13</c:f>
              <c:numCache>
                <c:formatCode>###,??0.0;\-#,##0.0;\-;@</c:formatCode>
                <c:ptCount val="15"/>
                <c:pt idx="0">
                  <c:v>26.5625</c:v>
                </c:pt>
                <c:pt idx="1">
                  <c:v>30</c:v>
                </c:pt>
                <c:pt idx="2">
                  <c:v>22.580645161290299</c:v>
                </c:pt>
                <c:pt idx="3">
                  <c:v>15.254237288135601</c:v>
                </c:pt>
                <c:pt idx="4">
                  <c:v>22.807017543859601</c:v>
                </c:pt>
                <c:pt idx="5">
                  <c:v>16.822429906542101</c:v>
                </c:pt>
                <c:pt idx="6">
                  <c:v>0</c:v>
                </c:pt>
                <c:pt idx="7">
                  <c:v>3.2258064516128999</c:v>
                </c:pt>
                <c:pt idx="8">
                  <c:v>31.8965517241379</c:v>
                </c:pt>
                <c:pt idx="9">
                  <c:v>25</c:v>
                </c:pt>
                <c:pt idx="10">
                  <c:v>100</c:v>
                </c:pt>
                <c:pt idx="11">
                  <c:v>30</c:v>
                </c:pt>
                <c:pt idx="12">
                  <c:v>13.8888888888889</c:v>
                </c:pt>
                <c:pt idx="13">
                  <c:v>0</c:v>
                </c:pt>
                <c:pt idx="14">
                  <c:v>18.034682080924899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A-41DA-A075-810743D6DD18}"/>
            </c:ext>
          </c:extLst>
        </c:ser>
        <c:ser>
          <c:idx val="0"/>
          <c:order val="1"/>
          <c:tx>
            <c:strRef>
              <c:f>KPI_18!$B$14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KPI_18!$C$11:$Q$11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KPI_18!$C$14:$Q$14</c:f>
              <c:numCache>
                <c:formatCode>###,??0.0;\-#,##0.0;\-;@</c:formatCode>
                <c:ptCount val="15"/>
                <c:pt idx="0">
                  <c:v>34.375</c:v>
                </c:pt>
                <c:pt idx="1">
                  <c:v>20</c:v>
                </c:pt>
                <c:pt idx="2">
                  <c:v>0</c:v>
                </c:pt>
                <c:pt idx="3">
                  <c:v>17.0731707317073</c:v>
                </c:pt>
                <c:pt idx="4">
                  <c:v>28.205128205128201</c:v>
                </c:pt>
                <c:pt idx="5">
                  <c:v>7.5471698113207504</c:v>
                </c:pt>
                <c:pt idx="6">
                  <c:v>0</c:v>
                </c:pt>
                <c:pt idx="7">
                  <c:v>4</c:v>
                </c:pt>
                <c:pt idx="8">
                  <c:v>19.480519480519501</c:v>
                </c:pt>
                <c:pt idx="9">
                  <c:v>24.7706422018349</c:v>
                </c:pt>
                <c:pt idx="10">
                  <c:v>0</c:v>
                </c:pt>
                <c:pt idx="11">
                  <c:v>50</c:v>
                </c:pt>
                <c:pt idx="12">
                  <c:v>28.571428571428601</c:v>
                </c:pt>
                <c:pt idx="13">
                  <c:v>40</c:v>
                </c:pt>
                <c:pt idx="14">
                  <c:v>17.161716171617201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A-41DA-A075-810743D6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276352"/>
        <c:axId val="64277888"/>
      </c:barChart>
      <c:catAx>
        <c:axId val="642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27788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6352"/>
        <c:crosses val="autoZero"/>
        <c:crossBetween val="between"/>
        <c:majorUnit val="10"/>
        <c:minorUnit val="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851374100218752"/>
          <c:y val="1.0416500992400282E-2"/>
          <c:w val="0.16569081193324967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43" l="0.70866141732288601" r="0.70866141732288601" t="0.7480314960630543" header="0.31496062992129198" footer="0.31496062992129198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6.9159188034188038E-2"/>
          <c:w val="0.93701209677419361"/>
          <c:h val="0.784492521367520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KPI_19!$C$11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5.619188771449471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95119</c:v>
                </c:pt>
              </c:numCache>
            </c:numRef>
          </c:xVal>
          <c:yVal>
            <c:numRef>
              <c:f>KPI_19!$C$15</c:f>
              <c:numCache>
                <c:formatCode>###,??0.000;\-#,##0.000;\-;@</c:formatCode>
                <c:ptCount val="1"/>
                <c:pt idx="0">
                  <c:v>1.0513146689935799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0-4CD7-BD3F-3D9FD0B010C2}"/>
            </c:ext>
          </c:extLst>
        </c:ser>
        <c:ser>
          <c:idx val="2"/>
          <c:order val="1"/>
          <c:tx>
            <c:strRef>
              <c:f>KPI_19!$D$11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865786251849869E-3"/>
                  <c:y val="-3.21161248183378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35080</c:v>
                </c:pt>
              </c:numCache>
            </c:numRef>
          </c:xVal>
          <c:yVal>
            <c:numRef>
              <c:f>KPI_19!$D$15</c:f>
              <c:numCache>
                <c:formatCode>###,??0.000;\-#,##0.000;\-;@</c:formatCode>
                <c:ptCount val="1"/>
                <c:pt idx="0">
                  <c:v>0.79532497149372805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B0-4CD7-BD3F-3D9FD0B010C2}"/>
            </c:ext>
          </c:extLst>
        </c:ser>
        <c:ser>
          <c:idx val="5"/>
          <c:order val="2"/>
          <c:tx>
            <c:strRef>
              <c:f>KPI_19!$E$11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6136383058669046E-3"/>
                  <c:y val="-5.67236901796352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43068</c:v>
                </c:pt>
              </c:numCache>
            </c:numRef>
          </c:xVal>
          <c:yVal>
            <c:numRef>
              <c:f>KPI_19!$E$15</c:f>
              <c:numCache>
                <c:formatCode>###,??0.000;\-#,##0.000;\-;@</c:formatCode>
                <c:ptCount val="1"/>
                <c:pt idx="0">
                  <c:v>1.1307699452029301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B0-4CD7-BD3F-3D9FD0B010C2}"/>
            </c:ext>
          </c:extLst>
        </c:ser>
        <c:ser>
          <c:idx val="6"/>
          <c:order val="3"/>
          <c:tx>
            <c:strRef>
              <c:f>KPI_19!$F$11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2514186127234362E-2"/>
                  <c:y val="-6.339695337123843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90435</c:v>
                </c:pt>
              </c:numCache>
            </c:numRef>
          </c:xVal>
          <c:yVal>
            <c:numRef>
              <c:f>KPI_19!$F$15</c:f>
              <c:numCache>
                <c:formatCode>###,??0.000;\-#,##0.000;\-;@</c:formatCode>
                <c:ptCount val="1"/>
                <c:pt idx="0">
                  <c:v>1.0007187482722399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B0-4CD7-BD3F-3D9FD0B010C2}"/>
            </c:ext>
          </c:extLst>
        </c:ser>
        <c:ser>
          <c:idx val="7"/>
          <c:order val="4"/>
          <c:tx>
            <c:strRef>
              <c:f>KPI_19!$G$11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5092195117351158E-17"/>
                  <c:y val="-2.94670665809909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73813</c:v>
                </c:pt>
              </c:numCache>
            </c:numRef>
          </c:xVal>
          <c:yVal>
            <c:numRef>
              <c:f>KPI_19!$G$15</c:f>
              <c:numCache>
                <c:formatCode>###,??0.000;\-#,##0.000;\-;@</c:formatCode>
                <c:ptCount val="1"/>
                <c:pt idx="0">
                  <c:v>0.99846910435831104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B0-4CD7-BD3F-3D9FD0B010C2}"/>
            </c:ext>
          </c:extLst>
        </c:ser>
        <c:ser>
          <c:idx val="8"/>
          <c:order val="5"/>
          <c:tx>
            <c:strRef>
              <c:f>KPI_19!$H$11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7424255372446739E-3"/>
                  <c:y val="-3.794350228880505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143892</c:v>
                </c:pt>
              </c:numCache>
            </c:numRef>
          </c:xVal>
          <c:yVal>
            <c:numRef>
              <c:f>KPI_19!$H$15</c:f>
              <c:numCache>
                <c:formatCode>###,??0.000;\-#,##0.000;\-;@</c:formatCode>
                <c:ptCount val="1"/>
                <c:pt idx="0">
                  <c:v>0.83534873377255203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B0-4CD7-BD3F-3D9FD0B010C2}"/>
            </c:ext>
          </c:extLst>
        </c:ser>
        <c:ser>
          <c:idx val="9"/>
          <c:order val="6"/>
          <c:tx>
            <c:strRef>
              <c:f>KPI_19!$I$11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0482407453879354E-2"/>
                  <c:y val="-5.092532781778003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246353</c:v>
                </c:pt>
              </c:numCache>
            </c:numRef>
          </c:xVal>
          <c:yVal>
            <c:numRef>
              <c:f>KPI_19!$I$15</c:f>
              <c:numCache>
                <c:formatCode>###,??0.000;\-#,##0.000;\-;@</c:formatCode>
                <c:ptCount val="1"/>
                <c:pt idx="0">
                  <c:v>1.0785336488697099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B0-4CD7-BD3F-3D9FD0B010C2}"/>
            </c:ext>
          </c:extLst>
        </c:ser>
        <c:ser>
          <c:idx val="10"/>
          <c:order val="7"/>
          <c:tx>
            <c:strRef>
              <c:f>KPI_19!$J$11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724758912327327E-2"/>
                  <c:y val="1.87323235510765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91330</c:v>
                </c:pt>
              </c:numCache>
            </c:numRef>
          </c:xVal>
          <c:yVal>
            <c:numRef>
              <c:f>KPI_19!$J$15</c:f>
              <c:numCache>
                <c:formatCode>###,??0.000;\-#,##0.000;\-;@</c:formatCode>
                <c:ptCount val="1"/>
                <c:pt idx="0">
                  <c:v>0.93726048395926898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B0-4CD7-BD3F-3D9FD0B010C2}"/>
            </c:ext>
          </c:extLst>
        </c:ser>
        <c:ser>
          <c:idx val="11"/>
          <c:order val="8"/>
          <c:tx>
            <c:strRef>
              <c:f>KPI_19!$K$11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057E-4"/>
                  <c:y val="-2.444702921291969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153037</c:v>
                </c:pt>
              </c:numCache>
            </c:numRef>
          </c:xVal>
          <c:yVal>
            <c:numRef>
              <c:f>KPI_19!$K$15</c:f>
              <c:numCache>
                <c:formatCode>###,??0.000;\-#,##0.000;\-;@</c:formatCode>
                <c:ptCount val="1"/>
                <c:pt idx="0">
                  <c:v>1.0147872736658501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B0-4CD7-BD3F-3D9FD0B010C2}"/>
            </c:ext>
          </c:extLst>
        </c:ser>
        <c:ser>
          <c:idx val="12"/>
          <c:order val="9"/>
          <c:tx>
            <c:strRef>
              <c:f>KPI_19!$L$11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6792275066101953E-4"/>
                  <c:y val="-1.090269179728064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194252</c:v>
                </c:pt>
              </c:numCache>
            </c:numRef>
          </c:xVal>
          <c:yVal>
            <c:numRef>
              <c:f>KPI_19!$L$15</c:f>
              <c:numCache>
                <c:formatCode>###,??0.000;\-#,##0.000;\-;@</c:formatCode>
                <c:ptCount val="1"/>
                <c:pt idx="0">
                  <c:v>0.91993904824660799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B0-4CD7-BD3F-3D9FD0B010C2}"/>
            </c:ext>
          </c:extLst>
        </c:ser>
        <c:ser>
          <c:idx val="13"/>
          <c:order val="10"/>
          <c:tx>
            <c:strRef>
              <c:f>KPI_19!$M$11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935E-4"/>
                  <c:y val="-1.61383304833578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A-42A2-9A75-0FF66C7D017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6105</c:v>
                </c:pt>
              </c:numCache>
            </c:numRef>
          </c:xVal>
          <c:yVal>
            <c:numRef>
              <c:f>KPI_19!$M$15</c:f>
              <c:numCache>
                <c:formatCode>###,??0.000;\-#,##0.000;\-;@</c:formatCode>
                <c:ptCount val="1"/>
                <c:pt idx="0">
                  <c:v>0.58968058968059001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B0-4CD7-BD3F-3D9FD0B010C2}"/>
            </c:ext>
          </c:extLst>
        </c:ser>
        <c:ser>
          <c:idx val="15"/>
          <c:order val="11"/>
          <c:tx>
            <c:strRef>
              <c:f>KPI_19!$N$11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0851827786918935E-5"/>
                  <c:y val="-1.609046614360405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6078</c:v>
                </c:pt>
              </c:numCache>
            </c:numRef>
          </c:xVal>
          <c:yVal>
            <c:numRef>
              <c:f>KPI_19!$N$15</c:f>
              <c:numCache>
                <c:formatCode>###,??0.000;\-#,##0.000;\-;@</c:formatCode>
                <c:ptCount val="1"/>
                <c:pt idx="0">
                  <c:v>1.2010529779532699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B0-4CD7-BD3F-3D9FD0B010C2}"/>
            </c:ext>
          </c:extLst>
        </c:ser>
        <c:ser>
          <c:idx val="16"/>
          <c:order val="12"/>
          <c:tx>
            <c:strRef>
              <c:f>KPI_19!$O$11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7853546143705027E-3"/>
                  <c:y val="-2.15177739778104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0A-42A2-9A75-0FF66C7D017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103893</c:v>
                </c:pt>
              </c:numCache>
            </c:numRef>
          </c:xVal>
          <c:yVal>
            <c:numRef>
              <c:f>KPI_19!$O$15</c:f>
              <c:numCache>
                <c:formatCode>###,??0.000;\-#,##0.000;\-;@</c:formatCode>
                <c:ptCount val="1"/>
                <c:pt idx="0">
                  <c:v>0.98466691692414299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BB0-4CD7-BD3F-3D9FD0B010C2}"/>
            </c:ext>
          </c:extLst>
        </c:ser>
        <c:ser>
          <c:idx val="17"/>
          <c:order val="13"/>
          <c:tx>
            <c:strRef>
              <c:f>KPI_19!$P$11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1019731185163E-3"/>
                  <c:y val="-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7462</c:v>
                </c:pt>
              </c:numCache>
            </c:numRef>
          </c:xVal>
          <c:yVal>
            <c:numRef>
              <c:f>KPI_19!$P$15</c:f>
              <c:numCache>
                <c:formatCode>###,??0.000;\-#,##0.000;\-;@</c:formatCode>
                <c:ptCount val="1"/>
                <c:pt idx="0">
                  <c:v>0.93808630393996295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BB0-4CD7-BD3F-3D9FD0B010C2}"/>
            </c:ext>
          </c:extLst>
        </c:ser>
        <c:ser>
          <c:idx val="14"/>
          <c:order val="14"/>
          <c:tx>
            <c:strRef>
              <c:f>KPI_19!$Q$11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'funnel_Limits&amp;Scot'!$X$11:$X$160</c:f>
              <c:numCache>
                <c:formatCode>General</c:formatCode>
                <c:ptCount val="150"/>
                <c:pt idx="0">
                  <c:v>0.98184611878128603</c:v>
                </c:pt>
                <c:pt idx="1">
                  <c:v>0.98184611878128603</c:v>
                </c:pt>
                <c:pt idx="2">
                  <c:v>0.98184611878128603</c:v>
                </c:pt>
                <c:pt idx="3">
                  <c:v>0.98184611878128603</c:v>
                </c:pt>
                <c:pt idx="4">
                  <c:v>0.98184611878128603</c:v>
                </c:pt>
                <c:pt idx="5">
                  <c:v>0.98184611878128603</c:v>
                </c:pt>
                <c:pt idx="6">
                  <c:v>0.98184611878128603</c:v>
                </c:pt>
                <c:pt idx="7">
                  <c:v>0.98184611878128603</c:v>
                </c:pt>
                <c:pt idx="8">
                  <c:v>0.98184611878128603</c:v>
                </c:pt>
                <c:pt idx="9">
                  <c:v>0.98184611878128603</c:v>
                </c:pt>
                <c:pt idx="10">
                  <c:v>0.98184611878128603</c:v>
                </c:pt>
                <c:pt idx="11">
                  <c:v>0.98184611878128603</c:v>
                </c:pt>
                <c:pt idx="12">
                  <c:v>0.98184611878128603</c:v>
                </c:pt>
                <c:pt idx="13">
                  <c:v>0.98184611878128603</c:v>
                </c:pt>
                <c:pt idx="14">
                  <c:v>0.98184611878128603</c:v>
                </c:pt>
                <c:pt idx="15">
                  <c:v>0.98184611878128603</c:v>
                </c:pt>
                <c:pt idx="16">
                  <c:v>0.98184611878128603</c:v>
                </c:pt>
                <c:pt idx="17">
                  <c:v>0.98184611878128603</c:v>
                </c:pt>
                <c:pt idx="18">
                  <c:v>0.98184611878128603</c:v>
                </c:pt>
                <c:pt idx="19">
                  <c:v>0.98184611878128603</c:v>
                </c:pt>
                <c:pt idx="20">
                  <c:v>0.98184611878128603</c:v>
                </c:pt>
                <c:pt idx="21">
                  <c:v>0.98184611878128603</c:v>
                </c:pt>
                <c:pt idx="22">
                  <c:v>0.98184611878128603</c:v>
                </c:pt>
                <c:pt idx="23">
                  <c:v>0.98184611878128603</c:v>
                </c:pt>
                <c:pt idx="24">
                  <c:v>0.98184611878128603</c:v>
                </c:pt>
                <c:pt idx="25">
                  <c:v>0.98184611878128603</c:v>
                </c:pt>
                <c:pt idx="26">
                  <c:v>0.98184611878128603</c:v>
                </c:pt>
                <c:pt idx="27">
                  <c:v>0.98184611878128603</c:v>
                </c:pt>
                <c:pt idx="28">
                  <c:v>0.98184611878128603</c:v>
                </c:pt>
                <c:pt idx="29">
                  <c:v>0.98184611878128603</c:v>
                </c:pt>
                <c:pt idx="30">
                  <c:v>0.98184611878128603</c:v>
                </c:pt>
                <c:pt idx="31">
                  <c:v>0.98184611878128603</c:v>
                </c:pt>
                <c:pt idx="32">
                  <c:v>0.98184611878128603</c:v>
                </c:pt>
                <c:pt idx="33">
                  <c:v>0.98184611878128603</c:v>
                </c:pt>
                <c:pt idx="34">
                  <c:v>0.98184611878128603</c:v>
                </c:pt>
                <c:pt idx="35">
                  <c:v>0.98184611878128603</c:v>
                </c:pt>
                <c:pt idx="36">
                  <c:v>0.98184611878128603</c:v>
                </c:pt>
                <c:pt idx="37">
                  <c:v>0.98184611878128603</c:v>
                </c:pt>
                <c:pt idx="38">
                  <c:v>0.98184611878128603</c:v>
                </c:pt>
                <c:pt idx="39">
                  <c:v>0.98184611878128603</c:v>
                </c:pt>
                <c:pt idx="40">
                  <c:v>0.98184611878128603</c:v>
                </c:pt>
                <c:pt idx="41">
                  <c:v>0.98184611878128603</c:v>
                </c:pt>
                <c:pt idx="42">
                  <c:v>0.98184611878128603</c:v>
                </c:pt>
                <c:pt idx="43">
                  <c:v>0.98184611878128603</c:v>
                </c:pt>
                <c:pt idx="44">
                  <c:v>0.98184611878128603</c:v>
                </c:pt>
                <c:pt idx="45">
                  <c:v>0.98184611878128603</c:v>
                </c:pt>
                <c:pt idx="46">
                  <c:v>0.98184611878128603</c:v>
                </c:pt>
                <c:pt idx="47">
                  <c:v>0.98184611878128603</c:v>
                </c:pt>
                <c:pt idx="48">
                  <c:v>0.98184611878128603</c:v>
                </c:pt>
                <c:pt idx="49">
                  <c:v>0.98184611878128603</c:v>
                </c:pt>
                <c:pt idx="50">
                  <c:v>0.98184611878128603</c:v>
                </c:pt>
                <c:pt idx="51">
                  <c:v>0.98184611878128603</c:v>
                </c:pt>
                <c:pt idx="52">
                  <c:v>0.98184611878128603</c:v>
                </c:pt>
                <c:pt idx="53">
                  <c:v>0.98184611878128603</c:v>
                </c:pt>
                <c:pt idx="54">
                  <c:v>0.98184611878128603</c:v>
                </c:pt>
                <c:pt idx="55">
                  <c:v>0.98184611878128603</c:v>
                </c:pt>
                <c:pt idx="56">
                  <c:v>0.98184611878128603</c:v>
                </c:pt>
                <c:pt idx="57">
                  <c:v>0.98184611878128603</c:v>
                </c:pt>
                <c:pt idx="58">
                  <c:v>0.98184611878128603</c:v>
                </c:pt>
                <c:pt idx="59">
                  <c:v>0.98184611878128603</c:v>
                </c:pt>
                <c:pt idx="60">
                  <c:v>0.98184611878128603</c:v>
                </c:pt>
                <c:pt idx="61">
                  <c:v>0.98184611878128603</c:v>
                </c:pt>
                <c:pt idx="62">
                  <c:v>0.98184611878128603</c:v>
                </c:pt>
                <c:pt idx="63">
                  <c:v>0.98184611878128603</c:v>
                </c:pt>
                <c:pt idx="64">
                  <c:v>0.98184611878128603</c:v>
                </c:pt>
                <c:pt idx="65">
                  <c:v>0.98184611878128603</c:v>
                </c:pt>
                <c:pt idx="66">
                  <c:v>0.98184611878128603</c:v>
                </c:pt>
                <c:pt idx="67">
                  <c:v>0.98184611878128603</c:v>
                </c:pt>
                <c:pt idx="68">
                  <c:v>0.98184611878128603</c:v>
                </c:pt>
                <c:pt idx="69">
                  <c:v>0.98184611878128603</c:v>
                </c:pt>
                <c:pt idx="70">
                  <c:v>0.98184611878128603</c:v>
                </c:pt>
                <c:pt idx="71">
                  <c:v>0.98184611878128603</c:v>
                </c:pt>
                <c:pt idx="72">
                  <c:v>0.98184611878128603</c:v>
                </c:pt>
                <c:pt idx="73">
                  <c:v>0.98184611878128603</c:v>
                </c:pt>
                <c:pt idx="74">
                  <c:v>0.98184611878128603</c:v>
                </c:pt>
                <c:pt idx="75">
                  <c:v>0.98184611878128603</c:v>
                </c:pt>
                <c:pt idx="76">
                  <c:v>0.98184611878128603</c:v>
                </c:pt>
                <c:pt idx="77">
                  <c:v>0.98184611878128603</c:v>
                </c:pt>
                <c:pt idx="78">
                  <c:v>0.98184611878128603</c:v>
                </c:pt>
                <c:pt idx="79">
                  <c:v>0.98184611878128603</c:v>
                </c:pt>
                <c:pt idx="80">
                  <c:v>0.98184611878128603</c:v>
                </c:pt>
                <c:pt idx="81">
                  <c:v>0.98184611878128603</c:v>
                </c:pt>
                <c:pt idx="82">
                  <c:v>0.98184611878128603</c:v>
                </c:pt>
                <c:pt idx="83">
                  <c:v>0.98184611878128603</c:v>
                </c:pt>
                <c:pt idx="84">
                  <c:v>0.98184611878128603</c:v>
                </c:pt>
                <c:pt idx="85">
                  <c:v>0.98184611878128603</c:v>
                </c:pt>
                <c:pt idx="86">
                  <c:v>0.98184611878128603</c:v>
                </c:pt>
                <c:pt idx="87">
                  <c:v>0.98184611878128603</c:v>
                </c:pt>
                <c:pt idx="88">
                  <c:v>0.98184611878128603</c:v>
                </c:pt>
                <c:pt idx="89">
                  <c:v>0.98184611878128603</c:v>
                </c:pt>
                <c:pt idx="90">
                  <c:v>0.98184611878128603</c:v>
                </c:pt>
                <c:pt idx="91">
                  <c:v>0.98184611878128603</c:v>
                </c:pt>
                <c:pt idx="92">
                  <c:v>0.98184611878128603</c:v>
                </c:pt>
                <c:pt idx="93">
                  <c:v>0.98184611878128603</c:v>
                </c:pt>
                <c:pt idx="94">
                  <c:v>0.98184611878128603</c:v>
                </c:pt>
                <c:pt idx="95">
                  <c:v>0.98184611878128603</c:v>
                </c:pt>
                <c:pt idx="96">
                  <c:v>0.98184611878128603</c:v>
                </c:pt>
                <c:pt idx="97">
                  <c:v>0.98184611878128603</c:v>
                </c:pt>
                <c:pt idx="98">
                  <c:v>0.98184611878128603</c:v>
                </c:pt>
                <c:pt idx="99">
                  <c:v>0.98184611878128603</c:v>
                </c:pt>
                <c:pt idx="100">
                  <c:v>0.98184611878128603</c:v>
                </c:pt>
                <c:pt idx="101">
                  <c:v>0.98184611878128603</c:v>
                </c:pt>
                <c:pt idx="102">
                  <c:v>0.98184611878128603</c:v>
                </c:pt>
                <c:pt idx="103">
                  <c:v>0.98184611878128603</c:v>
                </c:pt>
                <c:pt idx="104">
                  <c:v>0.98184611878128603</c:v>
                </c:pt>
                <c:pt idx="105">
                  <c:v>0.98184611878128603</c:v>
                </c:pt>
                <c:pt idx="106">
                  <c:v>0.98184611878128603</c:v>
                </c:pt>
                <c:pt idx="107">
                  <c:v>0.98184611878128603</c:v>
                </c:pt>
                <c:pt idx="108">
                  <c:v>0.98184611878128603</c:v>
                </c:pt>
                <c:pt idx="109">
                  <c:v>0.98184611878128603</c:v>
                </c:pt>
                <c:pt idx="110">
                  <c:v>0.98184611878128603</c:v>
                </c:pt>
                <c:pt idx="111">
                  <c:v>0.98184611878128603</c:v>
                </c:pt>
                <c:pt idx="112">
                  <c:v>0.98184611878128603</c:v>
                </c:pt>
                <c:pt idx="113">
                  <c:v>0.98184611878128603</c:v>
                </c:pt>
                <c:pt idx="114">
                  <c:v>0.98184611878128603</c:v>
                </c:pt>
                <c:pt idx="115">
                  <c:v>0.98184611878128603</c:v>
                </c:pt>
                <c:pt idx="116">
                  <c:v>0.98184611878128603</c:v>
                </c:pt>
                <c:pt idx="117">
                  <c:v>0.98184611878128603</c:v>
                </c:pt>
                <c:pt idx="118">
                  <c:v>0.98184611878128603</c:v>
                </c:pt>
                <c:pt idx="119">
                  <c:v>0.98184611878128603</c:v>
                </c:pt>
                <c:pt idx="120">
                  <c:v>0.98184611878128603</c:v>
                </c:pt>
                <c:pt idx="121">
                  <c:v>0.98184611878128603</c:v>
                </c:pt>
                <c:pt idx="122">
                  <c:v>0.98184611878128603</c:v>
                </c:pt>
                <c:pt idx="123">
                  <c:v>0.98184611878128603</c:v>
                </c:pt>
                <c:pt idx="124">
                  <c:v>0.98184611878128603</c:v>
                </c:pt>
                <c:pt idx="125">
                  <c:v>0.98184611878128603</c:v>
                </c:pt>
                <c:pt idx="126">
                  <c:v>0.98184611878128603</c:v>
                </c:pt>
                <c:pt idx="127">
                  <c:v>0.98184611878128603</c:v>
                </c:pt>
                <c:pt idx="128">
                  <c:v>0.98184611878128603</c:v>
                </c:pt>
                <c:pt idx="129">
                  <c:v>0.98184611878128603</c:v>
                </c:pt>
                <c:pt idx="130">
                  <c:v>0.98184611878128603</c:v>
                </c:pt>
                <c:pt idx="131">
                  <c:v>0.98184611878128603</c:v>
                </c:pt>
                <c:pt idx="132">
                  <c:v>0.98184611878128603</c:v>
                </c:pt>
                <c:pt idx="133">
                  <c:v>0.98184611878128603</c:v>
                </c:pt>
                <c:pt idx="134">
                  <c:v>0.98184611878128603</c:v>
                </c:pt>
                <c:pt idx="135">
                  <c:v>0.98184611878128603</c:v>
                </c:pt>
                <c:pt idx="136">
                  <c:v>0.98184611878128603</c:v>
                </c:pt>
                <c:pt idx="137">
                  <c:v>0.98184611878128603</c:v>
                </c:pt>
                <c:pt idx="138">
                  <c:v>0.98184611878128603</c:v>
                </c:pt>
                <c:pt idx="139">
                  <c:v>0.98184611878128603</c:v>
                </c:pt>
                <c:pt idx="140">
                  <c:v>0.98184611878128603</c:v>
                </c:pt>
                <c:pt idx="141">
                  <c:v>0.98184611878128603</c:v>
                </c:pt>
                <c:pt idx="142">
                  <c:v>0.98184611878128603</c:v>
                </c:pt>
                <c:pt idx="143">
                  <c:v>0.98184611878128603</c:v>
                </c:pt>
                <c:pt idx="144">
                  <c:v>0.98184611878128603</c:v>
                </c:pt>
                <c:pt idx="145">
                  <c:v>0.98184611878128603</c:v>
                </c:pt>
                <c:pt idx="146">
                  <c:v>0.98184611878128603</c:v>
                </c:pt>
                <c:pt idx="147">
                  <c:v>0.98184611878128603</c:v>
                </c:pt>
                <c:pt idx="148">
                  <c:v>0.98184611878128603</c:v>
                </c:pt>
                <c:pt idx="149">
                  <c:v>0.98184611878128603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BB0-4CD7-BD3F-3D9FD0B010C2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'funnel_Limits&amp;Scot'!$Y$11:$Y$160</c:f>
              <c:numCache>
                <c:formatCode>General</c:formatCode>
                <c:ptCount val="150"/>
                <c:pt idx="0">
                  <c:v>2.4968352190014799E-3</c:v>
                </c:pt>
                <c:pt idx="1">
                  <c:v>2.3894332631135402E-2</c:v>
                </c:pt>
                <c:pt idx="2">
                  <c:v>4.5652395867840603E-2</c:v>
                </c:pt>
                <c:pt idx="3">
                  <c:v>6.5604035009803496E-2</c:v>
                </c:pt>
                <c:pt idx="4">
                  <c:v>8.4008691232583796E-2</c:v>
                </c:pt>
                <c:pt idx="5">
                  <c:v>0.101074126295193</c:v>
                </c:pt>
                <c:pt idx="6">
                  <c:v>0.17131290798135199</c:v>
                </c:pt>
                <c:pt idx="7">
                  <c:v>0.22448167981161801</c:v>
                </c:pt>
                <c:pt idx="8">
                  <c:v>0.26686213529229502</c:v>
                </c:pt>
                <c:pt idx="9">
                  <c:v>0.30184204012358801</c:v>
                </c:pt>
                <c:pt idx="10">
                  <c:v>0.331451813861038</c:v>
                </c:pt>
                <c:pt idx="11">
                  <c:v>0.35700115467378701</c:v>
                </c:pt>
                <c:pt idx="12">
                  <c:v>0.37938208874023399</c:v>
                </c:pt>
                <c:pt idx="13">
                  <c:v>0.39922823586290601</c:v>
                </c:pt>
                <c:pt idx="14">
                  <c:v>0.41700499432485499</c:v>
                </c:pt>
                <c:pt idx="15">
                  <c:v>0.43306368467268203</c:v>
                </c:pt>
                <c:pt idx="16">
                  <c:v>0.44767562703881197</c:v>
                </c:pt>
                <c:pt idx="17">
                  <c:v>0.46105444114372701</c:v>
                </c:pt>
                <c:pt idx="18">
                  <c:v>0.473371125088416</c:v>
                </c:pt>
                <c:pt idx="19">
                  <c:v>0.48476454013141201</c:v>
                </c:pt>
                <c:pt idx="20">
                  <c:v>0.49534887909810399</c:v>
                </c:pt>
                <c:pt idx="21">
                  <c:v>0.50521909938690401</c:v>
                </c:pt>
                <c:pt idx="22">
                  <c:v>0.514454949257248</c:v>
                </c:pt>
                <c:pt idx="23">
                  <c:v>0.52312400114720903</c:v>
                </c:pt>
                <c:pt idx="24">
                  <c:v>0.53128397078213097</c:v>
                </c:pt>
                <c:pt idx="25">
                  <c:v>0.53898451386004198</c:v>
                </c:pt>
                <c:pt idx="26">
                  <c:v>0.54626863476144105</c:v>
                </c:pt>
                <c:pt idx="27">
                  <c:v>0.55317380314570697</c:v>
                </c:pt>
                <c:pt idx="28">
                  <c:v>0.55973284784345501</c:v>
                </c:pt>
                <c:pt idx="29">
                  <c:v>0.56597467900990095</c:v>
                </c:pt>
                <c:pt idx="30">
                  <c:v>0.571924876444309</c:v>
                </c:pt>
                <c:pt idx="31">
                  <c:v>0.57760617260152503</c:v>
                </c:pt>
                <c:pt idx="32">
                  <c:v>0.58303885199785999</c:v>
                </c:pt>
                <c:pt idx="33">
                  <c:v>0.58824108368903805</c:v>
                </c:pt>
                <c:pt idx="34">
                  <c:v>0.59322919975687205</c:v>
                </c:pt>
                <c:pt idx="35">
                  <c:v>0.59801792992693803</c:v>
                </c:pt>
                <c:pt idx="36">
                  <c:v>0.60262060030188802</c:v>
                </c:pt>
                <c:pt idx="37">
                  <c:v>0.60704930255672596</c:v>
                </c:pt>
                <c:pt idx="38">
                  <c:v>0.611315038676156</c:v>
                </c:pt>
                <c:pt idx="39">
                  <c:v>0.61542784532778905</c:v>
                </c:pt>
                <c:pt idx="40">
                  <c:v>0.61939690119090896</c:v>
                </c:pt>
                <c:pt idx="41">
                  <c:v>0.62323061994878304</c:v>
                </c:pt>
                <c:pt idx="42">
                  <c:v>0.62693673116590498</c:v>
                </c:pt>
                <c:pt idx="43">
                  <c:v>0.63052235088202002</c:v>
                </c:pt>
                <c:pt idx="44">
                  <c:v>0.63399404344119203</c:v>
                </c:pt>
                <c:pt idx="45">
                  <c:v>0.64061946551397697</c:v>
                </c:pt>
                <c:pt idx="46">
                  <c:v>0.64685638859598804</c:v>
                </c:pt>
                <c:pt idx="47">
                  <c:v>0.65274225643910999</c:v>
                </c:pt>
                <c:pt idx="48">
                  <c:v>0.663586761897074</c:v>
                </c:pt>
                <c:pt idx="49">
                  <c:v>0.68639878126097098</c:v>
                </c:pt>
                <c:pt idx="50">
                  <c:v>0.70471508276327199</c:v>
                </c:pt>
                <c:pt idx="51">
                  <c:v>0.71986254151337803</c:v>
                </c:pt>
                <c:pt idx="52">
                  <c:v>0.73267353819717296</c:v>
                </c:pt>
                <c:pt idx="53">
                  <c:v>0.743701176941574</c:v>
                </c:pt>
                <c:pt idx="54">
                  <c:v>0.75332976657190998</c:v>
                </c:pt>
                <c:pt idx="55">
                  <c:v>0.76183603710049497</c:v>
                </c:pt>
                <c:pt idx="56">
                  <c:v>0.76942516286856799</c:v>
                </c:pt>
                <c:pt idx="57">
                  <c:v>0.77625301933435198</c:v>
                </c:pt>
                <c:pt idx="58">
                  <c:v>0.78244050045228897</c:v>
                </c:pt>
                <c:pt idx="59">
                  <c:v>0.78808304707639798</c:v>
                </c:pt>
                <c:pt idx="60">
                  <c:v>0.79325717501027704</c:v>
                </c:pt>
                <c:pt idx="61">
                  <c:v>0.79802506115639504</c:v>
                </c:pt>
                <c:pt idx="62">
                  <c:v>0.80243783685923997</c:v>
                </c:pt>
                <c:pt idx="63">
                  <c:v>0.80653799903616896</c:v>
                </c:pt>
                <c:pt idx="64">
                  <c:v>0.81393763565719202</c:v>
                </c:pt>
                <c:pt idx="65">
                  <c:v>0.82044948948837604</c:v>
                </c:pt>
                <c:pt idx="66">
                  <c:v>0.826239592967974</c:v>
                </c:pt>
                <c:pt idx="67">
                  <c:v>0.83143331636705498</c:v>
                </c:pt>
                <c:pt idx="68">
                  <c:v>0.83612737389073499</c:v>
                </c:pt>
                <c:pt idx="69">
                  <c:v>0.84039775457225796</c:v>
                </c:pt>
                <c:pt idx="70">
                  <c:v>0.84430512021816295</c:v>
                </c:pt>
                <c:pt idx="71">
                  <c:v>0.847898575457676</c:v>
                </c:pt>
                <c:pt idx="72">
                  <c:v>0.85121836081628599</c:v>
                </c:pt>
                <c:pt idx="73">
                  <c:v>0.85984294776015402</c:v>
                </c:pt>
                <c:pt idx="74">
                  <c:v>0.86693038956782198</c:v>
                </c:pt>
                <c:pt idx="75">
                  <c:v>0.87289155170205801</c:v>
                </c:pt>
                <c:pt idx="76">
                  <c:v>0.87799790822926904</c:v>
                </c:pt>
                <c:pt idx="77">
                  <c:v>0.88243709300039697</c:v>
                </c:pt>
                <c:pt idx="78">
                  <c:v>0.88634355642340501</c:v>
                </c:pt>
                <c:pt idx="79">
                  <c:v>0.88981653229776103</c:v>
                </c:pt>
                <c:pt idx="80">
                  <c:v>0.89293109427392003</c:v>
                </c:pt>
                <c:pt idx="81">
                  <c:v>0.895745240822023</c:v>
                </c:pt>
                <c:pt idx="82">
                  <c:v>0.89830459291826104</c:v>
                </c:pt>
                <c:pt idx="83">
                  <c:v>0.90064560112248004</c:v>
                </c:pt>
                <c:pt idx="84">
                  <c:v>0.902797791056688</c:v>
                </c:pt>
                <c:pt idx="85">
                  <c:v>0.90478537072699206</c:v>
                </c:pt>
                <c:pt idx="86">
                  <c:v>0.90662840368852105</c:v>
                </c:pt>
                <c:pt idx="87">
                  <c:v>0.908343680282095</c:v>
                </c:pt>
                <c:pt idx="88">
                  <c:v>0.90994537475134796</c:v>
                </c:pt>
                <c:pt idx="89">
                  <c:v>0.911445547824971</c:v>
                </c:pt>
                <c:pt idx="90">
                  <c:v>0.91285453598938904</c:v>
                </c:pt>
                <c:pt idx="91">
                  <c:v>0.91418125647937598</c:v>
                </c:pt>
                <c:pt idx="92">
                  <c:v>0.91543344875361099</c:v>
                </c:pt>
                <c:pt idx="93">
                  <c:v>0.91661786752979801</c:v>
                </c:pt>
                <c:pt idx="94">
                  <c:v>0.91774043846854403</c:v>
                </c:pt>
                <c:pt idx="95">
                  <c:v>0.91880638476385001</c:v>
                </c:pt>
                <c:pt idx="96">
                  <c:v>0.919820330859488</c:v>
                </c:pt>
                <c:pt idx="97">
                  <c:v>0.92078638802440604</c:v>
                </c:pt>
                <c:pt idx="98">
                  <c:v>0.921708225424408</c:v>
                </c:pt>
                <c:pt idx="99">
                  <c:v>0.92258912951058503</c:v>
                </c:pt>
                <c:pt idx="100">
                  <c:v>0.92343205393010397</c:v>
                </c:pt>
                <c:pt idx="101">
                  <c:v>0.92423966169779403</c:v>
                </c:pt>
                <c:pt idx="102">
                  <c:v>0.92501436100892998</c:v>
                </c:pt>
                <c:pt idx="103">
                  <c:v>0.925758335796937</c:v>
                </c:pt>
                <c:pt idx="104">
                  <c:v>0.92647357192431501</c:v>
                </c:pt>
                <c:pt idx="105">
                  <c:v>0.92716187972611697</c:v>
                </c:pt>
                <c:pt idx="106">
                  <c:v>0.927824913491896</c:v>
                </c:pt>
                <c:pt idx="107">
                  <c:v>0.92846418836598998</c:v>
                </c:pt>
                <c:pt idx="108">
                  <c:v>0.92908109506123004</c:v>
                </c:pt>
                <c:pt idx="109">
                  <c:v>0.92967691271295605</c:v>
                </c:pt>
                <c:pt idx="110">
                  <c:v>0.93025282014507205</c:v>
                </c:pt>
                <c:pt idx="111">
                  <c:v>0.93080990577504696</c:v>
                </c:pt>
                <c:pt idx="112">
                  <c:v>0.93134917634814596</c:v>
                </c:pt>
                <c:pt idx="113">
                  <c:v>0.931871564661095</c:v>
                </c:pt>
                <c:pt idx="114">
                  <c:v>0.93237793641061995</c:v>
                </c:pt>
                <c:pt idx="115">
                  <c:v>0.93286909628173897</c:v>
                </c:pt>
                <c:pt idx="116">
                  <c:v>0.93334579337365098</c:v>
                </c:pt>
                <c:pt idx="117">
                  <c:v>0.93380872604679399</c:v>
                </c:pt>
                <c:pt idx="118">
                  <c:v>0.934258546262698</c:v>
                </c:pt>
                <c:pt idx="119">
                  <c:v>0.93469586347823597</c:v>
                </c:pt>
                <c:pt idx="120">
                  <c:v>0.93512124814738895</c:v>
                </c:pt>
                <c:pt idx="121">
                  <c:v>0.93553523487644596</c:v>
                </c:pt>
                <c:pt idx="122">
                  <c:v>0.93593832527250598</c:v>
                </c:pt>
                <c:pt idx="123">
                  <c:v>0.93633099051990898</c:v>
                </c:pt>
                <c:pt idx="124">
                  <c:v>0.93671367371479897</c:v>
                </c:pt>
                <c:pt idx="125">
                  <c:v>0.93708679198423905</c:v>
                </c:pt>
                <c:pt idx="126">
                  <c:v>0.93745073841297599</c:v>
                </c:pt>
                <c:pt idx="127">
                  <c:v>0.93780588379818597</c:v>
                </c:pt>
                <c:pt idx="128">
                  <c:v>0.93815257825006904</c:v>
                </c:pt>
                <c:pt idx="129">
                  <c:v>0.93849115265403804</c:v>
                </c:pt>
                <c:pt idx="130">
                  <c:v>0.93882192000846199</c:v>
                </c:pt>
                <c:pt idx="131">
                  <c:v>0.93914517665027397</c:v>
                </c:pt>
                <c:pt idx="132">
                  <c:v>0.93946120337940597</c:v>
                </c:pt>
                <c:pt idx="133">
                  <c:v>0.93977026649177198</c:v>
                </c:pt>
                <c:pt idx="134">
                  <c:v>0.94007261872947501</c:v>
                </c:pt>
                <c:pt idx="135">
                  <c:v>0.94036850015596496</c:v>
                </c:pt>
                <c:pt idx="136">
                  <c:v>0.94065813896305095</c:v>
                </c:pt>
                <c:pt idx="137">
                  <c:v>0.94094175221596499</c:v>
                </c:pt>
                <c:pt idx="138">
                  <c:v>0.941219546542023</c:v>
                </c:pt>
                <c:pt idx="139">
                  <c:v>0.94149171876785098</c:v>
                </c:pt>
                <c:pt idx="140">
                  <c:v>0.94175845650967105</c:v>
                </c:pt>
                <c:pt idx="141">
                  <c:v>0.94201993872068102</c:v>
                </c:pt>
                <c:pt idx="142">
                  <c:v>0.94227633619915396</c:v>
                </c:pt>
                <c:pt idx="143">
                  <c:v>0.94252781206057001</c:v>
                </c:pt>
                <c:pt idx="144">
                  <c:v>0.94277452217672797</c:v>
                </c:pt>
                <c:pt idx="145">
                  <c:v>0.94301661558455496</c:v>
                </c:pt>
                <c:pt idx="146">
                  <c:v>0.94325423486704196</c:v>
                </c:pt>
                <c:pt idx="147">
                  <c:v>0.94348751650853202</c:v>
                </c:pt>
                <c:pt idx="148">
                  <c:v>0.94371659122637397</c:v>
                </c:pt>
                <c:pt idx="149">
                  <c:v>0.94394158428078201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BB0-4CD7-BD3F-3D9FD0B010C2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'funnel_Limits&amp;Scot'!$Z$11:$Z$160</c:f>
              <c:numCache>
                <c:formatCode>General</c:formatCode>
                <c:ptCount val="150"/>
                <c:pt idx="0">
                  <c:v>79.748171012373703</c:v>
                </c:pt>
                <c:pt idx="1">
                  <c:v>29.148088886460599</c:v>
                </c:pt>
                <c:pt idx="2">
                  <c:v>17.714155424832299</c:v>
                </c:pt>
                <c:pt idx="3">
                  <c:v>13.0265221509145</c:v>
                </c:pt>
                <c:pt idx="4">
                  <c:v>10.469781807944701</c:v>
                </c:pt>
                <c:pt idx="5">
                  <c:v>8.8572732980163504</c:v>
                </c:pt>
                <c:pt idx="6">
                  <c:v>5.4190853050104399</c:v>
                </c:pt>
                <c:pt idx="7">
                  <c:v>4.1872011195229799</c:v>
                </c:pt>
                <c:pt idx="8">
                  <c:v>3.5443563188755598</c:v>
                </c:pt>
                <c:pt idx="9">
                  <c:v>3.14546300423553</c:v>
                </c:pt>
                <c:pt idx="10">
                  <c:v>2.8717106417027698</c:v>
                </c:pt>
                <c:pt idx="11">
                  <c:v>2.6710164461671999</c:v>
                </c:pt>
                <c:pt idx="12">
                  <c:v>2.51686036370632</c:v>
                </c:pt>
                <c:pt idx="13">
                  <c:v>2.3942745707492601</c:v>
                </c:pt>
                <c:pt idx="14">
                  <c:v>2.2941494312120598</c:v>
                </c:pt>
                <c:pt idx="15">
                  <c:v>2.2106109435260199</c:v>
                </c:pt>
                <c:pt idx="16">
                  <c:v>2.1396942889955302</c:v>
                </c:pt>
                <c:pt idx="17">
                  <c:v>2.0786221334805601</c:v>
                </c:pt>
                <c:pt idx="18">
                  <c:v>2.0253882564774499</c:v>
                </c:pt>
                <c:pt idx="19">
                  <c:v>1.97850547309695</c:v>
                </c:pt>
                <c:pt idx="20">
                  <c:v>1.93684673692271</c:v>
                </c:pt>
                <c:pt idx="21">
                  <c:v>1.89954148325516</c:v>
                </c:pt>
                <c:pt idx="22">
                  <c:v>1.86590598116843</c:v>
                </c:pt>
                <c:pt idx="23">
                  <c:v>1.8353953177082201</c:v>
                </c:pt>
                <c:pt idx="24">
                  <c:v>1.8075695394028399</c:v>
                </c:pt>
                <c:pt idx="25">
                  <c:v>1.78206929460119</c:v>
                </c:pt>
                <c:pt idx="26">
                  <c:v>1.75859799536711</c:v>
                </c:pt>
                <c:pt idx="27">
                  <c:v>1.7369085431474101</c:v>
                </c:pt>
                <c:pt idx="28">
                  <c:v>1.71679330687896</c:v>
                </c:pt>
                <c:pt idx="29">
                  <c:v>1.6980764568431399</c:v>
                </c:pt>
                <c:pt idx="30">
                  <c:v>1.68060803009264</c:v>
                </c:pt>
                <c:pt idx="31">
                  <c:v>1.6642592858715299</c:v>
                </c:pt>
                <c:pt idx="32">
                  <c:v>1.6489190339654001</c:v>
                </c:pt>
                <c:pt idx="33">
                  <c:v>1.63449070520658</c:v>
                </c:pt>
                <c:pt idx="34">
                  <c:v>1.6208899940472401</c:v>
                </c:pt>
                <c:pt idx="35">
                  <c:v>1.6080429463821699</c:v>
                </c:pt>
                <c:pt idx="36">
                  <c:v>1.59588439704507</c:v>
                </c:pt>
                <c:pt idx="37">
                  <c:v>1.5843566842251</c:v>
                </c:pt>
                <c:pt idx="38">
                  <c:v>1.5734085849068999</c:v>
                </c:pt>
                <c:pt idx="39">
                  <c:v>1.56299442801323</c:v>
                </c:pt>
                <c:pt idx="40">
                  <c:v>1.55307335140216</c:v>
                </c:pt>
                <c:pt idx="41">
                  <c:v>1.5436086760693</c:v>
                </c:pt>
                <c:pt idx="42">
                  <c:v>1.53456737642264</c:v>
                </c:pt>
                <c:pt idx="43">
                  <c:v>1.52591962975828</c:v>
                </c:pt>
                <c:pt idx="44">
                  <c:v>1.5176384313814399</c:v>
                </c:pt>
                <c:pt idx="45">
                  <c:v>1.50207981538988</c:v>
                </c:pt>
                <c:pt idx="46">
                  <c:v>1.48772039136185</c:v>
                </c:pt>
                <c:pt idx="47">
                  <c:v>1.47441714930051</c:v>
                </c:pt>
                <c:pt idx="48">
                  <c:v>1.4505153340355601</c:v>
                </c:pt>
                <c:pt idx="49">
                  <c:v>1.40266706351926</c:v>
                </c:pt>
                <c:pt idx="50">
                  <c:v>1.36645988300729</c:v>
                </c:pt>
                <c:pt idx="51">
                  <c:v>1.33788997367897</c:v>
                </c:pt>
                <c:pt idx="52">
                  <c:v>1.3146367491226201</c:v>
                </c:pt>
                <c:pt idx="53">
                  <c:v>1.29525372477644</c:v>
                </c:pt>
                <c:pt idx="54">
                  <c:v>1.27878785024986</c:v>
                </c:pt>
                <c:pt idx="55">
                  <c:v>1.2645831131870999</c:v>
                </c:pt>
                <c:pt idx="56">
                  <c:v>1.2521716902334199</c:v>
                </c:pt>
                <c:pt idx="57">
                  <c:v>1.24121005833312</c:v>
                </c:pt>
                <c:pt idx="58">
                  <c:v>1.23143968967685</c:v>
                </c:pt>
                <c:pt idx="59">
                  <c:v>1.22266190150499</c:v>
                </c:pt>
                <c:pt idx="60">
                  <c:v>1.2147212173478601</c:v>
                </c:pt>
                <c:pt idx="61">
                  <c:v>1.2074940389653099</c:v>
                </c:pt>
                <c:pt idx="62">
                  <c:v>1.20088073925644</c:v>
                </c:pt>
                <c:pt idx="63">
                  <c:v>1.1948000209743299</c:v>
                </c:pt>
                <c:pt idx="64">
                  <c:v>1.1839792352401699</c:v>
                </c:pt>
                <c:pt idx="65">
                  <c:v>1.1746162413425201</c:v>
                </c:pt>
                <c:pt idx="66">
                  <c:v>1.16641350515222</c:v>
                </c:pt>
                <c:pt idx="67">
                  <c:v>1.15915171631247</c:v>
                </c:pt>
                <c:pt idx="68">
                  <c:v>1.1526652648081701</c:v>
                </c:pt>
                <c:pt idx="69">
                  <c:v>1.14682648561427</c:v>
                </c:pt>
                <c:pt idx="70">
                  <c:v>1.14153519724237</c:v>
                </c:pt>
                <c:pt idx="71">
                  <c:v>1.1367115556591001</c:v>
                </c:pt>
                <c:pt idx="72">
                  <c:v>1.1322910510801401</c:v>
                </c:pt>
                <c:pt idx="73">
                  <c:v>1.1209645939599699</c:v>
                </c:pt>
                <c:pt idx="74">
                  <c:v>1.1118236311940399</c:v>
                </c:pt>
                <c:pt idx="75">
                  <c:v>1.1042489279438801</c:v>
                </c:pt>
                <c:pt idx="76">
                  <c:v>1.0978412898866401</c:v>
                </c:pt>
                <c:pt idx="77">
                  <c:v>1.09233043556006</c:v>
                </c:pt>
                <c:pt idx="78">
                  <c:v>1.0875260687928601</c:v>
                </c:pt>
                <c:pt idx="79">
                  <c:v>1.08328986214247</c:v>
                </c:pt>
                <c:pt idx="80">
                  <c:v>1.07951855719464</c:v>
                </c:pt>
                <c:pt idx="81">
                  <c:v>1.0761333226485601</c:v>
                </c:pt>
                <c:pt idx="82">
                  <c:v>1.07307280621514</c:v>
                </c:pt>
                <c:pt idx="83">
                  <c:v>1.0702884560564501</c:v>
                </c:pt>
                <c:pt idx="84">
                  <c:v>1.06774128536684</c:v>
                </c:pt>
                <c:pt idx="85">
                  <c:v>1.0653995823132201</c:v>
                </c:pt>
                <c:pt idx="86">
                  <c:v>1.0632372555831799</c:v>
                </c:pt>
                <c:pt idx="87">
                  <c:v>1.0612326172152999</c:v>
                </c:pt>
                <c:pt idx="88">
                  <c:v>1.0593674724808</c:v>
                </c:pt>
                <c:pt idx="89">
                  <c:v>1.05762642935409</c:v>
                </c:pt>
                <c:pt idx="90">
                  <c:v>1.0559963676334401</c:v>
                </c:pt>
                <c:pt idx="91">
                  <c:v>1.05446602588059</c:v>
                </c:pt>
                <c:pt idx="92">
                  <c:v>1.0530256764975601</c:v>
                </c:pt>
                <c:pt idx="93">
                  <c:v>1.0516668675609699</c:v>
                </c:pt>
                <c:pt idx="94">
                  <c:v>1.05038221579919</c:v>
                </c:pt>
                <c:pt idx="95">
                  <c:v>1.0491652391636701</c:v>
                </c:pt>
                <c:pt idx="96">
                  <c:v>1.04801022035188</c:v>
                </c:pt>
                <c:pt idx="97">
                  <c:v>1.0469120947443</c:v>
                </c:pt>
                <c:pt idx="98">
                  <c:v>1.0458663577601399</c:v>
                </c:pt>
                <c:pt idx="99">
                  <c:v>1.04486898777929</c:v>
                </c:pt>
                <c:pt idx="100">
                  <c:v>1.0439163816331301</c:v>
                </c:pt>
                <c:pt idx="101">
                  <c:v>1.0430053003134301</c:v>
                </c:pt>
                <c:pt idx="102">
                  <c:v>1.04213282304142</c:v>
                </c:pt>
                <c:pt idx="103">
                  <c:v>1.0412963082179201</c:v>
                </c:pt>
                <c:pt idx="104">
                  <c:v>1.0404933600695501</c:v>
                </c:pt>
                <c:pt idx="105">
                  <c:v>1.0397218000348301</c:v>
                </c:pt>
                <c:pt idx="106">
                  <c:v>1.03897964211498</c:v>
                </c:pt>
                <c:pt idx="107">
                  <c:v>1.03826507155631</c:v>
                </c:pt>
                <c:pt idx="108">
                  <c:v>1.03757642634533</c:v>
                </c:pt>
                <c:pt idx="109">
                  <c:v>1.0369121810884501</c:v>
                </c:pt>
                <c:pt idx="110">
                  <c:v>1.03627093292165</c:v>
                </c:pt>
                <c:pt idx="111">
                  <c:v>1.0356513891550401</c:v>
                </c:pt>
                <c:pt idx="112">
                  <c:v>1.0350523564054801</c:v>
                </c:pt>
                <c:pt idx="113">
                  <c:v>1.03447273101014</c:v>
                </c:pt>
                <c:pt idx="114">
                  <c:v>1.0339114905464799</c:v>
                </c:pt>
                <c:pt idx="115">
                  <c:v>1.0333676863108101</c:v>
                </c:pt>
                <c:pt idx="116">
                  <c:v>1.0328404366302</c:v>
                </c:pt>
                <c:pt idx="117">
                  <c:v>1.0323289209005999</c:v>
                </c:pt>
                <c:pt idx="118">
                  <c:v>1.0318323742601301</c:v>
                </c:pt>
                <c:pt idx="119">
                  <c:v>1.03135008281888</c:v>
                </c:pt>
                <c:pt idx="120">
                  <c:v>1.0308813793779701</c:v>
                </c:pt>
                <c:pt idx="121">
                  <c:v>1.03042563957966</c:v>
                </c:pt>
                <c:pt idx="122">
                  <c:v>1.02998227843815</c:v>
                </c:pt>
                <c:pt idx="123">
                  <c:v>1.02955074720736</c:v>
                </c:pt>
                <c:pt idx="124">
                  <c:v>1.02913053054783</c:v>
                </c:pt>
                <c:pt idx="125">
                  <c:v>1.0287211439594199</c:v>
                </c:pt>
                <c:pt idx="126">
                  <c:v>1.0283221314509201</c:v>
                </c:pt>
                <c:pt idx="127">
                  <c:v>1.0279330634211901</c:v>
                </c:pt>
                <c:pt idx="128">
                  <c:v>1.0275535347295199</c:v>
                </c:pt>
                <c:pt idx="129">
                  <c:v>1.0271831629355399</c:v>
                </c:pt>
                <c:pt idx="130">
                  <c:v>1.02682158669132</c:v>
                </c:pt>
                <c:pt idx="131">
                  <c:v>1.02646846427051</c:v>
                </c:pt>
                <c:pt idx="132">
                  <c:v>1.02612347222075</c:v>
                </c:pt>
                <c:pt idx="133">
                  <c:v>1.02578630412745</c:v>
                </c:pt>
                <c:pt idx="134">
                  <c:v>1.0254566694782099</c:v>
                </c:pt>
                <c:pt idx="135">
                  <c:v>1.02513429261828</c:v>
                </c:pt>
                <c:pt idx="136">
                  <c:v>1.0248189117887001</c:v>
                </c:pt>
                <c:pt idx="137">
                  <c:v>1.0245102782392701</c:v>
                </c:pt>
                <c:pt idx="138">
                  <c:v>1.0242081554098901</c:v>
                </c:pt>
                <c:pt idx="139">
                  <c:v>1.0239123181737899</c:v>
                </c:pt>
                <c:pt idx="140">
                  <c:v>1.02362255213746</c:v>
                </c:pt>
                <c:pt idx="141">
                  <c:v>1.0233386529922099</c:v>
                </c:pt>
                <c:pt idx="142">
                  <c:v>1.0230604259128899</c:v>
                </c:pt>
                <c:pt idx="143">
                  <c:v>1.02278768499992</c:v>
                </c:pt>
                <c:pt idx="144">
                  <c:v>1.0225202527608299</c:v>
                </c:pt>
                <c:pt idx="145">
                  <c:v>1.0222579596280901</c:v>
                </c:pt>
                <c:pt idx="146">
                  <c:v>1.0220006435103901</c:v>
                </c:pt>
                <c:pt idx="147">
                  <c:v>1.02174814937447</c:v>
                </c:pt>
                <c:pt idx="148">
                  <c:v>1.02150032885522</c:v>
                </c:pt>
                <c:pt idx="149">
                  <c:v>1.02125703989171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BB0-4CD7-BD3F-3D9FD0B010C2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'funnel_Limits&amp;Scot'!$AA$11:$AA$160</c:f>
              <c:numCache>
                <c:formatCode>General</c:formatCode>
                <c:ptCount val="150"/>
                <c:pt idx="0">
                  <c:v>1.4486933171679701E-3</c:v>
                </c:pt>
                <c:pt idx="1">
                  <c:v>1.41167586023065E-2</c:v>
                </c:pt>
                <c:pt idx="2">
                  <c:v>2.7463756252855499E-2</c:v>
                </c:pt>
                <c:pt idx="3">
                  <c:v>4.0115714772116597E-2</c:v>
                </c:pt>
                <c:pt idx="4">
                  <c:v>5.2137049963752499E-2</c:v>
                </c:pt>
                <c:pt idx="5">
                  <c:v>6.3583686908539799E-2</c:v>
                </c:pt>
                <c:pt idx="6">
                  <c:v>0.113717673220428</c:v>
                </c:pt>
                <c:pt idx="7">
                  <c:v>0.154856715781717</c:v>
                </c:pt>
                <c:pt idx="8">
                  <c:v>0.189571014091963</c:v>
                </c:pt>
                <c:pt idx="9">
                  <c:v>0.21947753004016399</c:v>
                </c:pt>
                <c:pt idx="10">
                  <c:v>0.245658674003921</c:v>
                </c:pt>
                <c:pt idx="11">
                  <c:v>0.26887380498523</c:v>
                </c:pt>
                <c:pt idx="12">
                  <c:v>0.28967559388272701</c:v>
                </c:pt>
                <c:pt idx="13">
                  <c:v>0.30847838337732297</c:v>
                </c:pt>
                <c:pt idx="14">
                  <c:v>0.32560049553204001</c:v>
                </c:pt>
                <c:pt idx="15">
                  <c:v>0.34129155242497899</c:v>
                </c:pt>
                <c:pt idx="16">
                  <c:v>0.35575075389077299</c:v>
                </c:pt>
                <c:pt idx="17">
                  <c:v>0.36913947692486199</c:v>
                </c:pt>
                <c:pt idx="18">
                  <c:v>0.38159018664966199</c:v>
                </c:pt>
                <c:pt idx="19">
                  <c:v>0.39321288056497999</c:v>
                </c:pt>
                <c:pt idx="20">
                  <c:v>0.40409984077043698</c:v>
                </c:pt>
                <c:pt idx="21">
                  <c:v>0.414329199408562</c:v>
                </c:pt>
                <c:pt idx="22">
                  <c:v>0.42396765511928403</c:v>
                </c:pt>
                <c:pt idx="23">
                  <c:v>0.43307257136379601</c:v>
                </c:pt>
                <c:pt idx="24">
                  <c:v>0.441693617528155</c:v>
                </c:pt>
                <c:pt idx="25">
                  <c:v>0.449874066964704</c:v>
                </c:pt>
                <c:pt idx="26">
                  <c:v>0.45765183426765499</c:v>
                </c:pt>
                <c:pt idx="27">
                  <c:v>0.46506031197963499</c:v>
                </c:pt>
                <c:pt idx="28">
                  <c:v>0.47212905135000199</c:v>
                </c:pt>
                <c:pt idx="29">
                  <c:v>0.47888432062554198</c:v>
                </c:pt>
                <c:pt idx="30">
                  <c:v>0.48534956627861803</c:v>
                </c:pt>
                <c:pt idx="31">
                  <c:v>0.49154579665083298</c:v>
                </c:pt>
                <c:pt idx="32">
                  <c:v>0.49749190309004399</c:v>
                </c:pt>
                <c:pt idx="33">
                  <c:v>0.50320493035694203</c:v>
                </c:pt>
                <c:pt idx="34">
                  <c:v>0.508700305575433</c:v>
                </c:pt>
                <c:pt idx="35">
                  <c:v>0.51399203308762398</c:v>
                </c:pt>
                <c:pt idx="36">
                  <c:v>0.51909286109804198</c:v>
                </c:pt>
                <c:pt idx="37">
                  <c:v>0.52401442484386196</c:v>
                </c:pt>
                <c:pt idx="38">
                  <c:v>0.52876737012838504</c:v>
                </c:pt>
                <c:pt idx="39">
                  <c:v>0.53336146034516996</c:v>
                </c:pt>
                <c:pt idx="40">
                  <c:v>0.53780566955619902</c:v>
                </c:pt>
                <c:pt idx="41">
                  <c:v>0.54210826373655596</c:v>
                </c:pt>
                <c:pt idx="42">
                  <c:v>0.54627687193533603</c:v>
                </c:pt>
                <c:pt idx="43">
                  <c:v>0.55031854880909103</c:v>
                </c:pt>
                <c:pt idx="44">
                  <c:v>0.55423982974546804</c:v>
                </c:pt>
                <c:pt idx="45">
                  <c:v>0.56174503590559699</c:v>
                </c:pt>
                <c:pt idx="46">
                  <c:v>0.56883610772892701</c:v>
                </c:pt>
                <c:pt idx="47">
                  <c:v>0.57555095868937101</c:v>
                </c:pt>
                <c:pt idx="48">
                  <c:v>0.58798055927384096</c:v>
                </c:pt>
                <c:pt idx="49">
                  <c:v>0.61436730654178295</c:v>
                </c:pt>
                <c:pt idx="50">
                  <c:v>0.63578475439178095</c:v>
                </c:pt>
                <c:pt idx="51">
                  <c:v>0.65364864894072405</c:v>
                </c:pt>
                <c:pt idx="52">
                  <c:v>0.66886229920951601</c:v>
                </c:pt>
                <c:pt idx="53">
                  <c:v>0.68203410495565597</c:v>
                </c:pt>
                <c:pt idx="54">
                  <c:v>0.69359151162765298</c:v>
                </c:pt>
                <c:pt idx="55">
                  <c:v>0.70384519185202798</c:v>
                </c:pt>
                <c:pt idx="56">
                  <c:v>0.71302732790797696</c:v>
                </c:pt>
                <c:pt idx="57">
                  <c:v>0.72131553669404103</c:v>
                </c:pt>
                <c:pt idx="58">
                  <c:v>0.72884841243919596</c:v>
                </c:pt>
                <c:pt idx="59">
                  <c:v>0.73573595970917505</c:v>
                </c:pt>
                <c:pt idx="60">
                  <c:v>0.74206679548433396</c:v>
                </c:pt>
                <c:pt idx="61">
                  <c:v>0.74791324301284501</c:v>
                </c:pt>
                <c:pt idx="62">
                  <c:v>0.75333501190612295</c:v>
                </c:pt>
                <c:pt idx="63">
                  <c:v>0.75838190717148601</c:v>
                </c:pt>
                <c:pt idx="64">
                  <c:v>0.76751245313689398</c:v>
                </c:pt>
                <c:pt idx="65">
                  <c:v>0.77557112768359004</c:v>
                </c:pt>
                <c:pt idx="66">
                  <c:v>0.782754990483711</c:v>
                </c:pt>
                <c:pt idx="67">
                  <c:v>0.78921352690420599</c:v>
                </c:pt>
                <c:pt idx="68">
                  <c:v>0.79506252168699998</c:v>
                </c:pt>
                <c:pt idx="69">
                  <c:v>0.80039327501183699</c:v>
                </c:pt>
                <c:pt idx="70">
                  <c:v>0.80527890626753096</c:v>
                </c:pt>
                <c:pt idx="71">
                  <c:v>0.80977877620997996</c:v>
                </c:pt>
                <c:pt idx="72">
                  <c:v>0.81394165840219501</c:v>
                </c:pt>
                <c:pt idx="73">
                  <c:v>0.82478202437957704</c:v>
                </c:pt>
                <c:pt idx="74">
                  <c:v>0.83371763253685904</c:v>
                </c:pt>
                <c:pt idx="75">
                  <c:v>0.84125215483763405</c:v>
                </c:pt>
                <c:pt idx="76">
                  <c:v>0.84771987329298204</c:v>
                </c:pt>
                <c:pt idx="77">
                  <c:v>0.85335268993346103</c:v>
                </c:pt>
                <c:pt idx="78">
                  <c:v>0.85831729869682805</c:v>
                </c:pt>
                <c:pt idx="79">
                  <c:v>0.86273706503640202</c:v>
                </c:pt>
                <c:pt idx="80">
                  <c:v>0.86670554013426404</c:v>
                </c:pt>
                <c:pt idx="81">
                  <c:v>0.87029514864726598</c:v>
                </c:pt>
                <c:pt idx="82">
                  <c:v>0.87356296539256195</c:v>
                </c:pt>
                <c:pt idx="83">
                  <c:v>0.87655466894538903</c:v>
                </c:pt>
                <c:pt idx="84">
                  <c:v>0.87930731602536505</c:v>
                </c:pt>
                <c:pt idx="85">
                  <c:v>0.88185133144136596</c:v>
                </c:pt>
                <c:pt idx="86">
                  <c:v>0.88421196320545903</c:v>
                </c:pt>
                <c:pt idx="87">
                  <c:v>0.88641036497578596</c:v>
                </c:pt>
                <c:pt idx="88">
                  <c:v>0.88846441373589402</c:v>
                </c:pt>
                <c:pt idx="89">
                  <c:v>0.89038933607244197</c:v>
                </c:pt>
                <c:pt idx="90">
                  <c:v>0.89219819389718202</c:v>
                </c:pt>
                <c:pt idx="91">
                  <c:v>0.893902265472582</c:v>
                </c:pt>
                <c:pt idx="92">
                  <c:v>0.89551134743410099</c:v>
                </c:pt>
                <c:pt idx="93">
                  <c:v>0.89703399648556104</c:v>
                </c:pt>
                <c:pt idx="94">
                  <c:v>0.898477724524259</c:v>
                </c:pt>
                <c:pt idx="95">
                  <c:v>0.89984915745260396</c:v>
                </c:pt>
                <c:pt idx="96">
                  <c:v>0.90115416540986104</c:v>
                </c:pt>
                <c:pt idx="97">
                  <c:v>0.90239797031596303</c:v>
                </c:pt>
                <c:pt idx="98">
                  <c:v>0.90358523525983003</c:v>
                </c:pt>
                <c:pt idx="99">
                  <c:v>0.90472013925015504</c:v>
                </c:pt>
                <c:pt idx="100">
                  <c:v>0.90580644008228905</c:v>
                </c:pt>
                <c:pt idx="101">
                  <c:v>0.90684752749346997</c:v>
                </c:pt>
                <c:pt idx="102">
                  <c:v>0.90784646833268801</c:v>
                </c:pt>
                <c:pt idx="103">
                  <c:v>0.90880604512657304</c:v>
                </c:pt>
                <c:pt idx="104">
                  <c:v>0.90972878915389999</c:v>
                </c:pt>
                <c:pt idx="105">
                  <c:v>0.91061700893034503</c:v>
                </c:pt>
                <c:pt idx="106">
                  <c:v>0.91147281483837295</c:v>
                </c:pt>
                <c:pt idx="107">
                  <c:v>0.91229814050455604</c:v>
                </c:pt>
                <c:pt idx="108">
                  <c:v>0.91309476142051305</c:v>
                </c:pt>
                <c:pt idx="109">
                  <c:v>0.91386431121822598</c:v>
                </c:pt>
                <c:pt idx="110">
                  <c:v>0.91460829594144799</c:v>
                </c:pt>
                <c:pt idx="111">
                  <c:v>0.91532810659864094</c:v>
                </c:pt>
                <c:pt idx="112">
                  <c:v>0.916025030236997</c:v>
                </c:pt>
                <c:pt idx="113">
                  <c:v>0.91670025973928904</c:v>
                </c:pt>
                <c:pt idx="114">
                  <c:v>0.91735490251422702</c:v>
                </c:pt>
                <c:pt idx="115">
                  <c:v>0.91798998822516098</c:v>
                </c:pt>
                <c:pt idx="116">
                  <c:v>0.91860647568050902</c:v>
                </c:pt>
                <c:pt idx="117">
                  <c:v>0.91920525899139305</c:v>
                </c:pt>
                <c:pt idx="118">
                  <c:v>0.91978717308690106</c:v>
                </c:pt>
                <c:pt idx="119">
                  <c:v>0.92035299866476195</c:v>
                </c:pt>
                <c:pt idx="120">
                  <c:v>0.92090346664455702</c:v>
                </c:pt>
                <c:pt idx="121">
                  <c:v>0.92143926218152405</c:v>
                </c:pt>
                <c:pt idx="122">
                  <c:v>0.92196102829133497</c:v>
                </c:pt>
                <c:pt idx="123">
                  <c:v>0.92246936912966404</c:v>
                </c:pt>
                <c:pt idx="124">
                  <c:v>0.92296485296478903</c:v>
                </c:pt>
                <c:pt idx="125">
                  <c:v>0.92344801487661898</c:v>
                </c:pt>
                <c:pt idx="126">
                  <c:v>0.92391935921144697</c:v>
                </c:pt>
                <c:pt idx="127">
                  <c:v>0.92437936181816305</c:v>
                </c:pt>
                <c:pt idx="128">
                  <c:v>0.92482847208854402</c:v>
                </c:pt>
                <c:pt idx="129">
                  <c:v>0.92526711482164004</c:v>
                </c:pt>
                <c:pt idx="130">
                  <c:v>0.92569569192988899</c:v>
                </c:pt>
                <c:pt idx="131">
                  <c:v>0.92611458400262103</c:v>
                </c:pt>
                <c:pt idx="132">
                  <c:v>0.92652415174084302</c:v>
                </c:pt>
                <c:pt idx="133">
                  <c:v>0.92692473727564495</c:v>
                </c:pt>
                <c:pt idx="134">
                  <c:v>0.92731666538123303</c:v>
                </c:pt>
                <c:pt idx="135">
                  <c:v>0.92770024459240397</c:v>
                </c:pt>
                <c:pt idx="136">
                  <c:v>0.92807576823525295</c:v>
                </c:pt>
                <c:pt idx="137">
                  <c:v>0.92844351537894598</c:v>
                </c:pt>
                <c:pt idx="138">
                  <c:v>0.92880375171563601</c:v>
                </c:pt>
                <c:pt idx="139">
                  <c:v>0.92915673037482704</c:v>
                </c:pt>
                <c:pt idx="140">
                  <c:v>0.92950269267790697</c:v>
                </c:pt>
                <c:pt idx="141">
                  <c:v>0.92984186883796005</c:v>
                </c:pt>
                <c:pt idx="142">
                  <c:v>0.93017447860950297</c:v>
                </c:pt>
                <c:pt idx="143">
                  <c:v>0.93050073189233096</c:v>
                </c:pt>
                <c:pt idx="144">
                  <c:v>0.93082082929323895</c:v>
                </c:pt>
                <c:pt idx="145">
                  <c:v>0.93113496264908002</c:v>
                </c:pt>
                <c:pt idx="146">
                  <c:v>0.93144331551423598</c:v>
                </c:pt>
                <c:pt idx="147">
                  <c:v>0.93174606361535794</c:v>
                </c:pt>
                <c:pt idx="148">
                  <c:v>0.93204337527592696</c:v>
                </c:pt>
                <c:pt idx="149">
                  <c:v>0.93233541181297597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BB0-4CD7-BD3F-3D9FD0B010C2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'funnel_Limits&amp;Scot'!$AB$11:$AB$160</c:f>
              <c:numCache>
                <c:formatCode>General</c:formatCode>
                <c:ptCount val="150"/>
                <c:pt idx="0">
                  <c:v>87.157996563698603</c:v>
                </c:pt>
                <c:pt idx="1">
                  <c:v>41.051758122508197</c:v>
                </c:pt>
                <c:pt idx="2">
                  <c:v>26.357602248712499</c:v>
                </c:pt>
                <c:pt idx="3">
                  <c:v>19.6787996979402</c:v>
                </c:pt>
                <c:pt idx="4">
                  <c:v>15.859495733379299</c:v>
                </c:pt>
                <c:pt idx="5">
                  <c:v>13.385267069296701</c:v>
                </c:pt>
                <c:pt idx="6">
                  <c:v>7.9498610544410697</c:v>
                </c:pt>
                <c:pt idx="7">
                  <c:v>5.9615548663501103</c:v>
                </c:pt>
                <c:pt idx="8">
                  <c:v>4.9219959331601402</c:v>
                </c:pt>
                <c:pt idx="9">
                  <c:v>4.2787911574309598</c:v>
                </c:pt>
                <c:pt idx="10">
                  <c:v>3.8393210372280802</c:v>
                </c:pt>
                <c:pt idx="11">
                  <c:v>3.5187026664226799</c:v>
                </c:pt>
                <c:pt idx="12">
                  <c:v>3.2736352956616002</c:v>
                </c:pt>
                <c:pt idx="13">
                  <c:v>3.0796795925495202</c:v>
                </c:pt>
                <c:pt idx="14">
                  <c:v>2.9219763885749401</c:v>
                </c:pt>
                <c:pt idx="15">
                  <c:v>2.7909597695959598</c:v>
                </c:pt>
                <c:pt idx="16">
                  <c:v>2.68018570963737</c:v>
                </c:pt>
                <c:pt idx="17">
                  <c:v>2.5851500750915801</c:v>
                </c:pt>
                <c:pt idx="18">
                  <c:v>2.5026067815431698</c:v>
                </c:pt>
                <c:pt idx="19">
                  <c:v>2.4301552298283098</c:v>
                </c:pt>
                <c:pt idx="20">
                  <c:v>2.3659804763192702</c:v>
                </c:pt>
                <c:pt idx="21">
                  <c:v>2.3086839200496501</c:v>
                </c:pt>
                <c:pt idx="22">
                  <c:v>2.25716968365023</c:v>
                </c:pt>
                <c:pt idx="23">
                  <c:v>2.2105663913922502</c:v>
                </c:pt>
                <c:pt idx="24">
                  <c:v>2.1681720910177802</c:v>
                </c:pt>
                <c:pt idx="25">
                  <c:v>2.1294146904951998</c:v>
                </c:pt>
                <c:pt idx="26">
                  <c:v>2.0938230289355202</c:v>
                </c:pt>
                <c:pt idx="27">
                  <c:v>2.0610053824630299</c:v>
                </c:pt>
                <c:pt idx="28">
                  <c:v>2.0306332619926999</c:v>
                </c:pt>
                <c:pt idx="29">
                  <c:v>2.0024290389582702</c:v>
                </c:pt>
                <c:pt idx="30">
                  <c:v>1.97615638102163</c:v>
                </c:pt>
                <c:pt idx="31">
                  <c:v>1.9516127783761199</c:v>
                </c:pt>
                <c:pt idx="32">
                  <c:v>1.9286236446871601</c:v>
                </c:pt>
                <c:pt idx="33">
                  <c:v>1.90703761755964</c:v>
                </c:pt>
                <c:pt idx="34">
                  <c:v>1.88672278238567</c:v>
                </c:pt>
                <c:pt idx="35">
                  <c:v>1.86756361391667</c:v>
                </c:pt>
                <c:pt idx="36">
                  <c:v>1.84945848074875</c:v>
                </c:pt>
                <c:pt idx="37">
                  <c:v>1.8323175950173001</c:v>
                </c:pt>
                <c:pt idx="38">
                  <c:v>1.8160613169730699</c:v>
                </c:pt>
                <c:pt idx="39">
                  <c:v>1.80061874451685</c:v>
                </c:pt>
                <c:pt idx="40">
                  <c:v>1.7859265331224199</c:v>
                </c:pt>
                <c:pt idx="41">
                  <c:v>1.7719279032331801</c:v>
                </c:pt>
                <c:pt idx="42">
                  <c:v>1.75857180114053</c:v>
                </c:pt>
                <c:pt idx="43">
                  <c:v>1.7458121862369</c:v>
                </c:pt>
                <c:pt idx="44">
                  <c:v>1.73360742288809</c:v>
                </c:pt>
                <c:pt idx="45">
                  <c:v>1.71071487952995</c:v>
                </c:pt>
                <c:pt idx="46">
                  <c:v>1.6896311132944799</c:v>
                </c:pt>
                <c:pt idx="47">
                  <c:v>1.6701368240321499</c:v>
                </c:pt>
                <c:pt idx="48">
                  <c:v>1.6352072937178801</c:v>
                </c:pt>
                <c:pt idx="49">
                  <c:v>1.5656667176091801</c:v>
                </c:pt>
                <c:pt idx="50">
                  <c:v>1.5134017773672499</c:v>
                </c:pt>
                <c:pt idx="51">
                  <c:v>1.4723894928372501</c:v>
                </c:pt>
                <c:pt idx="52">
                  <c:v>1.43916396586442</c:v>
                </c:pt>
                <c:pt idx="53">
                  <c:v>1.4115778848123901</c:v>
                </c:pt>
                <c:pt idx="54">
                  <c:v>1.38822382241098</c:v>
                </c:pt>
                <c:pt idx="55">
                  <c:v>1.3681374239916899</c:v>
                </c:pt>
                <c:pt idx="56">
                  <c:v>1.35063375307156</c:v>
                </c:pt>
                <c:pt idx="57">
                  <c:v>1.3352116743970099</c:v>
                </c:pt>
                <c:pt idx="58">
                  <c:v>1.3214952706924401</c:v>
                </c:pt>
                <c:pt idx="59">
                  <c:v>1.3091964959412501</c:v>
                </c:pt>
                <c:pt idx="60">
                  <c:v>1.2980905511438201</c:v>
                </c:pt>
                <c:pt idx="61">
                  <c:v>1.28799917141014</c:v>
                </c:pt>
                <c:pt idx="62">
                  <c:v>1.2787789934243701</c:v>
                </c:pt>
                <c:pt idx="63">
                  <c:v>1.2703132781223601</c:v>
                </c:pt>
                <c:pt idx="64">
                  <c:v>1.2552769354859501</c:v>
                </c:pt>
                <c:pt idx="65">
                  <c:v>1.2422962197870699</c:v>
                </c:pt>
                <c:pt idx="66">
                  <c:v>1.23094716665611</c:v>
                </c:pt>
                <c:pt idx="67">
                  <c:v>1.22091818523248</c:v>
                </c:pt>
                <c:pt idx="68">
                  <c:v>1.2119745942997799</c:v>
                </c:pt>
                <c:pt idx="69">
                  <c:v>1.2039359090014701</c:v>
                </c:pt>
                <c:pt idx="70">
                  <c:v>1.1966608017149301</c:v>
                </c:pt>
                <c:pt idx="71">
                  <c:v>1.1900368552507199</c:v>
                </c:pt>
                <c:pt idx="72">
                  <c:v>1.18397340548857</c:v>
                </c:pt>
                <c:pt idx="73">
                  <c:v>1.1684676974692501</c:v>
                </c:pt>
                <c:pt idx="74">
                  <c:v>1.1559861322799501</c:v>
                </c:pt>
                <c:pt idx="75">
                  <c:v>1.14566532087122</c:v>
                </c:pt>
                <c:pt idx="76">
                  <c:v>1.1369504796735601</c:v>
                </c:pt>
                <c:pt idx="77">
                  <c:v>1.1294670139934699</c:v>
                </c:pt>
                <c:pt idx="78">
                  <c:v>1.12295180763447</c:v>
                </c:pt>
                <c:pt idx="79">
                  <c:v>1.1172139947648001</c:v>
                </c:pt>
                <c:pt idx="80">
                  <c:v>1.11211135823271</c:v>
                </c:pt>
                <c:pt idx="81">
                  <c:v>1.1075355010511101</c:v>
                </c:pt>
                <c:pt idx="82">
                  <c:v>1.1034021844302</c:v>
                </c:pt>
                <c:pt idx="83">
                  <c:v>1.09964483363141</c:v>
                </c:pt>
                <c:pt idx="84">
                  <c:v>1.0962100543847699</c:v>
                </c:pt>
                <c:pt idx="85">
                  <c:v>1.0930544641272699</c:v>
                </c:pt>
                <c:pt idx="86">
                  <c:v>1.0901424058818601</c:v>
                </c:pt>
                <c:pt idx="87">
                  <c:v>1.08744426850403</c:v>
                </c:pt>
                <c:pt idx="88">
                  <c:v>1.08493523214756</c:v>
                </c:pt>
                <c:pt idx="89">
                  <c:v>1.0825943174553501</c:v>
                </c:pt>
                <c:pt idx="90">
                  <c:v>1.0804036553201499</c:v>
                </c:pt>
                <c:pt idx="91">
                  <c:v>1.0783479192486101</c:v>
                </c:pt>
                <c:pt idx="92">
                  <c:v>1.07641387924389</c:v>
                </c:pt>
                <c:pt idx="93">
                  <c:v>1.0745900476432699</c:v>
                </c:pt>
                <c:pt idx="94">
                  <c:v>1.0728663953406901</c:v>
                </c:pt>
                <c:pt idx="95">
                  <c:v>1.0712341224548301</c:v>
                </c:pt>
                <c:pt idx="96">
                  <c:v>1.06968547152517</c:v>
                </c:pt>
                <c:pt idx="97">
                  <c:v>1.06821357422813</c:v>
                </c:pt>
                <c:pt idx="98">
                  <c:v>1.0668123247360299</c:v>
                </c:pt>
                <c:pt idx="99">
                  <c:v>1.06547627441855</c:v>
                </c:pt>
                <c:pt idx="100">
                  <c:v>1.06420054376631</c:v>
                </c:pt>
                <c:pt idx="101">
                  <c:v>1.0629807483065601</c:v>
                </c:pt>
                <c:pt idx="102">
                  <c:v>1.0618129359602999</c:v>
                </c:pt>
                <c:pt idx="103">
                  <c:v>1.0606935338113599</c:v>
                </c:pt>
                <c:pt idx="104">
                  <c:v>1.0596193026620799</c:v>
                </c:pt>
                <c:pt idx="105">
                  <c:v>1.0585872980656099</c:v>
                </c:pt>
                <c:pt idx="106">
                  <c:v>1.05759483677241</c:v>
                </c:pt>
                <c:pt idx="107">
                  <c:v>1.05663946772461</c:v>
                </c:pt>
                <c:pt idx="108">
                  <c:v>1.05571894688789</c:v>
                </c:pt>
                <c:pt idx="109">
                  <c:v>1.05483121533546</c:v>
                </c:pt>
                <c:pt idx="110">
                  <c:v>1.05397438009929</c:v>
                </c:pt>
                <c:pt idx="111">
                  <c:v>1.05314669738537</c:v>
                </c:pt>
                <c:pt idx="112">
                  <c:v>1.05234655781581</c:v>
                </c:pt>
                <c:pt idx="113">
                  <c:v>1.05157247341508</c:v>
                </c:pt>
                <c:pt idx="114">
                  <c:v>1.0508230661020499</c:v>
                </c:pt>
                <c:pt idx="115">
                  <c:v>1.0500970574864099</c:v>
                </c:pt>
                <c:pt idx="116">
                  <c:v>1.04939325979826</c:v>
                </c:pt>
                <c:pt idx="117">
                  <c:v>1.0487105678054101</c:v>
                </c:pt>
                <c:pt idx="118">
                  <c:v>1.0480479515936501</c:v>
                </c:pt>
                <c:pt idx="119">
                  <c:v>1.0474044501034001</c:v>
                </c:pt>
                <c:pt idx="120">
                  <c:v>1.04677916533087</c:v>
                </c:pt>
                <c:pt idx="121">
                  <c:v>1.0461712571145101</c:v>
                </c:pt>
                <c:pt idx="122">
                  <c:v>1.04557993843828</c:v>
                </c:pt>
                <c:pt idx="123">
                  <c:v>1.0450044711922499</c:v>
                </c:pt>
                <c:pt idx="124">
                  <c:v>1.0444441623389999</c:v>
                </c:pt>
                <c:pt idx="125">
                  <c:v>1.04389836044058</c:v>
                </c:pt>
                <c:pt idx="126">
                  <c:v>1.0433664525066899</c:v>
                </c:pt>
                <c:pt idx="127">
                  <c:v>1.0428478611296701</c:v>
                </c:pt>
                <c:pt idx="128">
                  <c:v>1.04234204187588</c:v>
                </c:pt>
                <c:pt idx="129">
                  <c:v>1.04184848090684</c:v>
                </c:pt>
                <c:pt idx="130">
                  <c:v>1.0413666928066301</c:v>
                </c:pt>
                <c:pt idx="131">
                  <c:v>1.0408962185947199</c:v>
                </c:pt>
                <c:pt idx="132">
                  <c:v>1.04043662390584</c:v>
                </c:pt>
                <c:pt idx="133">
                  <c:v>1.0399874973206</c:v>
                </c:pt>
                <c:pt idx="134">
                  <c:v>1.0395484488322699</c:v>
                </c:pt>
                <c:pt idx="135">
                  <c:v>1.0391191084368101</c:v>
                </c:pt>
                <c:pt idx="136">
                  <c:v>1.03869912483466</c:v>
                </c:pt>
                <c:pt idx="137">
                  <c:v>1.0382881642339301</c:v>
                </c:pt>
                <c:pt idx="138">
                  <c:v>1.0378859092458099</c:v>
                </c:pt>
                <c:pt idx="139">
                  <c:v>1.03749205786384</c:v>
                </c:pt>
                <c:pt idx="140">
                  <c:v>1.0371063225197801</c:v>
                </c:pt>
                <c:pt idx="141">
                  <c:v>1.0367284292092001</c:v>
                </c:pt>
                <c:pt idx="142">
                  <c:v>1.03635811668088</c:v>
                </c:pt>
                <c:pt idx="143">
                  <c:v>1.0359951356846999</c:v>
                </c:pt>
                <c:pt idx="144">
                  <c:v>1.0356392482728101</c:v>
                </c:pt>
                <c:pt idx="145">
                  <c:v>1.0352902271500199</c:v>
                </c:pt>
                <c:pt idx="146">
                  <c:v>1.03494785506912</c:v>
                </c:pt>
                <c:pt idx="147">
                  <c:v>1.03461192426759</c:v>
                </c:pt>
                <c:pt idx="148">
                  <c:v>1.0342822359424699</c:v>
                </c:pt>
                <c:pt idx="149">
                  <c:v>1.0339585997601899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BB0-4CD7-BD3F-3D9FD0B0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0800"/>
        <c:axId val="89707648"/>
      </c:scatterChart>
      <c:valAx>
        <c:axId val="89660800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707648"/>
        <c:crosses val="autoZero"/>
        <c:crossBetween val="midCat"/>
        <c:majorUnit val="25000"/>
        <c:minorUnit val="4000"/>
      </c:valAx>
      <c:valAx>
        <c:axId val="89707648"/>
        <c:scaling>
          <c:orientation val="minMax"/>
          <c:max val="1.4"/>
          <c:min val="0.4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660800"/>
        <c:crosses val="autoZero"/>
        <c:crossBetween val="midCat"/>
        <c:majorUnit val="0.1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463551051051024"/>
          <c:y val="8.8158119658119666E-3"/>
          <c:w val="0.38555780780784393"/>
          <c:h val="4.7666025641025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9042" footer="0.31496062992129042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8138138138934E-2"/>
          <c:y val="6.4209829059829054E-2"/>
          <c:w val="0.94121006006005958"/>
          <c:h val="0.7854119658118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KPI_19!$B$13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KPI_19!$C$11:$Q$11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KPI_19!$C$13:$Q$13</c:f>
              <c:numCache>
                <c:formatCode>###,??0.000;\-#,##0.000;\-;@</c:formatCode>
                <c:ptCount val="15"/>
                <c:pt idx="0">
                  <c:v>1.4800529231045201</c:v>
                </c:pt>
                <c:pt idx="1">
                  <c:v>1.02548725637181</c:v>
                </c:pt>
                <c:pt idx="2">
                  <c:v>1.5306619869357501</c:v>
                </c:pt>
                <c:pt idx="3">
                  <c:v>1.4163909984624701</c:v>
                </c:pt>
                <c:pt idx="4">
                  <c:v>1.2716334502323701</c:v>
                </c:pt>
                <c:pt idx="5">
                  <c:v>1.0978101349601499</c:v>
                </c:pt>
                <c:pt idx="6">
                  <c:v>1.44619456183037</c:v>
                </c:pt>
                <c:pt idx="7">
                  <c:v>1.2311084569801101</c:v>
                </c:pt>
                <c:pt idx="8">
                  <c:v>1.33767769254035</c:v>
                </c:pt>
                <c:pt idx="9">
                  <c:v>1.2110294835762301</c:v>
                </c:pt>
                <c:pt idx="10">
                  <c:v>0.89347079037800703</c:v>
                </c:pt>
                <c:pt idx="11">
                  <c:v>1.61290322580645</c:v>
                </c:pt>
                <c:pt idx="12">
                  <c:v>1.2853835844535599</c:v>
                </c:pt>
                <c:pt idx="13">
                  <c:v>1.3420980553273101</c:v>
                </c:pt>
                <c:pt idx="14">
                  <c:v>1.3097469158939401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040-B99C-71220C2BDF27}"/>
            </c:ext>
          </c:extLst>
        </c:ser>
        <c:ser>
          <c:idx val="1"/>
          <c:order val="1"/>
          <c:tx>
            <c:strRef>
              <c:f>KPI_19!$B$14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KPI_19!$C$11:$Q$11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KPI_19!$C$14:$Q$14</c:f>
              <c:numCache>
                <c:formatCode>###,??0.000;\-#,##0.000;\-;@</c:formatCode>
                <c:ptCount val="15"/>
                <c:pt idx="0">
                  <c:v>0.67292087242211895</c:v>
                </c:pt>
                <c:pt idx="1">
                  <c:v>0.58679706601466997</c:v>
                </c:pt>
                <c:pt idx="2">
                  <c:v>0.76704797375188405</c:v>
                </c:pt>
                <c:pt idx="3">
                  <c:v>0.625144709423478</c:v>
                </c:pt>
                <c:pt idx="4">
                  <c:v>0.75116159008776495</c:v>
                </c:pt>
                <c:pt idx="5">
                  <c:v>0.590133082403549</c:v>
                </c:pt>
                <c:pt idx="6">
                  <c:v>0.74525220944450499</c:v>
                </c:pt>
                <c:pt idx="7">
                  <c:v>0.66956812855708103</c:v>
                </c:pt>
                <c:pt idx="8">
                  <c:v>0.72230040224660297</c:v>
                </c:pt>
                <c:pt idx="9">
                  <c:v>0.65720526155985903</c:v>
                </c:pt>
                <c:pt idx="10">
                  <c:v>0.31298904538341199</c:v>
                </c:pt>
                <c:pt idx="11">
                  <c:v>0.80593165699548697</c:v>
                </c:pt>
                <c:pt idx="12">
                  <c:v>0.71367138177759104</c:v>
                </c:pt>
                <c:pt idx="13">
                  <c:v>0.55103647336657002</c:v>
                </c:pt>
                <c:pt idx="14">
                  <c:v>0.68432485024848899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4-4040-B99C-71220C2B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845504"/>
        <c:axId val="131847296"/>
      </c:barChart>
      <c:catAx>
        <c:axId val="131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184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847296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1845504"/>
        <c:crosses val="autoZero"/>
        <c:crossBetween val="between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44939939942905"/>
          <c:y val="2.3976495726495792E-3"/>
          <c:w val="0.16835375375375367"/>
          <c:h val="4.4654487179487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36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KPI_19!$B$94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KPI_19!$C$92:$Q$93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KPI_19!$C$94:$Q$94</c:f>
              <c:numCache>
                <c:formatCode>###,??0.000;\-#,##0.000;\-;@</c:formatCode>
                <c:ptCount val="15"/>
                <c:pt idx="0">
                  <c:v>0.76593260022096399</c:v>
                </c:pt>
                <c:pt idx="1">
                  <c:v>0.882263562613958</c:v>
                </c:pt>
                <c:pt idx="2">
                  <c:v>0.99417460065387697</c:v>
                </c:pt>
                <c:pt idx="3">
                  <c:v>1.1527576283682499</c:v>
                </c:pt>
                <c:pt idx="4">
                  <c:v>1.12259990749942</c:v>
                </c:pt>
                <c:pt idx="5">
                  <c:v>0.94454101210193198</c:v>
                </c:pt>
                <c:pt idx="6">
                  <c:v>0.86028023220572103</c:v>
                </c:pt>
                <c:pt idx="7">
                  <c:v>0.86362228221355397</c:v>
                </c:pt>
                <c:pt idx="8">
                  <c:v>0.86635105222465802</c:v>
                </c:pt>
                <c:pt idx="9">
                  <c:v>1.0207032850497699</c:v>
                </c:pt>
                <c:pt idx="10">
                  <c:v>1.2667391174192</c:v>
                </c:pt>
                <c:pt idx="11">
                  <c:v>1.3180882434763299</c:v>
                </c:pt>
                <c:pt idx="12">
                  <c:v>1.28483137562227</c:v>
                </c:pt>
                <c:pt idx="13">
                  <c:v>1.33065081176306</c:v>
                </c:pt>
                <c:pt idx="14">
                  <c:v>1.3097469158939401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1-4344-893A-F527BB8426E1}"/>
            </c:ext>
          </c:extLst>
        </c:ser>
        <c:ser>
          <c:idx val="1"/>
          <c:order val="1"/>
          <c:tx>
            <c:strRef>
              <c:f>KPI_19!$B$95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KPI_19!$C$92:$Q$93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KPI_19!$C$95:$Q$95</c:f>
              <c:numCache>
                <c:formatCode>###,??0.000;\-#,##0.000;\-;@</c:formatCode>
                <c:ptCount val="15"/>
                <c:pt idx="0">
                  <c:v>0.31686549818561299</c:v>
                </c:pt>
                <c:pt idx="1">
                  <c:v>0.34100291737766297</c:v>
                </c:pt>
                <c:pt idx="2">
                  <c:v>0.36513201089465802</c:v>
                </c:pt>
                <c:pt idx="3">
                  <c:v>0.43459901119127797</c:v>
                </c:pt>
                <c:pt idx="4">
                  <c:v>0.45637669010972498</c:v>
                </c:pt>
                <c:pt idx="5">
                  <c:v>0.40971455787361599</c:v>
                </c:pt>
                <c:pt idx="6">
                  <c:v>0.37975011185434199</c:v>
                </c:pt>
                <c:pt idx="7">
                  <c:v>0.390209099390813</c:v>
                </c:pt>
                <c:pt idx="8">
                  <c:v>0.39825773726383901</c:v>
                </c:pt>
                <c:pt idx="9">
                  <c:v>0.48647452074202002</c:v>
                </c:pt>
                <c:pt idx="10">
                  <c:v>0.62717519768588303</c:v>
                </c:pt>
                <c:pt idx="11">
                  <c:v>0.64203343234585397</c:v>
                </c:pt>
                <c:pt idx="12">
                  <c:v>0.61383303497056096</c:v>
                </c:pt>
                <c:pt idx="13">
                  <c:v>0.67568058735870296</c:v>
                </c:pt>
                <c:pt idx="14">
                  <c:v>0.68432485024848899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344-893A-F527BB8426E1}"/>
            </c:ext>
          </c:extLst>
        </c:ser>
        <c:ser>
          <c:idx val="2"/>
          <c:order val="2"/>
          <c:tx>
            <c:strRef>
              <c:f>KPI_19!$B$96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KPI_19!$C$92:$Q$93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KPI_19!$C$96:$Q$96</c:f>
              <c:numCache>
                <c:formatCode>###,??0.000;\-#,##0.000;\-;@</c:formatCode>
                <c:ptCount val="15"/>
                <c:pt idx="0">
                  <c:v>0.52035776541877599</c:v>
                </c:pt>
                <c:pt idx="1">
                  <c:v>0.58701304940517995</c:v>
                </c:pt>
                <c:pt idx="2">
                  <c:v>0.65234229786078202</c:v>
                </c:pt>
                <c:pt idx="3">
                  <c:v>0.764467030584143</c:v>
                </c:pt>
                <c:pt idx="4">
                  <c:v>0.76547115354994399</c:v>
                </c:pt>
                <c:pt idx="5">
                  <c:v>0.65927473657577096</c:v>
                </c:pt>
                <c:pt idx="6">
                  <c:v>0.603630869799201</c:v>
                </c:pt>
                <c:pt idx="7">
                  <c:v>0.61019857160064706</c:v>
                </c:pt>
                <c:pt idx="8">
                  <c:v>0.61571616242625804</c:v>
                </c:pt>
                <c:pt idx="9">
                  <c:v>0.73680059704470402</c:v>
                </c:pt>
                <c:pt idx="10">
                  <c:v>0.93008308364131298</c:v>
                </c:pt>
                <c:pt idx="11">
                  <c:v>0.96422835656915395</c:v>
                </c:pt>
                <c:pt idx="12">
                  <c:v>0.93439852283133895</c:v>
                </c:pt>
                <c:pt idx="13">
                  <c:v>0.98734032520789905</c:v>
                </c:pt>
                <c:pt idx="14">
                  <c:v>0.98184611878128603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1-4344-893A-F527BB84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1216"/>
        <c:axId val="131891584"/>
      </c:lineChart>
      <c:catAx>
        <c:axId val="131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43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1891584"/>
        <c:crosses val="autoZero"/>
        <c:auto val="1"/>
        <c:lblAlgn val="ctr"/>
        <c:lblOffset val="100"/>
        <c:noMultiLvlLbl val="0"/>
      </c:catAx>
      <c:valAx>
        <c:axId val="131891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with adenoma as most serious diagnosis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87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31881216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55405405405406E-2"/>
          <c:y val="6.692350427350427E-2"/>
          <c:w val="0.92976861861865412"/>
          <c:h val="0.7809495726496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KPI_20!$B$15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KPI_20!$C$13:$Q$13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KPI_20!$C$15:$Q$15</c:f>
              <c:numCache>
                <c:formatCode>###,??0.000;\-#,##0.000;\-;@</c:formatCode>
                <c:ptCount val="15"/>
                <c:pt idx="0">
                  <c:v>0.23994797389724801</c:v>
                </c:pt>
                <c:pt idx="1">
                  <c:v>0.203898050974513</c:v>
                </c:pt>
                <c:pt idx="2">
                  <c:v>0.268109583698937</c:v>
                </c:pt>
                <c:pt idx="3">
                  <c:v>0.36341611144760799</c:v>
                </c:pt>
                <c:pt idx="4">
                  <c:v>0.302226784135945</c:v>
                </c:pt>
                <c:pt idx="5">
                  <c:v>0.17553451699231701</c:v>
                </c:pt>
                <c:pt idx="6">
                  <c:v>9.5616169377214302E-2</c:v>
                </c:pt>
                <c:pt idx="7">
                  <c:v>0.26873076393035999</c:v>
                </c:pt>
                <c:pt idx="8">
                  <c:v>0.29695619896065301</c:v>
                </c:pt>
                <c:pt idx="9">
                  <c:v>0.286480092889</c:v>
                </c:pt>
                <c:pt idx="10">
                  <c:v>6.8728522336769807E-2</c:v>
                </c:pt>
                <c:pt idx="11">
                  <c:v>0.369623655913978</c:v>
                </c:pt>
                <c:pt idx="12">
                  <c:v>0.23555212606100001</c:v>
                </c:pt>
                <c:pt idx="13">
                  <c:v>8.2169268693508601E-2</c:v>
                </c:pt>
                <c:pt idx="14">
                  <c:v>0.23157277186578201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F-4EF2-95C6-442FD4EC90B4}"/>
            </c:ext>
          </c:extLst>
        </c:ser>
        <c:ser>
          <c:idx val="1"/>
          <c:order val="1"/>
          <c:tx>
            <c:strRef>
              <c:f>KPI_20!$B$16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KPI_20!$C$13:$Q$13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KPI_20!$C$16:$Q$16</c:f>
              <c:numCache>
                <c:formatCode>###,??0.000;\-#,##0.000;\-;@</c:formatCode>
                <c:ptCount val="15"/>
                <c:pt idx="0">
                  <c:v>9.1042235680639697E-2</c:v>
                </c:pt>
                <c:pt idx="1">
                  <c:v>0.103232817169247</c:v>
                </c:pt>
                <c:pt idx="2">
                  <c:v>8.86760663296976E-2</c:v>
                </c:pt>
                <c:pt idx="3">
                  <c:v>0.124186996148098</c:v>
                </c:pt>
                <c:pt idx="4">
                  <c:v>9.0345895715023203E-2</c:v>
                </c:pt>
                <c:pt idx="5">
                  <c:v>5.9147734910606299E-2</c:v>
                </c:pt>
                <c:pt idx="6">
                  <c:v>2.9407667662400001E-2</c:v>
                </c:pt>
                <c:pt idx="7">
                  <c:v>8.7880816873116802E-2</c:v>
                </c:pt>
                <c:pt idx="8">
                  <c:v>0.11457178794256501</c:v>
                </c:pt>
                <c:pt idx="9">
                  <c:v>9.5005827677058494E-2</c:v>
                </c:pt>
                <c:pt idx="10">
                  <c:v>3.12989045383412E-2</c:v>
                </c:pt>
                <c:pt idx="11">
                  <c:v>0.290135396518375</c:v>
                </c:pt>
                <c:pt idx="12">
                  <c:v>0.10796567057661</c:v>
                </c:pt>
                <c:pt idx="13">
                  <c:v>2.6239832065074801E-2</c:v>
                </c:pt>
                <c:pt idx="14">
                  <c:v>8.3100813707789697E-2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F-4EF2-95C6-442FD4EC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2056576"/>
        <c:axId val="132058112"/>
      </c:barChart>
      <c:catAx>
        <c:axId val="13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05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58112"/>
        <c:scaling>
          <c:orientation val="minMax"/>
          <c:max val="0.5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056576"/>
        <c:crosses val="autoZero"/>
        <c:crossBetween val="between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12357357357738"/>
          <c:y val="1.0538675213675961E-2"/>
          <c:w val="0.15309849849851007"/>
          <c:h val="4.7368162393162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9.0868589743589745E-2"/>
          <c:w val="0.93701209677419361"/>
          <c:h val="0.7383600427350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KPI_20!$C$13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1.08547008547009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95119</c:v>
                </c:pt>
              </c:numCache>
            </c:numRef>
          </c:xVal>
          <c:yVal>
            <c:numRef>
              <c:f>KPI_20!$C$17</c:f>
              <c:numCache>
                <c:formatCode>###,??0.000;\-#,##0.000;\-;@</c:formatCode>
                <c:ptCount val="1"/>
                <c:pt idx="0">
                  <c:v>0.160851144356017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1-46BE-A376-FBE8F7F20EFF}"/>
            </c:ext>
          </c:extLst>
        </c:ser>
        <c:ser>
          <c:idx val="2"/>
          <c:order val="1"/>
          <c:tx>
            <c:strRef>
              <c:f>KPI_20!$D$13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4868772011689291E-4"/>
                  <c:y val="-2.505128205128204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35080</c:v>
                </c:pt>
              </c:numCache>
            </c:numRef>
          </c:xVal>
          <c:yVal>
            <c:numRef>
              <c:f>KPI_20!$D$17</c:f>
              <c:numCache>
                <c:formatCode>###,??0.000;\-#,##0.000;\-;@</c:formatCode>
                <c:ptCount val="1"/>
                <c:pt idx="0">
                  <c:v>0.15108323831242901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1-46BE-A376-FBE8F7F20EFF}"/>
            </c:ext>
          </c:extLst>
        </c:ser>
        <c:ser>
          <c:idx val="5"/>
          <c:order val="2"/>
          <c:tx>
            <c:strRef>
              <c:f>KPI_20!$E$13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4222241212920865E-2"/>
                  <c:y val="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43068</c:v>
                </c:pt>
              </c:numCache>
            </c:numRef>
          </c:xVal>
          <c:yVal>
            <c:numRef>
              <c:f>KPI_20!$E$17</c:f>
              <c:numCache>
                <c:formatCode>###,??0.000;\-#,##0.000;\-;@</c:formatCode>
                <c:ptCount val="1"/>
                <c:pt idx="0">
                  <c:v>0.17414321538032901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1-46BE-A376-FBE8F7F20EFF}"/>
            </c:ext>
          </c:extLst>
        </c:ser>
        <c:ser>
          <c:idx val="6"/>
          <c:order val="3"/>
          <c:tx>
            <c:strRef>
              <c:f>KPI_20!$F$13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675954926933285E-3"/>
                  <c:y val="-2.24542735042735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90435</c:v>
                </c:pt>
              </c:numCache>
            </c:numRef>
          </c:xVal>
          <c:yVal>
            <c:numRef>
              <c:f>KPI_20!$F$17</c:f>
              <c:numCache>
                <c:formatCode>###,??0.000;\-#,##0.000;\-;@</c:formatCode>
                <c:ptCount val="1"/>
                <c:pt idx="0">
                  <c:v>0.23773981312544901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61-46BE-A376-FBE8F7F20EFF}"/>
            </c:ext>
          </c:extLst>
        </c:ser>
        <c:ser>
          <c:idx val="7"/>
          <c:order val="4"/>
          <c:tx>
            <c:strRef>
              <c:f>KPI_20!$G$13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603603603605046E-3"/>
                  <c:y val="-1.628205128205202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73813</c:v>
                </c:pt>
              </c:numCache>
            </c:numRef>
          </c:xVal>
          <c:yVal>
            <c:numRef>
              <c:f>KPI_20!$G$17</c:f>
              <c:numCache>
                <c:formatCode>###,??0.000;\-#,##0.000;\-;@</c:formatCode>
                <c:ptCount val="1"/>
                <c:pt idx="0">
                  <c:v>0.19102326148510401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61-46BE-A376-FBE8F7F20EFF}"/>
            </c:ext>
          </c:extLst>
        </c:ser>
        <c:ser>
          <c:idx val="8"/>
          <c:order val="5"/>
          <c:tx>
            <c:strRef>
              <c:f>KPI_20!$H$13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03042E-4"/>
                  <c:y val="-1.3568376068376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143892</c:v>
                </c:pt>
              </c:numCache>
            </c:numRef>
          </c:xVal>
          <c:yVal>
            <c:numRef>
              <c:f>KPI_20!$H$17</c:f>
              <c:numCache>
                <c:formatCode>###,??0.000;\-#,##0.000;\-;@</c:formatCode>
                <c:ptCount val="1"/>
                <c:pt idx="0">
                  <c:v>0.11536430100353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61-46BE-A376-FBE8F7F20EFF}"/>
            </c:ext>
          </c:extLst>
        </c:ser>
        <c:ser>
          <c:idx val="9"/>
          <c:order val="6"/>
          <c:tx>
            <c:strRef>
              <c:f>KPI_20!$I$13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5209062723112449E-2"/>
                  <c:y val="-3.209722222222222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246353</c:v>
                </c:pt>
              </c:numCache>
            </c:numRef>
          </c:xVal>
          <c:yVal>
            <c:numRef>
              <c:f>KPI_20!$I$17</c:f>
              <c:numCache>
                <c:formatCode>###,??0.000;\-#,##0.000;\-;@</c:formatCode>
                <c:ptCount val="1"/>
                <c:pt idx="0">
                  <c:v>6.0888237610258397E-2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61-46BE-A376-FBE8F7F20EFF}"/>
            </c:ext>
          </c:extLst>
        </c:ser>
        <c:ser>
          <c:idx val="10"/>
          <c:order val="7"/>
          <c:tx>
            <c:strRef>
              <c:f>KPI_20!$J$13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141418457482109E-3"/>
                  <c:y val="2.713675213675215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91330</c:v>
                </c:pt>
              </c:numCache>
            </c:numRef>
          </c:xVal>
          <c:yVal>
            <c:numRef>
              <c:f>KPI_20!$J$17</c:f>
              <c:numCache>
                <c:formatCode>###,??0.000;\-#,##0.000;\-;@</c:formatCode>
                <c:ptCount val="1"/>
                <c:pt idx="0">
                  <c:v>0.17409394503448999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61-46BE-A376-FBE8F7F20EFF}"/>
            </c:ext>
          </c:extLst>
        </c:ser>
        <c:ser>
          <c:idx val="11"/>
          <c:order val="8"/>
          <c:tx>
            <c:strRef>
              <c:f>KPI_20!$K$13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785354614370573E-3"/>
                  <c:y val="1.899572649572639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153037</c:v>
                </c:pt>
              </c:numCache>
            </c:numRef>
          </c:xVal>
          <c:yVal>
            <c:numRef>
              <c:f>KPI_20!$K$17</c:f>
              <c:numCache>
                <c:formatCode>###,??0.000;\-#,##0.000;\-;@</c:formatCode>
                <c:ptCount val="1"/>
                <c:pt idx="0">
                  <c:v>0.20125851918163601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61-46BE-A376-FBE8F7F20EFF}"/>
            </c:ext>
          </c:extLst>
        </c:ser>
        <c:ser>
          <c:idx val="12"/>
          <c:order val="9"/>
          <c:tx>
            <c:strRef>
              <c:f>KPI_20!$L$13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057E-4"/>
                  <c:y val="-1.628205128205133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194252</c:v>
                </c:pt>
              </c:numCache>
            </c:numRef>
          </c:xVal>
          <c:yVal>
            <c:numRef>
              <c:f>KPI_20!$L$17</c:f>
              <c:numCache>
                <c:formatCode>###,??0.000;\-#,##0.000;\-;@</c:formatCode>
                <c:ptCount val="1"/>
                <c:pt idx="0">
                  <c:v>0.185841072421391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C61-46BE-A376-FBE8F7F20EFF}"/>
            </c:ext>
          </c:extLst>
        </c:ser>
        <c:ser>
          <c:idx val="13"/>
          <c:order val="10"/>
          <c:tx>
            <c:strRef>
              <c:f>KPI_20!$M$13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1.89957264957264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6105</c:v>
                </c:pt>
              </c:numCache>
            </c:numRef>
          </c:xVal>
          <c:yVal>
            <c:numRef>
              <c:f>KPI_20!$M$17</c:f>
              <c:numCache>
                <c:formatCode>###,??0.000;\-#,##0.000;\-;@</c:formatCode>
                <c:ptCount val="1"/>
                <c:pt idx="0">
                  <c:v>4.9140049140049102E-2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C61-46BE-A376-FBE8F7F20EFF}"/>
            </c:ext>
          </c:extLst>
        </c:ser>
        <c:ser>
          <c:idx val="15"/>
          <c:order val="11"/>
          <c:tx>
            <c:strRef>
              <c:f>KPI_20!$N$13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6270205688859708E-2"/>
                  <c:y val="-2.71367521367521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94-4C81-BF05-4516F21258C6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6078</c:v>
                </c:pt>
              </c:numCache>
            </c:numRef>
          </c:xVal>
          <c:yVal>
            <c:numRef>
              <c:f>KPI_20!$N$17</c:f>
              <c:numCache>
                <c:formatCode>###,??0.000;\-#,##0.000;\-;@</c:formatCode>
                <c:ptCount val="1"/>
                <c:pt idx="0">
                  <c:v>0.32905561039815701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C61-46BE-A376-FBE8F7F20EFF}"/>
            </c:ext>
          </c:extLst>
        </c:ser>
        <c:ser>
          <c:idx val="16"/>
          <c:order val="12"/>
          <c:tx>
            <c:strRef>
              <c:f>KPI_20!$O$13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141418457482011E-3"/>
                  <c:y val="-1.62820512820512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94-4C81-BF05-4516F21258C6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103893</c:v>
                </c:pt>
              </c:numCache>
            </c:numRef>
          </c:xVal>
          <c:yVal>
            <c:numRef>
              <c:f>KPI_20!$O$17</c:f>
              <c:numCache>
                <c:formatCode>###,??0.000;\-#,##0.000;\-;@</c:formatCode>
                <c:ptCount val="1"/>
                <c:pt idx="0">
                  <c:v>0.16844253222065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C61-46BE-A376-FBE8F7F20EFF}"/>
            </c:ext>
          </c:extLst>
        </c:ser>
        <c:ser>
          <c:idx val="17"/>
          <c:order val="13"/>
          <c:tx>
            <c:strRef>
              <c:f>KPI_20!$P$13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7462</c:v>
                </c:pt>
              </c:numCache>
            </c:numRef>
          </c:xVal>
          <c:yVal>
            <c:numRef>
              <c:f>KPI_20!$P$17</c:f>
              <c:numCache>
                <c:formatCode>###,??0.000;\-#,##0.000;\-;@</c:formatCode>
                <c:ptCount val="1"/>
                <c:pt idx="0">
                  <c:v>5.36049316537121E-2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C61-46BE-A376-FBE8F7F20EFF}"/>
            </c:ext>
          </c:extLst>
        </c:ser>
        <c:ser>
          <c:idx val="14"/>
          <c:order val="14"/>
          <c:tx>
            <c:strRef>
              <c:f>KPI_20!$Q$13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'funnel_Limits&amp;Scot'!$AC$11:$AC$160</c:f>
              <c:numCache>
                <c:formatCode>General</c:formatCode>
                <c:ptCount val="150"/>
                <c:pt idx="0">
                  <c:v>0.153730821440449</c:v>
                </c:pt>
                <c:pt idx="1">
                  <c:v>0.153730821440449</c:v>
                </c:pt>
                <c:pt idx="2">
                  <c:v>0.153730821440449</c:v>
                </c:pt>
                <c:pt idx="3">
                  <c:v>0.153730821440449</c:v>
                </c:pt>
                <c:pt idx="4">
                  <c:v>0.153730821440449</c:v>
                </c:pt>
                <c:pt idx="5">
                  <c:v>0.153730821440449</c:v>
                </c:pt>
                <c:pt idx="6">
                  <c:v>0.153730821440449</c:v>
                </c:pt>
                <c:pt idx="7">
                  <c:v>0.153730821440449</c:v>
                </c:pt>
                <c:pt idx="8">
                  <c:v>0.153730821440449</c:v>
                </c:pt>
                <c:pt idx="9">
                  <c:v>0.153730821440449</c:v>
                </c:pt>
                <c:pt idx="10">
                  <c:v>0.153730821440449</c:v>
                </c:pt>
                <c:pt idx="11">
                  <c:v>0.153730821440449</c:v>
                </c:pt>
                <c:pt idx="12">
                  <c:v>0.153730821440449</c:v>
                </c:pt>
                <c:pt idx="13">
                  <c:v>0.153730821440449</c:v>
                </c:pt>
                <c:pt idx="14">
                  <c:v>0.153730821440449</c:v>
                </c:pt>
                <c:pt idx="15">
                  <c:v>0.153730821440449</c:v>
                </c:pt>
                <c:pt idx="16">
                  <c:v>0.153730821440449</c:v>
                </c:pt>
                <c:pt idx="17">
                  <c:v>0.153730821440449</c:v>
                </c:pt>
                <c:pt idx="18">
                  <c:v>0.153730821440449</c:v>
                </c:pt>
                <c:pt idx="19">
                  <c:v>0.153730821440449</c:v>
                </c:pt>
                <c:pt idx="20">
                  <c:v>0.153730821440449</c:v>
                </c:pt>
                <c:pt idx="21">
                  <c:v>0.153730821440449</c:v>
                </c:pt>
                <c:pt idx="22">
                  <c:v>0.153730821440449</c:v>
                </c:pt>
                <c:pt idx="23">
                  <c:v>0.153730821440449</c:v>
                </c:pt>
                <c:pt idx="24">
                  <c:v>0.153730821440449</c:v>
                </c:pt>
                <c:pt idx="25">
                  <c:v>0.153730821440449</c:v>
                </c:pt>
                <c:pt idx="26">
                  <c:v>0.153730821440449</c:v>
                </c:pt>
                <c:pt idx="27">
                  <c:v>0.153730821440449</c:v>
                </c:pt>
                <c:pt idx="28">
                  <c:v>0.153730821440449</c:v>
                </c:pt>
                <c:pt idx="29">
                  <c:v>0.153730821440449</c:v>
                </c:pt>
                <c:pt idx="30">
                  <c:v>0.153730821440449</c:v>
                </c:pt>
                <c:pt idx="31">
                  <c:v>0.153730821440449</c:v>
                </c:pt>
                <c:pt idx="32">
                  <c:v>0.153730821440449</c:v>
                </c:pt>
                <c:pt idx="33">
                  <c:v>0.153730821440449</c:v>
                </c:pt>
                <c:pt idx="34">
                  <c:v>0.153730821440449</c:v>
                </c:pt>
                <c:pt idx="35">
                  <c:v>0.153730821440449</c:v>
                </c:pt>
                <c:pt idx="36">
                  <c:v>0.153730821440449</c:v>
                </c:pt>
                <c:pt idx="37">
                  <c:v>0.153730821440449</c:v>
                </c:pt>
                <c:pt idx="38">
                  <c:v>0.153730821440449</c:v>
                </c:pt>
                <c:pt idx="39">
                  <c:v>0.153730821440449</c:v>
                </c:pt>
                <c:pt idx="40">
                  <c:v>0.153730821440449</c:v>
                </c:pt>
                <c:pt idx="41">
                  <c:v>0.153730821440449</c:v>
                </c:pt>
                <c:pt idx="42">
                  <c:v>0.153730821440449</c:v>
                </c:pt>
                <c:pt idx="43">
                  <c:v>0.153730821440449</c:v>
                </c:pt>
                <c:pt idx="44">
                  <c:v>0.153730821440449</c:v>
                </c:pt>
                <c:pt idx="45">
                  <c:v>0.153730821440449</c:v>
                </c:pt>
                <c:pt idx="46">
                  <c:v>0.153730821440449</c:v>
                </c:pt>
                <c:pt idx="47">
                  <c:v>0.153730821440449</c:v>
                </c:pt>
                <c:pt idx="48">
                  <c:v>0.153730821440449</c:v>
                </c:pt>
                <c:pt idx="49">
                  <c:v>0.153730821440449</c:v>
                </c:pt>
                <c:pt idx="50">
                  <c:v>0.153730821440449</c:v>
                </c:pt>
                <c:pt idx="51">
                  <c:v>0.153730821440449</c:v>
                </c:pt>
                <c:pt idx="52">
                  <c:v>0.153730821440449</c:v>
                </c:pt>
                <c:pt idx="53">
                  <c:v>0.153730821440449</c:v>
                </c:pt>
                <c:pt idx="54">
                  <c:v>0.153730821440449</c:v>
                </c:pt>
                <c:pt idx="55">
                  <c:v>0.153730821440449</c:v>
                </c:pt>
                <c:pt idx="56">
                  <c:v>0.153730821440449</c:v>
                </c:pt>
                <c:pt idx="57">
                  <c:v>0.153730821440449</c:v>
                </c:pt>
                <c:pt idx="58">
                  <c:v>0.153730821440449</c:v>
                </c:pt>
                <c:pt idx="59">
                  <c:v>0.153730821440449</c:v>
                </c:pt>
                <c:pt idx="60">
                  <c:v>0.153730821440449</c:v>
                </c:pt>
                <c:pt idx="61">
                  <c:v>0.153730821440449</c:v>
                </c:pt>
                <c:pt idx="62">
                  <c:v>0.153730821440449</c:v>
                </c:pt>
                <c:pt idx="63">
                  <c:v>0.153730821440449</c:v>
                </c:pt>
                <c:pt idx="64">
                  <c:v>0.153730821440449</c:v>
                </c:pt>
                <c:pt idx="65">
                  <c:v>0.153730821440449</c:v>
                </c:pt>
                <c:pt idx="66">
                  <c:v>0.153730821440449</c:v>
                </c:pt>
                <c:pt idx="67">
                  <c:v>0.153730821440449</c:v>
                </c:pt>
                <c:pt idx="68">
                  <c:v>0.153730821440449</c:v>
                </c:pt>
                <c:pt idx="69">
                  <c:v>0.153730821440449</c:v>
                </c:pt>
                <c:pt idx="70">
                  <c:v>0.153730821440449</c:v>
                </c:pt>
                <c:pt idx="71">
                  <c:v>0.153730821440449</c:v>
                </c:pt>
                <c:pt idx="72">
                  <c:v>0.153730821440449</c:v>
                </c:pt>
                <c:pt idx="73">
                  <c:v>0.153730821440449</c:v>
                </c:pt>
                <c:pt idx="74">
                  <c:v>0.153730821440449</c:v>
                </c:pt>
                <c:pt idx="75">
                  <c:v>0.153730821440449</c:v>
                </c:pt>
                <c:pt idx="76">
                  <c:v>0.153730821440449</c:v>
                </c:pt>
                <c:pt idx="77">
                  <c:v>0.153730821440449</c:v>
                </c:pt>
                <c:pt idx="78">
                  <c:v>0.153730821440449</c:v>
                </c:pt>
                <c:pt idx="79">
                  <c:v>0.153730821440449</c:v>
                </c:pt>
                <c:pt idx="80">
                  <c:v>0.153730821440449</c:v>
                </c:pt>
                <c:pt idx="81">
                  <c:v>0.153730821440449</c:v>
                </c:pt>
                <c:pt idx="82">
                  <c:v>0.153730821440449</c:v>
                </c:pt>
                <c:pt idx="83">
                  <c:v>0.153730821440449</c:v>
                </c:pt>
                <c:pt idx="84">
                  <c:v>0.153730821440449</c:v>
                </c:pt>
                <c:pt idx="85">
                  <c:v>0.153730821440449</c:v>
                </c:pt>
                <c:pt idx="86">
                  <c:v>0.153730821440449</c:v>
                </c:pt>
                <c:pt idx="87">
                  <c:v>0.153730821440449</c:v>
                </c:pt>
                <c:pt idx="88">
                  <c:v>0.153730821440449</c:v>
                </c:pt>
                <c:pt idx="89">
                  <c:v>0.153730821440449</c:v>
                </c:pt>
                <c:pt idx="90">
                  <c:v>0.153730821440449</c:v>
                </c:pt>
                <c:pt idx="91">
                  <c:v>0.153730821440449</c:v>
                </c:pt>
                <c:pt idx="92">
                  <c:v>0.153730821440449</c:v>
                </c:pt>
                <c:pt idx="93">
                  <c:v>0.153730821440449</c:v>
                </c:pt>
                <c:pt idx="94">
                  <c:v>0.153730821440449</c:v>
                </c:pt>
                <c:pt idx="95">
                  <c:v>0.153730821440449</c:v>
                </c:pt>
                <c:pt idx="96">
                  <c:v>0.153730821440449</c:v>
                </c:pt>
                <c:pt idx="97">
                  <c:v>0.153730821440449</c:v>
                </c:pt>
                <c:pt idx="98">
                  <c:v>0.153730821440449</c:v>
                </c:pt>
                <c:pt idx="99">
                  <c:v>0.153730821440449</c:v>
                </c:pt>
                <c:pt idx="100">
                  <c:v>0.153730821440449</c:v>
                </c:pt>
                <c:pt idx="101">
                  <c:v>0.153730821440449</c:v>
                </c:pt>
                <c:pt idx="102">
                  <c:v>0.153730821440449</c:v>
                </c:pt>
                <c:pt idx="103">
                  <c:v>0.153730821440449</c:v>
                </c:pt>
                <c:pt idx="104">
                  <c:v>0.153730821440449</c:v>
                </c:pt>
                <c:pt idx="105">
                  <c:v>0.153730821440449</c:v>
                </c:pt>
                <c:pt idx="106">
                  <c:v>0.153730821440449</c:v>
                </c:pt>
                <c:pt idx="107">
                  <c:v>0.153730821440449</c:v>
                </c:pt>
                <c:pt idx="108">
                  <c:v>0.153730821440449</c:v>
                </c:pt>
                <c:pt idx="109">
                  <c:v>0.153730821440449</c:v>
                </c:pt>
                <c:pt idx="110">
                  <c:v>0.153730821440449</c:v>
                </c:pt>
                <c:pt idx="111">
                  <c:v>0.153730821440449</c:v>
                </c:pt>
                <c:pt idx="112">
                  <c:v>0.153730821440449</c:v>
                </c:pt>
                <c:pt idx="113">
                  <c:v>0.153730821440449</c:v>
                </c:pt>
                <c:pt idx="114">
                  <c:v>0.153730821440449</c:v>
                </c:pt>
                <c:pt idx="115">
                  <c:v>0.153730821440449</c:v>
                </c:pt>
                <c:pt idx="116">
                  <c:v>0.153730821440449</c:v>
                </c:pt>
                <c:pt idx="117">
                  <c:v>0.153730821440449</c:v>
                </c:pt>
                <c:pt idx="118">
                  <c:v>0.153730821440449</c:v>
                </c:pt>
                <c:pt idx="119">
                  <c:v>0.153730821440449</c:v>
                </c:pt>
                <c:pt idx="120">
                  <c:v>0.153730821440449</c:v>
                </c:pt>
                <c:pt idx="121">
                  <c:v>0.153730821440449</c:v>
                </c:pt>
                <c:pt idx="122">
                  <c:v>0.153730821440449</c:v>
                </c:pt>
                <c:pt idx="123">
                  <c:v>0.153730821440449</c:v>
                </c:pt>
                <c:pt idx="124">
                  <c:v>0.153730821440449</c:v>
                </c:pt>
                <c:pt idx="125">
                  <c:v>0.153730821440449</c:v>
                </c:pt>
                <c:pt idx="126">
                  <c:v>0.153730821440449</c:v>
                </c:pt>
                <c:pt idx="127">
                  <c:v>0.153730821440449</c:v>
                </c:pt>
                <c:pt idx="128">
                  <c:v>0.153730821440449</c:v>
                </c:pt>
                <c:pt idx="129">
                  <c:v>0.153730821440449</c:v>
                </c:pt>
                <c:pt idx="130">
                  <c:v>0.153730821440449</c:v>
                </c:pt>
                <c:pt idx="131">
                  <c:v>0.153730821440449</c:v>
                </c:pt>
                <c:pt idx="132">
                  <c:v>0.153730821440449</c:v>
                </c:pt>
                <c:pt idx="133">
                  <c:v>0.153730821440449</c:v>
                </c:pt>
                <c:pt idx="134">
                  <c:v>0.153730821440449</c:v>
                </c:pt>
                <c:pt idx="135">
                  <c:v>0.153730821440449</c:v>
                </c:pt>
                <c:pt idx="136">
                  <c:v>0.153730821440449</c:v>
                </c:pt>
                <c:pt idx="137">
                  <c:v>0.153730821440449</c:v>
                </c:pt>
                <c:pt idx="138">
                  <c:v>0.153730821440449</c:v>
                </c:pt>
                <c:pt idx="139">
                  <c:v>0.153730821440449</c:v>
                </c:pt>
                <c:pt idx="140">
                  <c:v>0.153730821440449</c:v>
                </c:pt>
                <c:pt idx="141">
                  <c:v>0.153730821440449</c:v>
                </c:pt>
                <c:pt idx="142">
                  <c:v>0.153730821440449</c:v>
                </c:pt>
                <c:pt idx="143">
                  <c:v>0.153730821440449</c:v>
                </c:pt>
                <c:pt idx="144">
                  <c:v>0.153730821440449</c:v>
                </c:pt>
                <c:pt idx="145">
                  <c:v>0.153730821440449</c:v>
                </c:pt>
                <c:pt idx="146">
                  <c:v>0.153730821440449</c:v>
                </c:pt>
                <c:pt idx="147">
                  <c:v>0.153730821440449</c:v>
                </c:pt>
                <c:pt idx="148">
                  <c:v>0.153730821440449</c:v>
                </c:pt>
                <c:pt idx="149">
                  <c:v>0.153730821440449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C61-46BE-A376-FBE8F7F20EFF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'funnel_Limits&amp;Scot'!$AD$11:$AD$160</c:f>
              <c:numCache>
                <c:formatCode>General</c:formatCode>
                <c:ptCount val="150"/>
                <c:pt idx="0">
                  <c:v>6.1472176386060296E-5</c:v>
                </c:pt>
                <c:pt idx="1">
                  <c:v>6.1034168310248205E-4</c:v>
                </c:pt>
                <c:pt idx="2">
                  <c:v>1.2111304053452E-3</c:v>
                </c:pt>
                <c:pt idx="3">
                  <c:v>1.80264233817863E-3</c:v>
                </c:pt>
                <c:pt idx="4">
                  <c:v>2.3851419082491598E-3</c:v>
                </c:pt>
                <c:pt idx="5">
                  <c:v>2.95888245643276E-3</c:v>
                </c:pt>
                <c:pt idx="6">
                  <c:v>5.7043646526188097E-3</c:v>
                </c:pt>
                <c:pt idx="7">
                  <c:v>8.2634627334498192E-3</c:v>
                </c:pt>
                <c:pt idx="8">
                  <c:v>1.065839882474E-2</c:v>
                </c:pt>
                <c:pt idx="9">
                  <c:v>1.29076738185096E-2</c:v>
                </c:pt>
                <c:pt idx="10">
                  <c:v>1.5026855105009999E-2</c:v>
                </c:pt>
                <c:pt idx="11">
                  <c:v>1.70291658130227E-2</c:v>
                </c:pt>
                <c:pt idx="12">
                  <c:v>1.8925932854528899E-2</c:v>
                </c:pt>
                <c:pt idx="13">
                  <c:v>2.0726932614943801E-2</c:v>
                </c:pt>
                <c:pt idx="14">
                  <c:v>2.2440661183504799E-2</c:v>
                </c:pt>
                <c:pt idx="15">
                  <c:v>2.4074548102566699E-2</c:v>
                </c:pt>
                <c:pt idx="16">
                  <c:v>2.5635127258893799E-2</c:v>
                </c:pt>
                <c:pt idx="17">
                  <c:v>2.7128174847716499E-2</c:v>
                </c:pt>
                <c:pt idx="18">
                  <c:v>2.85588217509865E-2</c:v>
                </c:pt>
                <c:pt idx="19">
                  <c:v>2.99316458270486E-2</c:v>
                </c:pt>
                <c:pt idx="20">
                  <c:v>3.12507482766348E-2</c:v>
                </c:pt>
                <c:pt idx="21">
                  <c:v>3.2519817274991598E-2</c:v>
                </c:pt>
                <c:pt idx="22">
                  <c:v>3.3742181337658599E-2</c:v>
                </c:pt>
                <c:pt idx="23">
                  <c:v>3.4920854346422697E-2</c:v>
                </c:pt>
                <c:pt idx="24">
                  <c:v>3.6058573752580203E-2</c:v>
                </c:pt>
                <c:pt idx="25">
                  <c:v>3.7157833161844803E-2</c:v>
                </c:pt>
                <c:pt idx="26">
                  <c:v>3.8220910264124601E-2</c:v>
                </c:pt>
                <c:pt idx="27">
                  <c:v>3.92498908839519E-2</c:v>
                </c:pt>
                <c:pt idx="28">
                  <c:v>4.02466897805153E-2</c:v>
                </c:pt>
                <c:pt idx="29">
                  <c:v>4.1213068710352602E-2</c:v>
                </c:pt>
                <c:pt idx="30">
                  <c:v>4.2150652173670797E-2</c:v>
                </c:pt>
                <c:pt idx="31">
                  <c:v>4.3060941191603197E-2</c:v>
                </c:pt>
                <c:pt idx="32">
                  <c:v>4.39453254024256E-2</c:v>
                </c:pt>
                <c:pt idx="33">
                  <c:v>4.4805093716774602E-2</c:v>
                </c:pt>
                <c:pt idx="34">
                  <c:v>4.5641443732848702E-2</c:v>
                </c:pt>
                <c:pt idx="35">
                  <c:v>4.6455490080616703E-2</c:v>
                </c:pt>
                <c:pt idx="36">
                  <c:v>4.7248271837783601E-2</c:v>
                </c:pt>
                <c:pt idx="37">
                  <c:v>4.8020759138551597E-2</c:v>
                </c:pt>
                <c:pt idx="38">
                  <c:v>4.8773859078202003E-2</c:v>
                </c:pt>
                <c:pt idx="39">
                  <c:v>4.95084210015082E-2</c:v>
                </c:pt>
                <c:pt idx="40">
                  <c:v>5.0225241250425698E-2</c:v>
                </c:pt>
                <c:pt idx="41">
                  <c:v>5.0925067435950301E-2</c:v>
                </c:pt>
                <c:pt idx="42">
                  <c:v>5.1608602290133802E-2</c:v>
                </c:pt>
                <c:pt idx="43">
                  <c:v>5.22765071467148E-2</c:v>
                </c:pt>
                <c:pt idx="44">
                  <c:v>5.2929405092426003E-2</c:v>
                </c:pt>
                <c:pt idx="45">
                  <c:v>5.4192498253952899E-2</c:v>
                </c:pt>
                <c:pt idx="46">
                  <c:v>5.5402203856376099E-2</c:v>
                </c:pt>
                <c:pt idx="47">
                  <c:v>5.6562390185023598E-2</c:v>
                </c:pt>
                <c:pt idx="48">
                  <c:v>5.87477633086698E-2</c:v>
                </c:pt>
                <c:pt idx="49">
                  <c:v>6.3550848872870894E-2</c:v>
                </c:pt>
                <c:pt idx="50">
                  <c:v>6.7614300492755505E-2</c:v>
                </c:pt>
                <c:pt idx="51">
                  <c:v>7.1117287163986798E-2</c:v>
                </c:pt>
                <c:pt idx="52">
                  <c:v>7.4182452083795897E-2</c:v>
                </c:pt>
                <c:pt idx="53">
                  <c:v>7.6897199505721006E-2</c:v>
                </c:pt>
                <c:pt idx="54">
                  <c:v>7.9325869027462706E-2</c:v>
                </c:pt>
                <c:pt idx="55">
                  <c:v>8.1517098192686197E-2</c:v>
                </c:pt>
                <c:pt idx="56">
                  <c:v>8.3508481839522294E-2</c:v>
                </c:pt>
                <c:pt idx="57">
                  <c:v>8.5329633856436105E-2</c:v>
                </c:pt>
                <c:pt idx="58">
                  <c:v>8.7004264088720196E-2</c:v>
                </c:pt>
                <c:pt idx="59">
                  <c:v>8.8551626032419103E-2</c:v>
                </c:pt>
                <c:pt idx="60">
                  <c:v>8.9987549997771296E-2</c:v>
                </c:pt>
                <c:pt idx="61">
                  <c:v>9.1325195796249897E-2</c:v>
                </c:pt>
                <c:pt idx="62">
                  <c:v>9.2575611162351606E-2</c:v>
                </c:pt>
                <c:pt idx="63">
                  <c:v>9.3748152808689006E-2</c:v>
                </c:pt>
                <c:pt idx="64">
                  <c:v>9.5890446911440899E-2</c:v>
                </c:pt>
                <c:pt idx="65">
                  <c:v>9.7803683811510403E-2</c:v>
                </c:pt>
                <c:pt idx="66">
                  <c:v>9.9526927597095693E-2</c:v>
                </c:pt>
                <c:pt idx="67">
                  <c:v>0.101090395475251</c:v>
                </c:pt>
                <c:pt idx="68">
                  <c:v>0.102517896946356</c:v>
                </c:pt>
                <c:pt idx="69">
                  <c:v>0.103828494215278</c:v>
                </c:pt>
                <c:pt idx="70">
                  <c:v>0.10503766266143499</c:v>
                </c:pt>
                <c:pt idx="71">
                  <c:v>0.10615812069396401</c:v>
                </c:pt>
                <c:pt idx="72">
                  <c:v>0.107200435237399</c:v>
                </c:pt>
                <c:pt idx="73">
                  <c:v>0.109940617127848</c:v>
                </c:pt>
                <c:pt idx="74">
                  <c:v>0.112227416005592</c:v>
                </c:pt>
                <c:pt idx="75">
                  <c:v>0.114175302180102</c:v>
                </c:pt>
                <c:pt idx="76">
                  <c:v>0.11586168303350999</c:v>
                </c:pt>
                <c:pt idx="77">
                  <c:v>0.117341098086242</c:v>
                </c:pt>
                <c:pt idx="78">
                  <c:v>0.11865326934503399</c:v>
                </c:pt>
                <c:pt idx="79">
                  <c:v>0.119827928234611</c:v>
                </c:pt>
                <c:pt idx="80">
                  <c:v>0.120887844407069</c:v>
                </c:pt>
                <c:pt idx="81">
                  <c:v>0.12185079962251601</c:v>
                </c:pt>
                <c:pt idx="82">
                  <c:v>0.122730916049422</c:v>
                </c:pt>
                <c:pt idx="83">
                  <c:v>0.123539575068823</c:v>
                </c:pt>
                <c:pt idx="84">
                  <c:v>0.124286068187861</c:v>
                </c:pt>
                <c:pt idx="85">
                  <c:v>0.124978067926216</c:v>
                </c:pt>
                <c:pt idx="86">
                  <c:v>0.12562197482958301</c:v>
                </c:pt>
                <c:pt idx="87">
                  <c:v>0.12622317744610101</c:v>
                </c:pt>
                <c:pt idx="88">
                  <c:v>0.12678624999480201</c:v>
                </c:pt>
                <c:pt idx="89">
                  <c:v>0.12731510467454199</c:v>
                </c:pt>
                <c:pt idx="90">
                  <c:v>0.127813110447554</c:v>
                </c:pt>
                <c:pt idx="91">
                  <c:v>0.128283186701077</c:v>
                </c:pt>
                <c:pt idx="92">
                  <c:v>0.12872787784644599</c:v>
                </c:pt>
                <c:pt idx="93">
                  <c:v>0.129149413286368</c:v>
                </c:pt>
                <c:pt idx="94">
                  <c:v>0.12954975603202701</c:v>
                </c:pt>
                <c:pt idx="95">
                  <c:v>0.12993064242941299</c:v>
                </c:pt>
                <c:pt idx="96">
                  <c:v>0.13029361485829799</c:v>
                </c:pt>
                <c:pt idx="97">
                  <c:v>0.13064004883003399</c:v>
                </c:pt>
                <c:pt idx="98">
                  <c:v>0.13097117558598201</c:v>
                </c:pt>
                <c:pt idx="99">
                  <c:v>0.13128810105529801</c:v>
                </c:pt>
                <c:pt idx="100">
                  <c:v>0.13159182184679</c:v>
                </c:pt>
                <c:pt idx="101">
                  <c:v>0.131883238809089</c:v>
                </c:pt>
                <c:pt idx="102">
                  <c:v>0.13216316858515201</c:v>
                </c:pt>
                <c:pt idx="103">
                  <c:v>0.13243235350317101</c:v>
                </c:pt>
                <c:pt idx="104">
                  <c:v>0.13269147008021601</c:v>
                </c:pt>
                <c:pt idx="105">
                  <c:v>0.132941136363284</c:v>
                </c:pt>
                <c:pt idx="106">
                  <c:v>0.13318191829136</c:v>
                </c:pt>
                <c:pt idx="107">
                  <c:v>0.13341433522940299</c:v>
                </c:pt>
                <c:pt idx="108">
                  <c:v>0.13363886479892101</c:v>
                </c:pt>
                <c:pt idx="109">
                  <c:v>0.13385594710857901</c:v>
                </c:pt>
                <c:pt idx="110">
                  <c:v>0.13406598847113199</c:v>
                </c:pt>
                <c:pt idx="111">
                  <c:v>0.13426936467890499</c:v>
                </c:pt>
                <c:pt idx="112">
                  <c:v>0.134466423898596</c:v>
                </c:pt>
                <c:pt idx="113">
                  <c:v>0.134657489236676</c:v>
                </c:pt>
                <c:pt idx="114">
                  <c:v>0.13484286101887899</c:v>
                </c:pt>
                <c:pt idx="115">
                  <c:v>0.135022818820736</c:v>
                </c:pt>
                <c:pt idx="116">
                  <c:v>0.13519762328072499</c:v>
                </c:pt>
                <c:pt idx="117">
                  <c:v>0.135367517723054</c:v>
                </c:pt>
                <c:pt idx="118">
                  <c:v>0.13553272961329699</c:v>
                </c:pt>
                <c:pt idx="119">
                  <c:v>0.13569347186688899</c:v>
                </c:pt>
                <c:pt idx="120">
                  <c:v>0.13584994402775699</c:v>
                </c:pt>
                <c:pt idx="121">
                  <c:v>0.13600233333209399</c:v>
                </c:pt>
                <c:pt idx="122">
                  <c:v>0.13615081567027501</c:v>
                </c:pt>
                <c:pt idx="123">
                  <c:v>0.13629555645826799</c:v>
                </c:pt>
                <c:pt idx="124">
                  <c:v>0.13643671142845501</c:v>
                </c:pt>
                <c:pt idx="125">
                  <c:v>0.13657442734853201</c:v>
                </c:pt>
                <c:pt idx="126">
                  <c:v>0.136708842676108</c:v>
                </c:pt>
                <c:pt idx="127">
                  <c:v>0.13684008815570101</c:v>
                </c:pt>
                <c:pt idx="128">
                  <c:v>0.13696828736403599</c:v>
                </c:pt>
                <c:pt idx="129">
                  <c:v>0.13709355720885599</c:v>
                </c:pt>
                <c:pt idx="130">
                  <c:v>0.13721600838588299</c:v>
                </c:pt>
                <c:pt idx="131">
                  <c:v>0.13733574579799199</c:v>
                </c:pt>
                <c:pt idx="132">
                  <c:v>0.137452868940276</c:v>
                </c:pt>
                <c:pt idx="133">
                  <c:v>0.13756747225421401</c:v>
                </c:pt>
                <c:pt idx="134">
                  <c:v>0.13767964545383801</c:v>
                </c:pt>
                <c:pt idx="135">
                  <c:v>0.1377894738265</c:v>
                </c:pt>
                <c:pt idx="136">
                  <c:v>0.13789703851051699</c:v>
                </c:pt>
                <c:pt idx="137">
                  <c:v>0.1380024167518</c:v>
                </c:pt>
                <c:pt idx="138">
                  <c:v>0.13810568214130001</c:v>
                </c:pt>
                <c:pt idx="139">
                  <c:v>0.13820690483495601</c:v>
                </c:pt>
                <c:pt idx="140">
                  <c:v>0.13830615175765701</c:v>
                </c:pt>
                <c:pt idx="141">
                  <c:v>0.13840348679255501</c:v>
                </c:pt>
                <c:pt idx="142">
                  <c:v>0.13849897095698399</c:v>
                </c:pt>
                <c:pt idx="143">
                  <c:v>0.13859266256607</c:v>
                </c:pt>
                <c:pt idx="144">
                  <c:v>0.138684617385051</c:v>
                </c:pt>
                <c:pt idx="145">
                  <c:v>0.13877488877121399</c:v>
                </c:pt>
                <c:pt idx="146">
                  <c:v>0.138863527806277</c:v>
                </c:pt>
                <c:pt idx="147">
                  <c:v>0.138950583419964</c:v>
                </c:pt>
                <c:pt idx="148">
                  <c:v>0.139036102505468</c:v>
                </c:pt>
                <c:pt idx="149">
                  <c:v>0.139120130027411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C61-46BE-A376-FBE8F7F20EFF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'funnel_Limits&amp;Scot'!$AE$11:$AE$160</c:f>
              <c:numCache>
                <c:formatCode>General</c:formatCode>
                <c:ptCount val="150"/>
                <c:pt idx="0">
                  <c:v>79.408513081634197</c:v>
                </c:pt>
                <c:pt idx="1">
                  <c:v>27.974800596887501</c:v>
                </c:pt>
                <c:pt idx="2">
                  <c:v>16.369226511953102</c:v>
                </c:pt>
                <c:pt idx="3">
                  <c:v>11.622097303585299</c:v>
                </c:pt>
                <c:pt idx="4">
                  <c:v>9.0402963392453408</c:v>
                </c:pt>
                <c:pt idx="5">
                  <c:v>7.4173260237151899</c:v>
                </c:pt>
                <c:pt idx="6">
                  <c:v>3.9897330171922101</c:v>
                </c:pt>
                <c:pt idx="7">
                  <c:v>2.7885452245985598</c:v>
                </c:pt>
                <c:pt idx="8">
                  <c:v>2.17554166677423</c:v>
                </c:pt>
                <c:pt idx="9">
                  <c:v>1.8032310094817701</c:v>
                </c:pt>
                <c:pt idx="10">
                  <c:v>1.5528446815268999</c:v>
                </c:pt>
                <c:pt idx="11">
                  <c:v>1.3727386096101499</c:v>
                </c:pt>
                <c:pt idx="12">
                  <c:v>1.23684047781243</c:v>
                </c:pt>
                <c:pt idx="13">
                  <c:v>1.1305641431795399</c:v>
                </c:pt>
                <c:pt idx="14">
                  <c:v>1.04511083560843</c:v>
                </c:pt>
                <c:pt idx="15">
                  <c:v>0.97485714406788304</c:v>
                </c:pt>
                <c:pt idx="16">
                  <c:v>0.91604063794688595</c:v>
                </c:pt>
                <c:pt idx="17">
                  <c:v>0.86604851510297098</c:v>
                </c:pt>
                <c:pt idx="18">
                  <c:v>0.82300941790670701</c:v>
                </c:pt>
                <c:pt idx="19">
                  <c:v>0.78554766621793504</c:v>
                </c:pt>
                <c:pt idx="20">
                  <c:v>0.75262919404254502</c:v>
                </c:pt>
                <c:pt idx="21">
                  <c:v>0.72346160275315896</c:v>
                </c:pt>
                <c:pt idx="22">
                  <c:v>0.69742737745254502</c:v>
                </c:pt>
                <c:pt idx="23">
                  <c:v>0.67403809952662996</c:v>
                </c:pt>
                <c:pt idx="24">
                  <c:v>0.65290233623295402</c:v>
                </c:pt>
                <c:pt idx="25">
                  <c:v>0.63370266599284397</c:v>
                </c:pt>
                <c:pt idx="26">
                  <c:v>0.61617894350666802</c:v>
                </c:pt>
                <c:pt idx="27">
                  <c:v>0.600115912574396</c:v>
                </c:pt>
                <c:pt idx="28">
                  <c:v>0.58533390308612498</c:v>
                </c:pt>
                <c:pt idx="29">
                  <c:v>0.57168175165499602</c:v>
                </c:pt>
                <c:pt idx="30">
                  <c:v>0.55903134929724296</c:v>
                </c:pt>
                <c:pt idx="31">
                  <c:v>0.54727339578076994</c:v>
                </c:pt>
                <c:pt idx="32">
                  <c:v>0.53631406000351201</c:v>
                </c:pt>
                <c:pt idx="33">
                  <c:v>0.52607232844723095</c:v>
                </c:pt>
                <c:pt idx="34">
                  <c:v>0.51647788170034603</c:v>
                </c:pt>
                <c:pt idx="35">
                  <c:v>0.507469380213456</c:v>
                </c:pt>
                <c:pt idx="36">
                  <c:v>0.49899307007330301</c:v>
                </c:pt>
                <c:pt idx="37">
                  <c:v>0.491001641145553</c:v>
                </c:pt>
                <c:pt idx="38">
                  <c:v>0.48345328580803498</c:v>
                </c:pt>
                <c:pt idx="39">
                  <c:v>0.47631091829674699</c:v>
                </c:pt>
                <c:pt idx="40">
                  <c:v>0.46954152354496498</c:v>
                </c:pt>
                <c:pt idx="41">
                  <c:v>0.46311561110475202</c:v>
                </c:pt>
                <c:pt idx="42">
                  <c:v>0.45700675486409698</c:v>
                </c:pt>
                <c:pt idx="43">
                  <c:v>0.45119120321751699</c:v>
                </c:pt>
                <c:pt idx="44">
                  <c:v>0.44564754740719098</c:v>
                </c:pt>
                <c:pt idx="45">
                  <c:v>0.43530034247396099</c:v>
                </c:pt>
                <c:pt idx="46">
                  <c:v>0.425830913962775</c:v>
                </c:pt>
                <c:pt idx="47">
                  <c:v>0.41712804390157598</c:v>
                </c:pt>
                <c:pt idx="48">
                  <c:v>0.40166477008496798</c:v>
                </c:pt>
                <c:pt idx="49">
                  <c:v>0.37140246961053902</c:v>
                </c:pt>
                <c:pt idx="50">
                  <c:v>0.349145889519964</c:v>
                </c:pt>
                <c:pt idx="51">
                  <c:v>0.331993692676958</c:v>
                </c:pt>
                <c:pt idx="52">
                  <c:v>0.31830988833182899</c:v>
                </c:pt>
                <c:pt idx="53">
                  <c:v>0.30709859897962</c:v>
                </c:pt>
                <c:pt idx="54">
                  <c:v>0.29771713510714498</c:v>
                </c:pt>
                <c:pt idx="55">
                  <c:v>0.28973116921120001</c:v>
                </c:pt>
                <c:pt idx="56">
                  <c:v>0.28283602023376198</c:v>
                </c:pt>
                <c:pt idx="57">
                  <c:v>0.27681125656040301</c:v>
                </c:pt>
                <c:pt idx="58">
                  <c:v>0.27149320929725501</c:v>
                </c:pt>
                <c:pt idx="59">
                  <c:v>0.26675763886844001</c:v>
                </c:pt>
                <c:pt idx="60">
                  <c:v>0.26250842033194299</c:v>
                </c:pt>
                <c:pt idx="61">
                  <c:v>0.25866993488325601</c:v>
                </c:pt>
                <c:pt idx="62">
                  <c:v>0.25518181974159998</c:v>
                </c:pt>
                <c:pt idx="63">
                  <c:v>0.25199526236995701</c:v>
                </c:pt>
                <c:pt idx="64">
                  <c:v>0.24637402207909401</c:v>
                </c:pt>
                <c:pt idx="65">
                  <c:v>0.24156147780071299</c:v>
                </c:pt>
                <c:pt idx="66">
                  <c:v>0.237384842159163</c:v>
                </c:pt>
                <c:pt idx="67">
                  <c:v>0.23371837083284999</c:v>
                </c:pt>
                <c:pt idx="68">
                  <c:v>0.23046819458193901</c:v>
                </c:pt>
                <c:pt idx="69">
                  <c:v>0.2275627021928</c:v>
                </c:pt>
                <c:pt idx="70">
                  <c:v>0.224946230956557</c:v>
                </c:pt>
                <c:pt idx="71">
                  <c:v>0.22257480374677699</c:v>
                </c:pt>
                <c:pt idx="72">
                  <c:v>0.22041317437397301</c:v>
                </c:pt>
                <c:pt idx="73">
                  <c:v>0.21492547676884399</c:v>
                </c:pt>
                <c:pt idx="74">
                  <c:v>0.210550464640614</c:v>
                </c:pt>
                <c:pt idx="75">
                  <c:v>0.206961778100786</c:v>
                </c:pt>
                <c:pt idx="76">
                  <c:v>0.203952131798016</c:v>
                </c:pt>
                <c:pt idx="77">
                  <c:v>0.20138294234738999</c:v>
                </c:pt>
                <c:pt idx="78">
                  <c:v>0.199157698517584</c:v>
                </c:pt>
                <c:pt idx="79">
                  <c:v>0.19720691479066799</c:v>
                </c:pt>
                <c:pt idx="80">
                  <c:v>0.19547916059586401</c:v>
                </c:pt>
                <c:pt idx="81">
                  <c:v>0.19393546939144499</c:v>
                </c:pt>
                <c:pt idx="82">
                  <c:v>0.19254572193040401</c:v>
                </c:pt>
                <c:pt idx="83">
                  <c:v>0.19128623111398499</c:v>
                </c:pt>
                <c:pt idx="84">
                  <c:v>0.190138084413673</c:v>
                </c:pt>
                <c:pt idx="85">
                  <c:v>0.189085978712738</c:v>
                </c:pt>
                <c:pt idx="86">
                  <c:v>0.18811738387496299</c:v>
                </c:pt>
                <c:pt idx="87">
                  <c:v>0.18722193099093501</c:v>
                </c:pt>
                <c:pt idx="88">
                  <c:v>0.186390957434208</c:v>
                </c:pt>
                <c:pt idx="89">
                  <c:v>0.18561716342989701</c:v>
                </c:pt>
                <c:pt idx="90">
                  <c:v>0.18489434927224799</c:v>
                </c:pt>
                <c:pt idx="91">
                  <c:v>0.18421721176741601</c:v>
                </c:pt>
                <c:pt idx="92">
                  <c:v>0.18358118477706101</c:v>
                </c:pt>
                <c:pt idx="93">
                  <c:v>0.18298231302009399</c:v>
                </c:pt>
                <c:pt idx="94">
                  <c:v>0.182417151249362</c:v>
                </c:pt>
                <c:pt idx="95">
                  <c:v>0.181882682997168</c:v>
                </c:pt>
                <c:pt idx="96">
                  <c:v>0.181376254562165</c:v>
                </c:pt>
                <c:pt idx="97">
                  <c:v>0.18089552097646899</c:v>
                </c:pt>
                <c:pt idx="98">
                  <c:v>0.18043840147020301</c:v>
                </c:pt>
                <c:pt idx="99">
                  <c:v>0.18000304252520199</c:v>
                </c:pt>
                <c:pt idx="100">
                  <c:v>0.17958778703814701</c:v>
                </c:pt>
                <c:pt idx="101">
                  <c:v>0.17919114843615599</c:v>
                </c:pt>
                <c:pt idx="102">
                  <c:v>0.178811788833143</c:v>
                </c:pt>
                <c:pt idx="103">
                  <c:v>0.178448500503358</c:v>
                </c:pt>
                <c:pt idx="104">
                  <c:v>0.17810019009377001</c:v>
                </c:pt>
                <c:pt idx="105">
                  <c:v>0.177765865110139</c:v>
                </c:pt>
                <c:pt idx="106">
                  <c:v>0.17744462230032501</c:v>
                </c:pt>
                <c:pt idx="107">
                  <c:v>0.17713563762840601</c:v>
                </c:pt>
                <c:pt idx="108">
                  <c:v>0.17683815758885299</c:v>
                </c:pt>
                <c:pt idx="109">
                  <c:v>0.17655149165444101</c:v>
                </c:pt>
                <c:pt idx="110">
                  <c:v>0.17627500568736101</c:v>
                </c:pt>
                <c:pt idx="111">
                  <c:v>0.17600811617187401</c:v>
                </c:pt>
                <c:pt idx="112">
                  <c:v>0.175750285150332</c:v>
                </c:pt>
                <c:pt idx="113">
                  <c:v>0.17550101576355101</c:v>
                </c:pt>
                <c:pt idx="114">
                  <c:v>0.17525984831223601</c:v>
                </c:pt>
                <c:pt idx="115">
                  <c:v>0.17502635676914199</c:v>
                </c:pt>
                <c:pt idx="116">
                  <c:v>0.17480014568232899</c:v>
                </c:pt>
                <c:pt idx="117">
                  <c:v>0.174580847418807</c:v>
                </c:pt>
                <c:pt idx="118">
                  <c:v>0.174368119705297</c:v>
                </c:pt>
                <c:pt idx="119">
                  <c:v>0.17416164342903301</c:v>
                </c:pt>
                <c:pt idx="120">
                  <c:v>0.17396112066677499</c:v>
                </c:pt>
                <c:pt idx="121">
                  <c:v>0.17376627291461499</c:v>
                </c:pt>
                <c:pt idx="122">
                  <c:v>0.17357683949486299</c:v>
                </c:pt>
                <c:pt idx="123">
                  <c:v>0.17339257611949599</c:v>
                </c:pt>
                <c:pt idx="124">
                  <c:v>0.173213253592329</c:v>
                </c:pt>
                <c:pt idx="125">
                  <c:v>0.17303865663437201</c:v>
                </c:pt>
                <c:pt idx="126">
                  <c:v>0.17286858281881001</c:v>
                </c:pt>
                <c:pt idx="127">
                  <c:v>0.172702841603738</c:v>
                </c:pt>
                <c:pt idx="128">
                  <c:v>0.17254125345223101</c:v>
                </c:pt>
                <c:pt idx="129">
                  <c:v>0.172383649030599</c:v>
                </c:pt>
                <c:pt idx="130">
                  <c:v>0.172229868476758</c:v>
                </c:pt>
                <c:pt idx="131">
                  <c:v>0.17207976073159301</c:v>
                </c:pt>
                <c:pt idx="132">
                  <c:v>0.17193318292701101</c:v>
                </c:pt>
                <c:pt idx="133">
                  <c:v>0.17178999982509799</c:v>
                </c:pt>
                <c:pt idx="134">
                  <c:v>0.17165008330342299</c:v>
                </c:pt>
                <c:pt idx="135">
                  <c:v>0.171513311882067</c:v>
                </c:pt>
                <c:pt idx="136">
                  <c:v>0.17137957028844999</c:v>
                </c:pt>
                <c:pt idx="137">
                  <c:v>0.171248749056438</c:v>
                </c:pt>
                <c:pt idx="138">
                  <c:v>0.17112074415658801</c:v>
                </c:pt>
                <c:pt idx="139">
                  <c:v>0.17099545665471699</c:v>
                </c:pt>
                <c:pt idx="140">
                  <c:v>0.17087279239627901</c:v>
                </c:pt>
                <c:pt idx="141">
                  <c:v>0.17075266171425399</c:v>
                </c:pt>
                <c:pt idx="142">
                  <c:v>0.170634979158543</c:v>
                </c:pt>
                <c:pt idx="143">
                  <c:v>0.17051966324499601</c:v>
                </c:pt>
                <c:pt idx="144">
                  <c:v>0.17040663622242999</c:v>
                </c:pt>
                <c:pt idx="145">
                  <c:v>0.17029582385613101</c:v>
                </c:pt>
                <c:pt idx="146">
                  <c:v>0.17018715522647701</c:v>
                </c:pt>
                <c:pt idx="147">
                  <c:v>0.17008056254145801</c:v>
                </c:pt>
                <c:pt idx="148">
                  <c:v>0.169975980961971</c:v>
                </c:pt>
                <c:pt idx="149">
                  <c:v>0.169873348438871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C61-46BE-A376-FBE8F7F20EFF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'funnel_Limits&amp;Scot'!$AF$11:$AF$160</c:f>
              <c:numCache>
                <c:formatCode>General</c:formatCode>
                <c:ptCount val="150"/>
                <c:pt idx="0">
                  <c:v>3.5603009367504301E-5</c:v>
                </c:pt>
                <c:pt idx="1">
                  <c:v>3.5455507306859902E-4</c:v>
                </c:pt>
                <c:pt idx="2">
                  <c:v>7.0586787148741803E-4</c:v>
                </c:pt>
                <c:pt idx="3">
                  <c:v>1.05399349309687E-3</c:v>
                </c:pt>
                <c:pt idx="4">
                  <c:v>1.3989856499491201E-3</c:v>
                </c:pt>
                <c:pt idx="5">
                  <c:v>1.74089671458461E-3</c:v>
                </c:pt>
                <c:pt idx="6">
                  <c:v>3.4059803638577602E-3</c:v>
                </c:pt>
                <c:pt idx="7">
                  <c:v>5.0011950681096698E-3</c:v>
                </c:pt>
                <c:pt idx="8">
                  <c:v>6.5318161913182201E-3</c:v>
                </c:pt>
                <c:pt idx="9">
                  <c:v>8.0025472820755405E-3</c:v>
                </c:pt>
                <c:pt idx="10">
                  <c:v>9.4175999982022592E-3</c:v>
                </c:pt>
                <c:pt idx="11">
                  <c:v>1.0780760490477499E-2</c:v>
                </c:pt>
                <c:pt idx="12">
                  <c:v>1.20954449174842E-2</c:v>
                </c:pt>
                <c:pt idx="13">
                  <c:v>1.3364746166201801E-2</c:v>
                </c:pt>
                <c:pt idx="14">
                  <c:v>1.45914734038789E-2</c:v>
                </c:pt>
                <c:pt idx="15">
                  <c:v>1.5778185745683598E-2</c:v>
                </c:pt>
                <c:pt idx="16">
                  <c:v>1.6927221061178801E-2</c:v>
                </c:pt>
                <c:pt idx="17">
                  <c:v>1.8040720740463201E-2</c:v>
                </c:pt>
                <c:pt idx="18">
                  <c:v>1.9120651083130099E-2</c:v>
                </c:pt>
                <c:pt idx="19">
                  <c:v>2.0168821849298101E-2</c:v>
                </c:pt>
                <c:pt idx="20">
                  <c:v>2.11869024138732E-2</c:v>
                </c:pt>
                <c:pt idx="21">
                  <c:v>2.2176435887043499E-2</c:v>
                </c:pt>
                <c:pt idx="22">
                  <c:v>2.3138851501305801E-2</c:v>
                </c:pt>
                <c:pt idx="23">
                  <c:v>2.40754755147327E-2</c:v>
                </c:pt>
                <c:pt idx="24">
                  <c:v>2.4987540839120401E-2</c:v>
                </c:pt>
                <c:pt idx="25">
                  <c:v>2.5876195568154899E-2</c:v>
                </c:pt>
                <c:pt idx="26">
                  <c:v>2.6742510553243899E-2</c:v>
                </c:pt>
                <c:pt idx="27">
                  <c:v>2.7587486152009701E-2</c:v>
                </c:pt>
                <c:pt idx="28">
                  <c:v>2.8412058255676598E-2</c:v>
                </c:pt>
                <c:pt idx="29">
                  <c:v>2.9217103685980499E-2</c:v>
                </c:pt>
                <c:pt idx="30">
                  <c:v>3.0003445039194301E-2</c:v>
                </c:pt>
                <c:pt idx="31">
                  <c:v>3.07718550439295E-2</c:v>
                </c:pt>
                <c:pt idx="32">
                  <c:v>3.1523060490172103E-2</c:v>
                </c:pt>
                <c:pt idx="33">
                  <c:v>3.2257745779229602E-2</c:v>
                </c:pt>
                <c:pt idx="34">
                  <c:v>3.2976556137673099E-2</c:v>
                </c:pt>
                <c:pt idx="35">
                  <c:v>3.3680100532745998E-2</c:v>
                </c:pt>
                <c:pt idx="36">
                  <c:v>3.4368954321916501E-2</c:v>
                </c:pt>
                <c:pt idx="37">
                  <c:v>3.50436616651549E-2</c:v>
                </c:pt>
                <c:pt idx="38">
                  <c:v>3.5704737724984101E-2</c:v>
                </c:pt>
                <c:pt idx="39">
                  <c:v>3.63526706763262E-2</c:v>
                </c:pt>
                <c:pt idx="40">
                  <c:v>3.6987923545537302E-2</c:v>
                </c:pt>
                <c:pt idx="41">
                  <c:v>3.7610935895760401E-2</c:v>
                </c:pt>
                <c:pt idx="42">
                  <c:v>3.8222125373746599E-2</c:v>
                </c:pt>
                <c:pt idx="43">
                  <c:v>3.88218891315864E-2</c:v>
                </c:pt>
                <c:pt idx="44">
                  <c:v>3.9410605135289503E-2</c:v>
                </c:pt>
                <c:pt idx="45">
                  <c:v>4.0556316957252501E-2</c:v>
                </c:pt>
                <c:pt idx="46">
                  <c:v>4.16619444174436E-2</c:v>
                </c:pt>
                <c:pt idx="47">
                  <c:v>4.27299323390542E-2</c:v>
                </c:pt>
                <c:pt idx="48">
                  <c:v>4.4761734936234802E-2</c:v>
                </c:pt>
                <c:pt idx="49">
                  <c:v>4.9318206788000703E-2</c:v>
                </c:pt>
                <c:pt idx="50">
                  <c:v>5.3268573850912299E-2</c:v>
                </c:pt>
                <c:pt idx="51">
                  <c:v>5.67426657093986E-2</c:v>
                </c:pt>
                <c:pt idx="52">
                  <c:v>5.9833517277388101E-2</c:v>
                </c:pt>
                <c:pt idx="53">
                  <c:v>6.26099629929876E-2</c:v>
                </c:pt>
                <c:pt idx="54">
                  <c:v>6.5124285410303698E-2</c:v>
                </c:pt>
                <c:pt idx="55">
                  <c:v>6.7417075463454906E-2</c:v>
                </c:pt>
                <c:pt idx="56">
                  <c:v>6.9520438965676307E-2</c:v>
                </c:pt>
                <c:pt idx="57">
                  <c:v>7.1460180023130898E-2</c:v>
                </c:pt>
                <c:pt idx="58">
                  <c:v>7.3257328545443604E-2</c:v>
                </c:pt>
                <c:pt idx="59">
                  <c:v>7.4929234189541505E-2</c:v>
                </c:pt>
                <c:pt idx="60">
                  <c:v>7.6490365993662393E-2</c:v>
                </c:pt>
                <c:pt idx="61">
                  <c:v>7.7952907525749196E-2</c:v>
                </c:pt>
                <c:pt idx="62">
                  <c:v>7.9327207001669106E-2</c:v>
                </c:pt>
                <c:pt idx="63">
                  <c:v>8.0622122638644197E-2</c:v>
                </c:pt>
                <c:pt idx="64">
                  <c:v>8.3003338457202799E-2</c:v>
                </c:pt>
                <c:pt idx="65">
                  <c:v>8.5146495641070699E-2</c:v>
                </c:pt>
                <c:pt idx="66">
                  <c:v>8.7089998772296104E-2</c:v>
                </c:pt>
                <c:pt idx="67">
                  <c:v>8.8863964777772905E-2</c:v>
                </c:pt>
                <c:pt idx="68">
                  <c:v>9.0492411647729004E-2</c:v>
                </c:pt>
                <c:pt idx="69">
                  <c:v>9.1994775103061699E-2</c:v>
                </c:pt>
                <c:pt idx="70">
                  <c:v>9.3386985365265796E-2</c:v>
                </c:pt>
                <c:pt idx="71">
                  <c:v>9.46822479845848E-2</c:v>
                </c:pt>
                <c:pt idx="72">
                  <c:v>9.5891620734720406E-2</c:v>
                </c:pt>
                <c:pt idx="73">
                  <c:v>9.9091168354690395E-2</c:v>
                </c:pt>
                <c:pt idx="74">
                  <c:v>0.101783359500391</c:v>
                </c:pt>
                <c:pt idx="75">
                  <c:v>0.10409208047803099</c:v>
                </c:pt>
                <c:pt idx="76">
                  <c:v>0.106102209376782</c:v>
                </c:pt>
                <c:pt idx="77">
                  <c:v>0.10787420099890301</c:v>
                </c:pt>
                <c:pt idx="78">
                  <c:v>0.10945249080307901</c:v>
                </c:pt>
                <c:pt idx="79">
                  <c:v>0.110870601134347</c:v>
                </c:pt>
                <c:pt idx="80">
                  <c:v>0.112154381661489</c:v>
                </c:pt>
                <c:pt idx="81">
                  <c:v>0.113324141880809</c:v>
                </c:pt>
                <c:pt idx="82">
                  <c:v>0.114396098468622</c:v>
                </c:pt>
                <c:pt idx="83">
                  <c:v>0.11538338402885299</c:v>
                </c:pt>
                <c:pt idx="84">
                  <c:v>0.116296766562573</c:v>
                </c:pt>
                <c:pt idx="85">
                  <c:v>0.11714517311792801</c:v>
                </c:pt>
                <c:pt idx="86">
                  <c:v>0.117936077814286</c:v>
                </c:pt>
                <c:pt idx="87">
                  <c:v>0.118675794003058</c:v>
                </c:pt>
                <c:pt idx="88">
                  <c:v>0.119369697428671</c:v>
                </c:pt>
                <c:pt idx="89">
                  <c:v>0.12002239890792001</c:v>
                </c:pt>
                <c:pt idx="90">
                  <c:v>0.120637879526817</c:v>
                </c:pt>
                <c:pt idx="91">
                  <c:v>0.121219597630949</c:v>
                </c:pt>
                <c:pt idx="92">
                  <c:v>0.121770574328338</c:v>
                </c:pt>
                <c:pt idx="93">
                  <c:v>0.12229346243858299</c:v>
                </c:pt>
                <c:pt idx="94">
                  <c:v>0.122790602556879</c:v>
                </c:pt>
                <c:pt idx="95">
                  <c:v>0.123264068992468</c:v>
                </c:pt>
                <c:pt idx="96">
                  <c:v>0.12371570767955101</c:v>
                </c:pt>
                <c:pt idx="97">
                  <c:v>0.124147167671612</c:v>
                </c:pt>
                <c:pt idx="98">
                  <c:v>0.124559927467531</c:v>
                </c:pt>
                <c:pt idx="99">
                  <c:v>0.12495531714521201</c:v>
                </c:pt>
                <c:pt idx="100">
                  <c:v>0.12533453707152101</c:v>
                </c:pt>
                <c:pt idx="101">
                  <c:v>0.12569867379879601</c:v>
                </c:pt>
                <c:pt idx="102">
                  <c:v>0.12604871363579401</c:v>
                </c:pt>
                <c:pt idx="103">
                  <c:v>0.12638555428569401</c:v>
                </c:pt>
                <c:pt idx="104">
                  <c:v>0.12671001486908201</c:v>
                </c:pt>
                <c:pt idx="105">
                  <c:v>0.12702284459087301</c:v>
                </c:pt>
                <c:pt idx="106">
                  <c:v>0.12732473026330501</c:v>
                </c:pt>
                <c:pt idx="107">
                  <c:v>0.127616302859662</c:v>
                </c:pt>
                <c:pt idx="108">
                  <c:v>0.12789814324327201</c:v>
                </c:pt>
                <c:pt idx="109">
                  <c:v>0.128170787191975</c:v>
                </c:pt>
                <c:pt idx="110">
                  <c:v>0.12843472981842599</c:v>
                </c:pt>
                <c:pt idx="111">
                  <c:v>0.128690429470464</c:v>
                </c:pt>
                <c:pt idx="112">
                  <c:v>0.128938311182451</c:v>
                </c:pt>
                <c:pt idx="113">
                  <c:v>0.12917876973756801</c:v>
                </c:pt>
                <c:pt idx="114">
                  <c:v>0.12941217239195801</c:v>
                </c:pt>
                <c:pt idx="115">
                  <c:v>0.12963886130408001</c:v>
                </c:pt>
                <c:pt idx="116">
                  <c:v>0.12985915570631501</c:v>
                </c:pt>
                <c:pt idx="117">
                  <c:v>0.130073353850614</c:v>
                </c:pt>
                <c:pt idx="118">
                  <c:v>0.130281734755507</c:v>
                </c:pt>
                <c:pt idx="119">
                  <c:v>0.13048455977805401</c:v>
                </c:pt>
                <c:pt idx="120">
                  <c:v>0.13068207403114099</c:v>
                </c:pt>
                <c:pt idx="121">
                  <c:v>0.13087450766383199</c:v>
                </c:pt>
                <c:pt idx="122">
                  <c:v>0.13106207702016201</c:v>
                </c:pt>
                <c:pt idx="123">
                  <c:v>0.13124498568982099</c:v>
                </c:pt>
                <c:pt idx="124">
                  <c:v>0.13142342546246399</c:v>
                </c:pt>
                <c:pt idx="125">
                  <c:v>0.131597577195948</c:v>
                </c:pt>
                <c:pt idx="126">
                  <c:v>0.13176761160754399</c:v>
                </c:pt>
                <c:pt idx="127">
                  <c:v>0.13193368999607499</c:v>
                </c:pt>
                <c:pt idx="128">
                  <c:v>0.13209596490203199</c:v>
                </c:pt>
                <c:pt idx="129">
                  <c:v>0.13225458071184701</c:v>
                </c:pt>
                <c:pt idx="130">
                  <c:v>0.132409674211867</c:v>
                </c:pt>
                <c:pt idx="131">
                  <c:v>0.13256137509688501</c:v>
                </c:pt>
                <c:pt idx="132">
                  <c:v>0.132709806437592</c:v>
                </c:pt>
                <c:pt idx="133">
                  <c:v>0.132855085110819</c:v>
                </c:pt>
                <c:pt idx="134">
                  <c:v>0.132997322196023</c:v>
                </c:pt>
                <c:pt idx="135">
                  <c:v>0.13313662334111401</c:v>
                </c:pt>
                <c:pt idx="136">
                  <c:v>0.13327308910038599</c:v>
                </c:pt>
                <c:pt idx="137">
                  <c:v>0.13340681524704301</c:v>
                </c:pt>
                <c:pt idx="138">
                  <c:v>0.13353789306254299</c:v>
                </c:pt>
                <c:pt idx="139">
                  <c:v>0.13366640960477399</c:v>
                </c:pt>
                <c:pt idx="140">
                  <c:v>0.13379244795686701</c:v>
                </c:pt>
                <c:pt idx="141">
                  <c:v>0.133916087458293</c:v>
                </c:pt>
                <c:pt idx="142">
                  <c:v>0.13403740391969199</c:v>
                </c:pt>
                <c:pt idx="143">
                  <c:v>0.13415646982280699</c:v>
                </c:pt>
                <c:pt idx="144">
                  <c:v>0.134273354506698</c:v>
                </c:pt>
                <c:pt idx="145">
                  <c:v>0.13438812434135999</c:v>
                </c:pt>
                <c:pt idx="146">
                  <c:v>0.13450084288972999</c:v>
                </c:pt>
                <c:pt idx="147">
                  <c:v>0.13461157105899199</c:v>
                </c:pt>
                <c:pt idx="148">
                  <c:v>0.134720367242018</c:v>
                </c:pt>
                <c:pt idx="149">
                  <c:v>0.13482728744967601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C61-46BE-A376-FBE8F7F20EFF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'funnel_Limits&amp;Scot'!$AG$11:$AG$160</c:f>
              <c:numCache>
                <c:formatCode>General</c:formatCode>
                <c:ptCount val="150"/>
                <c:pt idx="0">
                  <c:v>86.942480639609499</c:v>
                </c:pt>
                <c:pt idx="1">
                  <c:v>40.0698840835013</c:v>
                </c:pt>
                <c:pt idx="2">
                  <c:v>25.140705529012401</c:v>
                </c:pt>
                <c:pt idx="3">
                  <c:v>18.361588508677801</c:v>
                </c:pt>
                <c:pt idx="4">
                  <c:v>14.4896404520264</c:v>
                </c:pt>
                <c:pt idx="5">
                  <c:v>11.984910143342701</c:v>
                </c:pt>
                <c:pt idx="6">
                  <c:v>6.5069939592330499</c:v>
                </c:pt>
                <c:pt idx="7">
                  <c:v>4.5253360537364404</c:v>
                </c:pt>
                <c:pt idx="8">
                  <c:v>3.5019848990570499</c:v>
                </c:pt>
                <c:pt idx="9">
                  <c:v>2.87685481478331</c:v>
                </c:pt>
                <c:pt idx="10">
                  <c:v>2.4551686598941602</c:v>
                </c:pt>
                <c:pt idx="11">
                  <c:v>2.1513779134350601</c:v>
                </c:pt>
                <c:pt idx="12">
                  <c:v>1.92200889248312</c:v>
                </c:pt>
                <c:pt idx="13">
                  <c:v>1.7426276349836101</c:v>
                </c:pt>
                <c:pt idx="14">
                  <c:v>1.59844483148796</c:v>
                </c:pt>
                <c:pt idx="15">
                  <c:v>1.47998424088384</c:v>
                </c:pt>
                <c:pt idx="16">
                  <c:v>1.38089319873633</c:v>
                </c:pt>
                <c:pt idx="17">
                  <c:v>1.2967534402821399</c:v>
                </c:pt>
                <c:pt idx="18">
                  <c:v>1.2243967782788201</c:v>
                </c:pt>
                <c:pt idx="19">
                  <c:v>1.16149210375595</c:v>
                </c:pt>
                <c:pt idx="20">
                  <c:v>1.10628598307508</c:v>
                </c:pt>
                <c:pt idx="21">
                  <c:v>1.05743409623167</c:v>
                </c:pt>
                <c:pt idx="22">
                  <c:v>1.01388844826375</c:v>
                </c:pt>
                <c:pt idx="23">
                  <c:v>0.97481994867917798</c:v>
                </c:pt>
                <c:pt idx="24">
                  <c:v>0.93956406199275999</c:v>
                </c:pt>
                <c:pt idx="25">
                  <c:v>0.90758188754065505</c:v>
                </c:pt>
                <c:pt idx="26">
                  <c:v>0.87843178889075302</c:v>
                </c:pt>
                <c:pt idx="27">
                  <c:v>0.85174838068375602</c:v>
                </c:pt>
                <c:pt idx="28">
                  <c:v>0.82722673892108101</c:v>
                </c:pt>
                <c:pt idx="29">
                  <c:v>0.80461037996691398</c:v>
                </c:pt>
                <c:pt idx="30">
                  <c:v>0.78368199885411405</c:v>
                </c:pt>
                <c:pt idx="31">
                  <c:v>0.76425625509360195</c:v>
                </c:pt>
                <c:pt idx="32">
                  <c:v>0.74617409658929101</c:v>
                </c:pt>
                <c:pt idx="33">
                  <c:v>0.72929825213619603</c:v>
                </c:pt>
                <c:pt idx="34">
                  <c:v>0.71350962107802796</c:v>
                </c:pt>
                <c:pt idx="35">
                  <c:v>0.69870435844146395</c:v>
                </c:pt>
                <c:pt idx="36">
                  <c:v>0.68479150407219003</c:v>
                </c:pt>
                <c:pt idx="37">
                  <c:v>0.67169104086814302</c:v>
                </c:pt>
                <c:pt idx="38">
                  <c:v>0.65933229413347905</c:v>
                </c:pt>
                <c:pt idx="39">
                  <c:v>0.64765260410707504</c:v>
                </c:pt>
                <c:pt idx="40">
                  <c:v>0.63659621876082295</c:v>
                </c:pt>
                <c:pt idx="41">
                  <c:v>0.62611336535903594</c:v>
                </c:pt>
                <c:pt idx="42">
                  <c:v>0.61615946797695598</c:v>
                </c:pt>
                <c:pt idx="43">
                  <c:v>0.60669448488073996</c:v>
                </c:pt>
                <c:pt idx="44">
                  <c:v>0.59768234487239902</c:v>
                </c:pt>
                <c:pt idx="45">
                  <c:v>0.58088934135985304</c:v>
                </c:pt>
                <c:pt idx="46">
                  <c:v>0.56555462616431196</c:v>
                </c:pt>
                <c:pt idx="47">
                  <c:v>0.55149130343082597</c:v>
                </c:pt>
                <c:pt idx="48">
                  <c:v>0.52657945609495405</c:v>
                </c:pt>
                <c:pt idx="49">
                  <c:v>0.47814011232405301</c:v>
                </c:pt>
                <c:pt idx="50">
                  <c:v>0.442821113692968</c:v>
                </c:pt>
                <c:pt idx="51">
                  <c:v>0.41580756172257999</c:v>
                </c:pt>
                <c:pt idx="52">
                  <c:v>0.39440053984805101</c:v>
                </c:pt>
                <c:pt idx="53">
                  <c:v>0.37696630329332098</c:v>
                </c:pt>
                <c:pt idx="54">
                  <c:v>0.36245603181762798</c:v>
                </c:pt>
                <c:pt idx="55">
                  <c:v>0.35016440910569402</c:v>
                </c:pt>
                <c:pt idx="56">
                  <c:v>0.33959892628694399</c:v>
                </c:pt>
                <c:pt idx="57">
                  <c:v>0.33040479536389</c:v>
                </c:pt>
                <c:pt idx="58">
                  <c:v>0.32231965403211799</c:v>
                </c:pt>
                <c:pt idx="59">
                  <c:v>0.315145103342093</c:v>
                </c:pt>
                <c:pt idx="60">
                  <c:v>0.30872819157004699</c:v>
                </c:pt>
                <c:pt idx="61">
                  <c:v>0.30294900372246703</c:v>
                </c:pt>
                <c:pt idx="62">
                  <c:v>0.29771212462893798</c:v>
                </c:pt>
                <c:pt idx="63">
                  <c:v>0.292940631227877</c:v>
                </c:pt>
                <c:pt idx="64">
                  <c:v>0.28455384589542099</c:v>
                </c:pt>
                <c:pt idx="65">
                  <c:v>0.27740549433450601</c:v>
                </c:pt>
                <c:pt idx="66">
                  <c:v>0.27122643392558099</c:v>
                </c:pt>
                <c:pt idx="67">
                  <c:v>0.26582170362929503</c:v>
                </c:pt>
                <c:pt idx="68">
                  <c:v>0.26104638033757299</c:v>
                </c:pt>
                <c:pt idx="69">
                  <c:v>0.25679033696206099</c:v>
                </c:pt>
                <c:pt idx="70">
                  <c:v>0.25296828273393102</c:v>
                </c:pt>
                <c:pt idx="71">
                  <c:v>0.24951305933117601</c:v>
                </c:pt>
                <c:pt idx="72">
                  <c:v>0.24637101072154699</c:v>
                </c:pt>
                <c:pt idx="73">
                  <c:v>0.238427304523192</c:v>
                </c:pt>
                <c:pt idx="74">
                  <c:v>0.232129250758879</c:v>
                </c:pt>
                <c:pt idx="75">
                  <c:v>0.22698716895698801</c:v>
                </c:pt>
                <c:pt idx="76">
                  <c:v>0.222691954304861</c:v>
                </c:pt>
                <c:pt idx="77">
                  <c:v>0.219038048679875</c:v>
                </c:pt>
                <c:pt idx="78">
                  <c:v>0.215882965401862</c:v>
                </c:pt>
                <c:pt idx="79">
                  <c:v>0.21312454139235701</c:v>
                </c:pt>
                <c:pt idx="80">
                  <c:v>0.210687438847423</c:v>
                </c:pt>
                <c:pt idx="81">
                  <c:v>0.20851476822207701</c:v>
                </c:pt>
                <c:pt idx="82">
                  <c:v>0.20656268995773999</c:v>
                </c:pt>
                <c:pt idx="83">
                  <c:v>0.20479682226627</c:v>
                </c:pt>
                <c:pt idx="84">
                  <c:v>0.20318978358880599</c:v>
                </c:pt>
                <c:pt idx="85">
                  <c:v>0.20171947021407299</c:v>
                </c:pt>
                <c:pt idx="86">
                  <c:v>0.200367823208107</c:v>
                </c:pt>
                <c:pt idx="87">
                  <c:v>0.19911992885191401</c:v>
                </c:pt>
                <c:pt idx="88">
                  <c:v>0.19796335124530401</c:v>
                </c:pt>
                <c:pt idx="89">
                  <c:v>0.19688762961342199</c:v>
                </c:pt>
                <c:pt idx="90">
                  <c:v>0.195883894461749</c:v>
                </c:pt>
                <c:pt idx="91">
                  <c:v>0.19494457082278499</c:v>
                </c:pt>
                <c:pt idx="92">
                  <c:v>0.19406314622373999</c:v>
                </c:pt>
                <c:pt idx="93">
                  <c:v>0.19323398737033801</c:v>
                </c:pt>
                <c:pt idx="94">
                  <c:v>0.192452193932763</c:v>
                </c:pt>
                <c:pt idx="95">
                  <c:v>0.19171348089555501</c:v>
                </c:pt>
                <c:pt idx="96">
                  <c:v>0.19101408311874299</c:v>
                </c:pt>
                <c:pt idx="97">
                  <c:v>0.19035067733076799</c:v>
                </c:pt>
                <c:pt idx="98">
                  <c:v>0.18972031792027699</c:v>
                </c:pt>
                <c:pt idx="99">
                  <c:v>0.18912038373870499</c:v>
                </c:pt>
                <c:pt idx="100">
                  <c:v>0.18854853375483699</c:v>
                </c:pt>
                <c:pt idx="101">
                  <c:v>0.18800266987571801</c:v>
                </c:pt>
                <c:pt idx="102">
                  <c:v>0.187480905607464</c:v>
                </c:pt>
                <c:pt idx="103">
                  <c:v>0.186981539504461</c:v>
                </c:pt>
                <c:pt idx="104">
                  <c:v>0.18650303256762801</c:v>
                </c:pt>
                <c:pt idx="105">
                  <c:v>0.18604398891741999</c:v>
                </c:pt>
                <c:pt idx="106">
                  <c:v>0.185603139196475</c:v>
                </c:pt>
                <c:pt idx="107">
                  <c:v>0.18517932625870201</c:v>
                </c:pt>
                <c:pt idx="108">
                  <c:v>0.184771492782483</c:v>
                </c:pt>
                <c:pt idx="109">
                  <c:v>0.18437867051021201</c:v>
                </c:pt>
                <c:pt idx="110">
                  <c:v>0.18399997086825101</c:v>
                </c:pt>
                <c:pt idx="111">
                  <c:v>0.183634576763228</c:v>
                </c:pt>
                <c:pt idx="112">
                  <c:v>0.18328173538460901</c:v>
                </c:pt>
                <c:pt idx="113">
                  <c:v>0.18294075187114101</c:v>
                </c:pt>
                <c:pt idx="114">
                  <c:v>0.18261098372152099</c:v>
                </c:pt>
                <c:pt idx="115">
                  <c:v>0.182291835848304</c:v>
                </c:pt>
                <c:pt idx="116">
                  <c:v>0.18198275618955601</c:v>
                </c:pt>
                <c:pt idx="117">
                  <c:v>0.18168323180555501</c:v>
                </c:pt>
                <c:pt idx="118">
                  <c:v>0.18139278539856199</c:v>
                </c:pt>
                <c:pt idx="119">
                  <c:v>0.181110972202633</c:v>
                </c:pt>
                <c:pt idx="120">
                  <c:v>0.18083737719794199</c:v>
                </c:pt>
                <c:pt idx="121">
                  <c:v>0.18057161261042401</c:v>
                </c:pt>
                <c:pt idx="122">
                  <c:v>0.18031331566291101</c:v>
                </c:pt>
                <c:pt idx="123">
                  <c:v>0.18006214654845301</c:v>
                </c:pt>
                <c:pt idx="124">
                  <c:v>0.179817786600389</c:v>
                </c:pt>
                <c:pt idx="125">
                  <c:v>0.17957993663704699</c:v>
                </c:pt>
                <c:pt idx="126">
                  <c:v>0.179348315461726</c:v>
                </c:pt>
                <c:pt idx="127">
                  <c:v>0.17912265850108799</c:v>
                </c:pt>
                <c:pt idx="128">
                  <c:v>0.17890271656714299</c:v>
                </c:pt>
                <c:pt idx="129">
                  <c:v>0.17868825472979</c:v>
                </c:pt>
                <c:pt idx="130">
                  <c:v>0.17847905128848299</c:v>
                </c:pt>
                <c:pt idx="131">
                  <c:v>0.178274896832881</c:v>
                </c:pt>
                <c:pt idx="132">
                  <c:v>0.178075593383554</c:v>
                </c:pt>
                <c:pt idx="133">
                  <c:v>0.17788095360480699</c:v>
                </c:pt>
                <c:pt idx="134">
                  <c:v>0.17769080008261001</c:v>
                </c:pt>
                <c:pt idx="135">
                  <c:v>0.17750496466135099</c:v>
                </c:pt>
                <c:pt idx="136">
                  <c:v>0.177323287833861</c:v>
                </c:pt>
                <c:pt idx="137">
                  <c:v>0.17714561817973001</c:v>
                </c:pt>
                <c:pt idx="138">
                  <c:v>0.176971811847463</c:v>
                </c:pt>
                <c:pt idx="139">
                  <c:v>0.17680173207650701</c:v>
                </c:pt>
                <c:pt idx="140">
                  <c:v>0.17663524875556599</c:v>
                </c:pt>
                <c:pt idx="141">
                  <c:v>0.17647223801400599</c:v>
                </c:pt>
                <c:pt idx="142">
                  <c:v>0.17631258184346199</c:v>
                </c:pt>
                <c:pt idx="143">
                  <c:v>0.17615616774704801</c:v>
                </c:pt>
                <c:pt idx="144">
                  <c:v>0.176002888413828</c:v>
                </c:pt>
                <c:pt idx="145">
                  <c:v>0.17585264141642901</c:v>
                </c:pt>
                <c:pt idx="146">
                  <c:v>0.17570532892987101</c:v>
                </c:pt>
                <c:pt idx="147">
                  <c:v>0.17556085746989999</c:v>
                </c:pt>
                <c:pt idx="148">
                  <c:v>0.17541913764922601</c:v>
                </c:pt>
                <c:pt idx="149">
                  <c:v>0.17528008395025299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C61-46BE-A376-FBE8F7F2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8144"/>
        <c:axId val="132768128"/>
      </c:scatterChart>
      <c:valAx>
        <c:axId val="132758144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768128"/>
        <c:crosses val="autoZero"/>
        <c:crossBetween val="midCat"/>
        <c:majorUnit val="25000"/>
        <c:minorUnit val="4000"/>
      </c:valAx>
      <c:valAx>
        <c:axId val="132768128"/>
        <c:scaling>
          <c:orientation val="minMax"/>
          <c:max val="0.30000000000000032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758144"/>
        <c:crosses val="autoZero"/>
        <c:crossBetween val="midCat"/>
        <c:majorUnit val="3.0000000000000002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463551051051024"/>
          <c:y val="8.8158119658119666E-3"/>
          <c:w val="0.38555780780784393"/>
          <c:h val="6.123440170940173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838" l="0.6299212598425401" r="0.23622047244094491" t="0.39370078740157488" header="0.31496062992129042" footer="0.31496062992129042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577E-2"/>
          <c:y val="5.3612556242969629E-2"/>
          <c:w val="0.92833415915915918"/>
          <c:h val="0.78718888888888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KPI_21!$B$14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KPI_21!$C$12:$Q$12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KPI_21!$C$14:$Q$14</c:f>
              <c:numCache>
                <c:formatCode>###,??0.0;\-#,##0.0;\-;@</c:formatCode>
                <c:ptCount val="15"/>
                <c:pt idx="0">
                  <c:v>4.921875</c:v>
                </c:pt>
                <c:pt idx="1">
                  <c:v>5.6497175141242897</c:v>
                </c:pt>
                <c:pt idx="2">
                  <c:v>5.43071161048689</c:v>
                </c:pt>
                <c:pt idx="3">
                  <c:v>5.13728963684677</c:v>
                </c:pt>
                <c:pt idx="4">
                  <c:v>6.1433447098976099</c:v>
                </c:pt>
                <c:pt idx="5">
                  <c:v>6.5886699507389199</c:v>
                </c:pt>
                <c:pt idx="6">
                  <c:v>5.1658163265306101</c:v>
                </c:pt>
                <c:pt idx="7">
                  <c:v>3.18930041152263</c:v>
                </c:pt>
                <c:pt idx="8">
                  <c:v>5.9685863874345602</c:v>
                </c:pt>
                <c:pt idx="9">
                  <c:v>6.2341611758743003</c:v>
                </c:pt>
                <c:pt idx="10">
                  <c:v>2.7027027027027</c:v>
                </c:pt>
                <c:pt idx="11">
                  <c:v>10.3092783505155</c:v>
                </c:pt>
                <c:pt idx="12">
                  <c:v>5.9454995871180802</c:v>
                </c:pt>
                <c:pt idx="13">
                  <c:v>1.72413793103448</c:v>
                </c:pt>
                <c:pt idx="14">
                  <c:v>5.53993066910851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05B-A0A3-F4891907D5B7}"/>
            </c:ext>
          </c:extLst>
        </c:ser>
        <c:ser>
          <c:idx val="0"/>
          <c:order val="1"/>
          <c:tx>
            <c:strRef>
              <c:f>KPI_21!$B$15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KPI_21!$C$12:$Q$12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KPI_21!$C$15:$Q$15</c:f>
              <c:numCache>
                <c:formatCode>###,??0.0;\-#,##0.0;\-;@</c:formatCode>
                <c:ptCount val="15"/>
                <c:pt idx="0">
                  <c:v>6.2256809338521402</c:v>
                </c:pt>
                <c:pt idx="1">
                  <c:v>3.71747211895911</c:v>
                </c:pt>
                <c:pt idx="2">
                  <c:v>4.8951048951048897</c:v>
                </c:pt>
                <c:pt idx="3">
                  <c:v>5.2767052767052798</c:v>
                </c:pt>
                <c:pt idx="4">
                  <c:v>5.59540889526542</c:v>
                </c:pt>
                <c:pt idx="5">
                  <c:v>4.4203502919099202</c:v>
                </c:pt>
                <c:pt idx="6">
                  <c:v>4.9335049335049304</c:v>
                </c:pt>
                <c:pt idx="7">
                  <c:v>3.3333333333333299</c:v>
                </c:pt>
                <c:pt idx="8">
                  <c:v>4.9935149156938996</c:v>
                </c:pt>
                <c:pt idx="9">
                  <c:v>6.6976127320954904</c:v>
                </c:pt>
                <c:pt idx="10">
                  <c:v>3.9215686274509798</c:v>
                </c:pt>
                <c:pt idx="11">
                  <c:v>3.7037037037037002</c:v>
                </c:pt>
                <c:pt idx="12">
                  <c:v>4.22960725075529</c:v>
                </c:pt>
                <c:pt idx="13">
                  <c:v>5.6818181818181799</c:v>
                </c:pt>
                <c:pt idx="14">
                  <c:v>5.0955957664731999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0-405B-A0A3-F4891907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407360"/>
        <c:axId val="145409152"/>
      </c:barChart>
      <c:catAx>
        <c:axId val="1454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409152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7360"/>
        <c:crosses val="autoZero"/>
        <c:crossBetween val="between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444954954954982"/>
          <c:y val="1.0416452991452992E-2"/>
          <c:w val="0.18203483483484428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77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KPI_21!$B$58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KPI_21!$C$56:$Q$57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KPI_21!$C$58:$Q$58</c:f>
              <c:numCache>
                <c:formatCode>###,??0.0;\-#,##0.0;\-;@</c:formatCode>
                <c:ptCount val="15"/>
                <c:pt idx="0">
                  <c:v>9.6306818181818201</c:v>
                </c:pt>
                <c:pt idx="1">
                  <c:v>8.7746070502060096</c:v>
                </c:pt>
                <c:pt idx="2">
                  <c:v>8.1121532628217903</c:v>
                </c:pt>
                <c:pt idx="3">
                  <c:v>6.9383794274624</c:v>
                </c:pt>
                <c:pt idx="4">
                  <c:v>6.8166441136671203</c:v>
                </c:pt>
                <c:pt idx="5">
                  <c:v>7.49215348790118</c:v>
                </c:pt>
                <c:pt idx="6">
                  <c:v>7.3146513680494296</c:v>
                </c:pt>
                <c:pt idx="7">
                  <c:v>6.7622512304729296</c:v>
                </c:pt>
                <c:pt idx="8">
                  <c:v>6.8824638592080403</c:v>
                </c:pt>
                <c:pt idx="9">
                  <c:v>6.8327532515112699</c:v>
                </c:pt>
                <c:pt idx="10">
                  <c:v>6.0402199074074101</c:v>
                </c:pt>
                <c:pt idx="11">
                  <c:v>5.5629827688651199</c:v>
                </c:pt>
                <c:pt idx="12">
                  <c:v>5.4483645718485896</c:v>
                </c:pt>
                <c:pt idx="13">
                  <c:v>5.6675662803619602</c:v>
                </c:pt>
                <c:pt idx="14">
                  <c:v>5.53993066910851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B-4430-A88E-00145B2A5073}"/>
            </c:ext>
          </c:extLst>
        </c:ser>
        <c:ser>
          <c:idx val="1"/>
          <c:order val="1"/>
          <c:tx>
            <c:strRef>
              <c:f>KPI_21!$B$59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KPI_21!$C$56:$Q$57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KPI_21!$C$59:$Q$59</c:f>
              <c:numCache>
                <c:formatCode>###,??0.0;\-#,##0.0;\-;@</c:formatCode>
                <c:ptCount val="15"/>
                <c:pt idx="0">
                  <c:v>7.2879330943847096</c:v>
                </c:pt>
                <c:pt idx="1">
                  <c:v>6.2288422477995899</c:v>
                </c:pt>
                <c:pt idx="2">
                  <c:v>6.0101375814627103</c:v>
                </c:pt>
                <c:pt idx="3">
                  <c:v>5.4923811689788504</c:v>
                </c:pt>
                <c:pt idx="4">
                  <c:v>5.7608310707118404</c:v>
                </c:pt>
                <c:pt idx="5">
                  <c:v>6.3487662877737696</c:v>
                </c:pt>
                <c:pt idx="6">
                  <c:v>6.4255256579914697</c:v>
                </c:pt>
                <c:pt idx="7">
                  <c:v>6.1280951722229897</c:v>
                </c:pt>
                <c:pt idx="8">
                  <c:v>5.6819730208475301</c:v>
                </c:pt>
                <c:pt idx="9">
                  <c:v>5.5408653846153797</c:v>
                </c:pt>
                <c:pt idx="10">
                  <c:v>5.3724053724053702</c:v>
                </c:pt>
                <c:pt idx="11">
                  <c:v>5.3110328638497704</c:v>
                </c:pt>
                <c:pt idx="12">
                  <c:v>5.3047125585985704</c:v>
                </c:pt>
                <c:pt idx="13">
                  <c:v>5.5543889122217598</c:v>
                </c:pt>
                <c:pt idx="14">
                  <c:v>5.0955957664731999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430-A88E-00145B2A5073}"/>
            </c:ext>
          </c:extLst>
        </c:ser>
        <c:ser>
          <c:idx val="2"/>
          <c:order val="2"/>
          <c:tx>
            <c:strRef>
              <c:f>KPI_21!$B$60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KPI_21!$C$56:$Q$57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KPI_21!$C$60:$Q$60</c:f>
              <c:numCache>
                <c:formatCode>###,??0.0;\-#,##0.0;\-;@</c:formatCode>
                <c:ptCount val="15"/>
                <c:pt idx="0">
                  <c:v>8.6552810479190807</c:v>
                </c:pt>
                <c:pt idx="1">
                  <c:v>7.7476329206118004</c:v>
                </c:pt>
                <c:pt idx="2">
                  <c:v>7.2546818692030497</c:v>
                </c:pt>
                <c:pt idx="3">
                  <c:v>6.3374291115311898</c:v>
                </c:pt>
                <c:pt idx="4">
                  <c:v>6.3759546686375996</c:v>
                </c:pt>
                <c:pt idx="5">
                  <c:v>7.0095371833128501</c:v>
                </c:pt>
                <c:pt idx="6">
                  <c:v>6.9335014182162</c:v>
                </c:pt>
                <c:pt idx="7">
                  <c:v>6.4856711915535499</c:v>
                </c:pt>
                <c:pt idx="8">
                  <c:v>6.3606751554634302</c:v>
                </c:pt>
                <c:pt idx="9">
                  <c:v>6.2740409605988097</c:v>
                </c:pt>
                <c:pt idx="10">
                  <c:v>5.7496628662498503</c:v>
                </c:pt>
                <c:pt idx="11">
                  <c:v>5.4542384329618399</c:v>
                </c:pt>
                <c:pt idx="12">
                  <c:v>5.3870458135861004</c:v>
                </c:pt>
                <c:pt idx="13">
                  <c:v>5.6188409727872699</c:v>
                </c:pt>
                <c:pt idx="14">
                  <c:v>5.3471579337159802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B-4430-A88E-00145B2A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1488"/>
        <c:axId val="145654144"/>
      </c:lineChart>
      <c:catAx>
        <c:axId val="1456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654144"/>
        <c:crosses val="autoZero"/>
        <c:auto val="1"/>
        <c:lblAlgn val="ctr"/>
        <c:lblOffset val="100"/>
        <c:noMultiLvlLbl val="0"/>
      </c:catAx>
      <c:valAx>
        <c:axId val="145654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PPV of test for colorectal cancer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9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4563148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16E-2"/>
          <c:y val="5.3612556242969629E-2"/>
          <c:w val="0.9264272522522522"/>
          <c:h val="0.78718888888888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KPI_22!$B$14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KPI_22!$C$12:$Q$12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KPI_22!$C$14:$Q$14</c:f>
              <c:numCache>
                <c:formatCode>###,??0.0;\-#,##0.0;\-;@</c:formatCode>
                <c:ptCount val="15"/>
                <c:pt idx="0">
                  <c:v>51.328125</c:v>
                </c:pt>
                <c:pt idx="1">
                  <c:v>48.305084745762699</c:v>
                </c:pt>
                <c:pt idx="2">
                  <c:v>56.554307116104901</c:v>
                </c:pt>
                <c:pt idx="3">
                  <c:v>53.852967227635098</c:v>
                </c:pt>
                <c:pt idx="4">
                  <c:v>50.056882821387902</c:v>
                </c:pt>
                <c:pt idx="5">
                  <c:v>46.982758620689701</c:v>
                </c:pt>
                <c:pt idx="6">
                  <c:v>54.017857142857103</c:v>
                </c:pt>
                <c:pt idx="7">
                  <c:v>55.144032921810698</c:v>
                </c:pt>
                <c:pt idx="8">
                  <c:v>50</c:v>
                </c:pt>
                <c:pt idx="9">
                  <c:v>54.7389761784085</c:v>
                </c:pt>
                <c:pt idx="10">
                  <c:v>35.135135135135101</c:v>
                </c:pt>
                <c:pt idx="11">
                  <c:v>48.4536082474227</c:v>
                </c:pt>
                <c:pt idx="12">
                  <c:v>52.270850536746501</c:v>
                </c:pt>
                <c:pt idx="13">
                  <c:v>42.241379310344797</c:v>
                </c:pt>
                <c:pt idx="14">
                  <c:v>52.070115769507503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E-4D9D-8A8C-837DDC4C43E3}"/>
            </c:ext>
          </c:extLst>
        </c:ser>
        <c:ser>
          <c:idx val="0"/>
          <c:order val="1"/>
          <c:tx>
            <c:strRef>
              <c:f>KPI_22!$B$15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KPI_22!$C$12:$Q$12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KPI_22!$C$15:$Q$15</c:f>
              <c:numCache>
                <c:formatCode>###,??0.0;\-#,##0.0;\-;@</c:formatCode>
                <c:ptCount val="15"/>
                <c:pt idx="0">
                  <c:v>32.976653696498097</c:v>
                </c:pt>
                <c:pt idx="1">
                  <c:v>39.776951672862502</c:v>
                </c:pt>
                <c:pt idx="2">
                  <c:v>39.393939393939398</c:v>
                </c:pt>
                <c:pt idx="3">
                  <c:v>38.223938223938198</c:v>
                </c:pt>
                <c:pt idx="4">
                  <c:v>40.315638450502099</c:v>
                </c:pt>
                <c:pt idx="5">
                  <c:v>36.447039199332799</c:v>
                </c:pt>
                <c:pt idx="6">
                  <c:v>41.312741312741302</c:v>
                </c:pt>
                <c:pt idx="7">
                  <c:v>42.6666666666667</c:v>
                </c:pt>
                <c:pt idx="8">
                  <c:v>36.3813229571984</c:v>
                </c:pt>
                <c:pt idx="9">
                  <c:v>43.169761273209602</c:v>
                </c:pt>
                <c:pt idx="10">
                  <c:v>19.6078431372549</c:v>
                </c:pt>
                <c:pt idx="11">
                  <c:v>46.296296296296298</c:v>
                </c:pt>
                <c:pt idx="12">
                  <c:v>39.073514602215504</c:v>
                </c:pt>
                <c:pt idx="13">
                  <c:v>23.863636363636399</c:v>
                </c:pt>
                <c:pt idx="14">
                  <c:v>38.997951519289899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E-4D9D-8A8C-837DDC4C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761792"/>
        <c:axId val="145763328"/>
      </c:barChart>
      <c:catAx>
        <c:axId val="1457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6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63328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61792"/>
        <c:crosses val="autoZero"/>
        <c:crossBetween val="between"/>
        <c:majorUnit val="10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149673008413003"/>
          <c:y val="2.2754273504275646E-3"/>
          <c:w val="0.33301136921813118"/>
          <c:h val="9.17974358974358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337" l="0.62992125984254566" r="0.23622047244094491" t="0.39370078740157488" header="0.31496062992129237" footer="0.31496062992129237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9019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KPI_22!$B$60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KPI_22!$C$58:$Q$59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KPI_22!$C$60:$Q$60</c:f>
              <c:numCache>
                <c:formatCode>###,??0.0;\-#,##0.0;\-;@</c:formatCode>
                <c:ptCount val="15"/>
                <c:pt idx="0">
                  <c:v>37.954545454545503</c:v>
                </c:pt>
                <c:pt idx="1">
                  <c:v>40.653135968258802</c:v>
                </c:pt>
                <c:pt idx="2">
                  <c:v>39.263620035921001</c:v>
                </c:pt>
                <c:pt idx="3">
                  <c:v>39.115316189551997</c:v>
                </c:pt>
                <c:pt idx="4">
                  <c:v>41.3903924221921</c:v>
                </c:pt>
                <c:pt idx="5">
                  <c:v>43.6772299281158</c:v>
                </c:pt>
                <c:pt idx="6">
                  <c:v>44.748455428067103</c:v>
                </c:pt>
                <c:pt idx="7">
                  <c:v>43.687138882944602</c:v>
                </c:pt>
                <c:pt idx="8">
                  <c:v>42.583280955374001</c:v>
                </c:pt>
                <c:pt idx="9">
                  <c:v>46.318006960981897</c:v>
                </c:pt>
                <c:pt idx="10">
                  <c:v>50.188078703703702</c:v>
                </c:pt>
                <c:pt idx="11">
                  <c:v>52.376708259061203</c:v>
                </c:pt>
                <c:pt idx="12">
                  <c:v>52.618522601984601</c:v>
                </c:pt>
                <c:pt idx="13">
                  <c:v>52.333703762501997</c:v>
                </c:pt>
                <c:pt idx="14">
                  <c:v>52.070115769507503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788-AAEA-C6DE2496D7D5}"/>
            </c:ext>
          </c:extLst>
        </c:ser>
        <c:ser>
          <c:idx val="1"/>
          <c:order val="1"/>
          <c:tx>
            <c:strRef>
              <c:f>KPI_22!$B$61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KPI_22!$C$58:$Q$59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KPI_22!$C$61:$Q$61</c:f>
              <c:numCache>
                <c:formatCode>###,??0.0;\-#,##0.0;\-;@</c:formatCode>
                <c:ptCount val="15"/>
                <c:pt idx="0">
                  <c:v>26.523297491039401</c:v>
                </c:pt>
                <c:pt idx="1">
                  <c:v>27.9169487700293</c:v>
                </c:pt>
                <c:pt idx="2">
                  <c:v>24.9529326574946</c:v>
                </c:pt>
                <c:pt idx="3">
                  <c:v>24.414373436433898</c:v>
                </c:pt>
                <c:pt idx="4">
                  <c:v>27.127847951835701</c:v>
                </c:pt>
                <c:pt idx="5">
                  <c:v>29.609093429442801</c:v>
                </c:pt>
                <c:pt idx="6">
                  <c:v>30.113218644317001</c:v>
                </c:pt>
                <c:pt idx="7">
                  <c:v>29.423156729838201</c:v>
                </c:pt>
                <c:pt idx="8">
                  <c:v>29.377299359585798</c:v>
                </c:pt>
                <c:pt idx="9">
                  <c:v>32.824519230769198</c:v>
                </c:pt>
                <c:pt idx="10">
                  <c:v>35.935005165774399</c:v>
                </c:pt>
                <c:pt idx="11">
                  <c:v>36.952269170579001</c:v>
                </c:pt>
                <c:pt idx="12">
                  <c:v>36.8615840118431</c:v>
                </c:pt>
                <c:pt idx="13">
                  <c:v>38.660226795464098</c:v>
                </c:pt>
                <c:pt idx="14">
                  <c:v>38.997951519289899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A-4788-AAEA-C6DE2496D7D5}"/>
            </c:ext>
          </c:extLst>
        </c:ser>
        <c:ser>
          <c:idx val="2"/>
          <c:order val="2"/>
          <c:tx>
            <c:strRef>
              <c:f>KPI_22!$B$62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KPI_22!$C$58:$Q$59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KPI_22!$C$62:$Q$62</c:f>
              <c:numCache>
                <c:formatCode>###,??0.0;\-#,##0.0;\-;@</c:formatCode>
                <c:ptCount val="15"/>
                <c:pt idx="0">
                  <c:v>33.195158348532601</c:v>
                </c:pt>
                <c:pt idx="1">
                  <c:v>35.5152949745084</c:v>
                </c:pt>
                <c:pt idx="2">
                  <c:v>33.425887635139098</c:v>
                </c:pt>
                <c:pt idx="3">
                  <c:v>33.005671077504701</c:v>
                </c:pt>
                <c:pt idx="4">
                  <c:v>35.437299827543697</c:v>
                </c:pt>
                <c:pt idx="5">
                  <c:v>37.739160961909803</c:v>
                </c:pt>
                <c:pt idx="6">
                  <c:v>38.474629687992397</c:v>
                </c:pt>
                <c:pt idx="7">
                  <c:v>37.466063348416299</c:v>
                </c:pt>
                <c:pt idx="8">
                  <c:v>36.843352087651802</c:v>
                </c:pt>
                <c:pt idx="9">
                  <c:v>40.482378625636798</c:v>
                </c:pt>
                <c:pt idx="10">
                  <c:v>43.9867598381758</c:v>
                </c:pt>
                <c:pt idx="11">
                  <c:v>45.719351570415398</c:v>
                </c:pt>
                <c:pt idx="12">
                  <c:v>45.892575039494503</c:v>
                </c:pt>
                <c:pt idx="13">
                  <c:v>46.446975861133701</c:v>
                </c:pt>
                <c:pt idx="14">
                  <c:v>46.398815034252898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A-4788-AAEA-C6DE2496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3888"/>
        <c:axId val="145815808"/>
      </c:lineChart>
      <c:catAx>
        <c:axId val="1458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309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815808"/>
        <c:crosses val="autoZero"/>
        <c:auto val="1"/>
        <c:lblAlgn val="ctr"/>
        <c:lblOffset val="100"/>
        <c:noMultiLvlLbl val="0"/>
      </c:catAx>
      <c:valAx>
        <c:axId val="14581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PPV of test for  adenoma as most serious diagnosis</a:t>
                </a:r>
              </a:p>
            </c:rich>
          </c:tx>
          <c:layout>
            <c:manualLayout>
              <c:xMode val="edge"/>
              <c:yMode val="edge"/>
              <c:x val="6.6547975723994695E-3"/>
              <c:y val="0.17425878239276593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4581388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30726007671713E-2"/>
          <c:y val="8.4502350427350506E-2"/>
          <c:w val="0.89474067289520165"/>
          <c:h val="0.831480128205128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KPI_2!$A$18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KPI_2!$B$27:$B$31</c:f>
              <c:strCache>
                <c:ptCount val="5"/>
                <c:pt idx="0">
                  <c:v>5 least deprived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 most deprived</c:v>
                </c:pt>
              </c:strCache>
            </c:strRef>
          </c:cat>
          <c:val>
            <c:numRef>
              <c:f>KPI_2!$Q$19:$Q$23</c:f>
              <c:numCache>
                <c:formatCode>###,??0.0;\-#,##0.0;\-;@</c:formatCode>
                <c:ptCount val="5"/>
                <c:pt idx="0">
                  <c:v>72.445611520575795</c:v>
                </c:pt>
                <c:pt idx="1">
                  <c:v>69.078568226932205</c:v>
                </c:pt>
                <c:pt idx="2">
                  <c:v>65.213042707081101</c:v>
                </c:pt>
                <c:pt idx="3">
                  <c:v>58.691410973702503</c:v>
                </c:pt>
                <c:pt idx="4">
                  <c:v>51.436308372478599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C-4A28-8731-CB28C8E644AB}"/>
            </c:ext>
          </c:extLst>
        </c:ser>
        <c:ser>
          <c:idx val="0"/>
          <c:order val="1"/>
          <c:tx>
            <c:strRef>
              <c:f>KPI_2!$A$26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KPI_2!$B$27:$B$31</c:f>
              <c:strCache>
                <c:ptCount val="5"/>
                <c:pt idx="0">
                  <c:v>5 least deprived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 most deprived</c:v>
                </c:pt>
              </c:strCache>
            </c:strRef>
          </c:cat>
          <c:val>
            <c:numRef>
              <c:f>KPI_2!$Q$27:$Q$31</c:f>
              <c:numCache>
                <c:formatCode>###,??0.0;\-#,##0.0;\-;@</c:formatCode>
                <c:ptCount val="5"/>
                <c:pt idx="0">
                  <c:v>77.5582896673683</c:v>
                </c:pt>
                <c:pt idx="1">
                  <c:v>74.2684914742986</c:v>
                </c:pt>
                <c:pt idx="2">
                  <c:v>70.260576111847698</c:v>
                </c:pt>
                <c:pt idx="3">
                  <c:v>63.505140636101501</c:v>
                </c:pt>
                <c:pt idx="4">
                  <c:v>55.676450742240199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C-4A28-8731-CB28C8E6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052992"/>
        <c:axId val="58054528"/>
      </c:barChart>
      <c:catAx>
        <c:axId val="580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5452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52992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62200235213367"/>
          <c:y val="5.5918803418803431E-3"/>
          <c:w val="0.30569237148157746"/>
          <c:h val="6.68323216730965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&amp;R&amp;12Page 2 of 25</c:oddFooter>
    </c:headerFooter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16E-2"/>
          <c:y val="5.3612556242969629E-2"/>
          <c:w val="0.92833415915915918"/>
          <c:h val="0.789902564102547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KPI_23!$B$15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KPI_23!$C$13:$Q$13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KPI_23!$C$15:$Q$15</c:f>
              <c:numCache>
                <c:formatCode>###,??0.0;\-#,##0.0;\-;@</c:formatCode>
                <c:ptCount val="15"/>
                <c:pt idx="0">
                  <c:v>8.203125</c:v>
                </c:pt>
                <c:pt idx="1">
                  <c:v>9.6045197740112993</c:v>
                </c:pt>
                <c:pt idx="2">
                  <c:v>9.7378277153558095</c:v>
                </c:pt>
                <c:pt idx="3">
                  <c:v>13.817537643932701</c:v>
                </c:pt>
                <c:pt idx="4">
                  <c:v>12.0591581342435</c:v>
                </c:pt>
                <c:pt idx="5">
                  <c:v>7.51231527093596</c:v>
                </c:pt>
                <c:pt idx="6">
                  <c:v>3.5714285714285698</c:v>
                </c:pt>
                <c:pt idx="7">
                  <c:v>12.037037037037001</c:v>
                </c:pt>
                <c:pt idx="8">
                  <c:v>11.151832460733001</c:v>
                </c:pt>
                <c:pt idx="9">
                  <c:v>12.721743537759799</c:v>
                </c:pt>
                <c:pt idx="10">
                  <c:v>2.7027027027027</c:v>
                </c:pt>
                <c:pt idx="11">
                  <c:v>11.340206185567</c:v>
                </c:pt>
                <c:pt idx="12">
                  <c:v>9.5788604459124702</c:v>
                </c:pt>
                <c:pt idx="13">
                  <c:v>2.5862068965517202</c:v>
                </c:pt>
                <c:pt idx="14">
                  <c:v>9.1569101968735698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6-4102-9AA9-F735F3559089}"/>
            </c:ext>
          </c:extLst>
        </c:ser>
        <c:ser>
          <c:idx val="0"/>
          <c:order val="1"/>
          <c:tx>
            <c:strRef>
              <c:f>KPI_23!$B$16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KPI_23!$C$13:$Q$13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KPI_23!$C$16:$Q$16</c:f>
              <c:numCache>
                <c:formatCode>###,??0.0;\-#,##0.0;\-;@</c:formatCode>
                <c:ptCount val="15"/>
                <c:pt idx="0">
                  <c:v>4.4747081712062302</c:v>
                </c:pt>
                <c:pt idx="1">
                  <c:v>6.6914498141263898</c:v>
                </c:pt>
                <c:pt idx="2">
                  <c:v>4.6620046620046596</c:v>
                </c:pt>
                <c:pt idx="3">
                  <c:v>7.59330759330759</c:v>
                </c:pt>
                <c:pt idx="4">
                  <c:v>4.7345767575322801</c:v>
                </c:pt>
                <c:pt idx="5">
                  <c:v>3.6697247706421998</c:v>
                </c:pt>
                <c:pt idx="6">
                  <c:v>1.63020163020163</c:v>
                </c:pt>
                <c:pt idx="7">
                  <c:v>5.6</c:v>
                </c:pt>
                <c:pt idx="8">
                  <c:v>5.5771725032425401</c:v>
                </c:pt>
                <c:pt idx="9">
                  <c:v>6.1007957559681696</c:v>
                </c:pt>
                <c:pt idx="10">
                  <c:v>1.9607843137254899</c:v>
                </c:pt>
                <c:pt idx="11">
                  <c:v>16.6666666666667</c:v>
                </c:pt>
                <c:pt idx="12">
                  <c:v>5.9415911379657604</c:v>
                </c:pt>
                <c:pt idx="13">
                  <c:v>1.13636363636364</c:v>
                </c:pt>
                <c:pt idx="14">
                  <c:v>4.6773642881529502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6-4102-9AA9-F735F355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692416"/>
        <c:axId val="149693952"/>
      </c:barChart>
      <c:catAx>
        <c:axId val="1496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693952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2416"/>
        <c:crosses val="autoZero"/>
        <c:crossBetween val="between"/>
        <c:majorUnit val="2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538048048051272"/>
          <c:y val="7.7027777777777823E-3"/>
          <c:w val="0.21063843843844943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08" l="0.70866141732288701" r="0.70866141732288701" t="0.74803149606305508" header="0.31496062992129237" footer="0.31496062992129237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57E-2"/>
          <c:y val="5.3612556242969629E-2"/>
          <c:w val="0.92833415915915918"/>
          <c:h val="0.792616239316239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KPI_24!$B$15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KPI_24!$C$13:$Q$13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KPI_24!$C$15:$Q$15</c:f>
              <c:numCache>
                <c:formatCode>###,??0.0;\-#,##0.0;\-;@</c:formatCode>
                <c:ptCount val="15"/>
                <c:pt idx="0">
                  <c:v>13.125</c:v>
                </c:pt>
                <c:pt idx="1">
                  <c:v>15.254237288135601</c:v>
                </c:pt>
                <c:pt idx="2">
                  <c:v>15.168539325842699</c:v>
                </c:pt>
                <c:pt idx="3">
                  <c:v>18.954827280779501</c:v>
                </c:pt>
                <c:pt idx="4">
                  <c:v>18.202502844141101</c:v>
                </c:pt>
                <c:pt idx="5">
                  <c:v>14.1009852216749</c:v>
                </c:pt>
                <c:pt idx="6">
                  <c:v>8.7372448979591795</c:v>
                </c:pt>
                <c:pt idx="7">
                  <c:v>15.226337448559701</c:v>
                </c:pt>
                <c:pt idx="8">
                  <c:v>17.1204188481675</c:v>
                </c:pt>
                <c:pt idx="9">
                  <c:v>18.955904713634101</c:v>
                </c:pt>
                <c:pt idx="10">
                  <c:v>5.4054054054054097</c:v>
                </c:pt>
                <c:pt idx="11">
                  <c:v>21.6494845360825</c:v>
                </c:pt>
                <c:pt idx="12">
                  <c:v>15.5243600330306</c:v>
                </c:pt>
                <c:pt idx="13">
                  <c:v>4.31034482758621</c:v>
                </c:pt>
                <c:pt idx="14">
                  <c:v>14.6968408659821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439A-8506-BBE5407CB199}"/>
            </c:ext>
          </c:extLst>
        </c:ser>
        <c:ser>
          <c:idx val="0"/>
          <c:order val="1"/>
          <c:tx>
            <c:strRef>
              <c:f>KPI_24!$B$16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KPI_24!$C$13:$Q$13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KPI_24!$C$16:$Q$16</c:f>
              <c:numCache>
                <c:formatCode>###,??0.0;\-#,##0.0;\-;@</c:formatCode>
                <c:ptCount val="15"/>
                <c:pt idx="0">
                  <c:v>10.700389105058401</c:v>
                </c:pt>
                <c:pt idx="1">
                  <c:v>10.4089219330855</c:v>
                </c:pt>
                <c:pt idx="2">
                  <c:v>9.5571095571095608</c:v>
                </c:pt>
                <c:pt idx="3">
                  <c:v>12.8700128700129</c:v>
                </c:pt>
                <c:pt idx="4">
                  <c:v>10.329985652797699</c:v>
                </c:pt>
                <c:pt idx="5">
                  <c:v>8.0900750625521294</c:v>
                </c:pt>
                <c:pt idx="6">
                  <c:v>6.5637065637065604</c:v>
                </c:pt>
                <c:pt idx="7">
                  <c:v>8.93333333333333</c:v>
                </c:pt>
                <c:pt idx="8">
                  <c:v>10.5706874189364</c:v>
                </c:pt>
                <c:pt idx="9">
                  <c:v>12.7984084880637</c:v>
                </c:pt>
                <c:pt idx="10">
                  <c:v>5.8823529411764701</c:v>
                </c:pt>
                <c:pt idx="11">
                  <c:v>20.370370370370399</c:v>
                </c:pt>
                <c:pt idx="12">
                  <c:v>10.171198388721001</c:v>
                </c:pt>
                <c:pt idx="13">
                  <c:v>6.8181818181818201</c:v>
                </c:pt>
                <c:pt idx="14">
                  <c:v>9.7729600546261501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2-439A-8506-BBE5407C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747968"/>
        <c:axId val="149766144"/>
      </c:barChart>
      <c:catAx>
        <c:axId val="1497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6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66144"/>
        <c:scaling>
          <c:orientation val="minMax"/>
          <c:max val="24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47968"/>
        <c:crosses val="autoZero"/>
        <c:crossBetween val="between"/>
        <c:majorUnit val="4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684444444446323"/>
          <c:y val="1.0416452991452992E-2"/>
          <c:w val="0.14294324324325094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52" l="0.70866141732288745" r="0.70866141732288745" t="0.74803149606305552" header="0.31496062992129248" footer="0.31496062992129248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813E-2"/>
          <c:y val="6.4467307692307713E-2"/>
          <c:w val="0.92833415915915918"/>
          <c:h val="0.784475213675229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KPI_25!$B$14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KPI_25!$C$12:$Q$12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KPI_25!$C$14:$Q$14</c:f>
              <c:numCache>
                <c:formatCode>###,??0.0;\-#,##0.0;\-;@</c:formatCode>
                <c:ptCount val="15"/>
                <c:pt idx="0">
                  <c:v>56.25</c:v>
                </c:pt>
                <c:pt idx="1">
                  <c:v>53.954802259887003</c:v>
                </c:pt>
                <c:pt idx="2">
                  <c:v>61.985018726591797</c:v>
                </c:pt>
                <c:pt idx="3">
                  <c:v>58.9902568644818</c:v>
                </c:pt>
                <c:pt idx="4">
                  <c:v>56.200227531285499</c:v>
                </c:pt>
                <c:pt idx="5">
                  <c:v>53.571428571428598</c:v>
                </c:pt>
                <c:pt idx="6">
                  <c:v>59.183673469387799</c:v>
                </c:pt>
                <c:pt idx="7">
                  <c:v>58.3333333333333</c:v>
                </c:pt>
                <c:pt idx="8">
                  <c:v>55.968586387434598</c:v>
                </c:pt>
                <c:pt idx="9">
                  <c:v>60.973137354282798</c:v>
                </c:pt>
                <c:pt idx="10">
                  <c:v>37.837837837837803</c:v>
                </c:pt>
                <c:pt idx="11">
                  <c:v>58.762886597938099</c:v>
                </c:pt>
                <c:pt idx="12">
                  <c:v>58.216350123864601</c:v>
                </c:pt>
                <c:pt idx="13">
                  <c:v>43.965517241379303</c:v>
                </c:pt>
                <c:pt idx="14">
                  <c:v>57.610046438616003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40BD-9478-8F95D0A420D4}"/>
            </c:ext>
          </c:extLst>
        </c:ser>
        <c:ser>
          <c:idx val="0"/>
          <c:order val="1"/>
          <c:tx>
            <c:strRef>
              <c:f>KPI_25!$B$15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KPI_25!$C$12:$Q$12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KPI_25!$C$15:$Q$15</c:f>
              <c:numCache>
                <c:formatCode>###,??0.0;\-#,##0.0;\-;@</c:formatCode>
                <c:ptCount val="15"/>
                <c:pt idx="0">
                  <c:v>39.202334630350201</c:v>
                </c:pt>
                <c:pt idx="1">
                  <c:v>43.494423791821603</c:v>
                </c:pt>
                <c:pt idx="2">
                  <c:v>44.289044289044298</c:v>
                </c:pt>
                <c:pt idx="3">
                  <c:v>43.500643500643498</c:v>
                </c:pt>
                <c:pt idx="4">
                  <c:v>45.911047345767599</c:v>
                </c:pt>
                <c:pt idx="5">
                  <c:v>40.867389491242697</c:v>
                </c:pt>
                <c:pt idx="6">
                  <c:v>46.246246246246201</c:v>
                </c:pt>
                <c:pt idx="7">
                  <c:v>46</c:v>
                </c:pt>
                <c:pt idx="8">
                  <c:v>41.3748378728923</c:v>
                </c:pt>
                <c:pt idx="9">
                  <c:v>49.867374005305003</c:v>
                </c:pt>
                <c:pt idx="10">
                  <c:v>23.529411764705898</c:v>
                </c:pt>
                <c:pt idx="11">
                  <c:v>50</c:v>
                </c:pt>
                <c:pt idx="12">
                  <c:v>43.303121852970797</c:v>
                </c:pt>
                <c:pt idx="13">
                  <c:v>29.545454545454501</c:v>
                </c:pt>
                <c:pt idx="14">
                  <c:v>44.093547285763101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7-40BD-9478-8F95D0A4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037248"/>
        <c:axId val="150038784"/>
      </c:barChart>
      <c:catAx>
        <c:axId val="1500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038784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7248"/>
        <c:crosses val="autoZero"/>
        <c:crossBetween val="between"/>
        <c:majorUnit val="10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398408408411076"/>
          <c:y val="1.3130128205129123E-2"/>
          <c:w val="0.15152432432432444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86" l="0.7086614173228879" r="0.7086614173228879" t="0.74803149606305586" header="0.31496062992129265" footer="0.3149606299212926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15126050421012E-2"/>
          <c:y val="7.6496794871799972E-2"/>
          <c:w val="0.94018611111111106"/>
          <c:h val="0.775448931623965"/>
        </c:manualLayout>
      </c:layout>
      <c:barChart>
        <c:barDir val="col"/>
        <c:grouping val="percentStacked"/>
        <c:varyColors val="0"/>
        <c:ser>
          <c:idx val="0"/>
          <c:order val="0"/>
          <c:tx>
            <c:v>Colon C18</c:v>
          </c:tx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'KPI_26-28'!$C$12:$Q$12</c:f>
              <c:numCache>
                <c:formatCode>###,??0.0;\-#,##0.0;\-;@</c:formatCode>
                <c:ptCount val="15"/>
                <c:pt idx="0">
                  <c:v>70.3125</c:v>
                </c:pt>
                <c:pt idx="1">
                  <c:v>63.3333333333333</c:v>
                </c:pt>
                <c:pt idx="2">
                  <c:v>64.150943396226396</c:v>
                </c:pt>
                <c:pt idx="3">
                  <c:v>70</c:v>
                </c:pt>
                <c:pt idx="4">
                  <c:v>69.7916666666667</c:v>
                </c:pt>
                <c:pt idx="5">
                  <c:v>62.5</c:v>
                </c:pt>
                <c:pt idx="6">
                  <c:v>66.7870036101083</c:v>
                </c:pt>
                <c:pt idx="7">
                  <c:v>70.909090909090907</c:v>
                </c:pt>
                <c:pt idx="8">
                  <c:v>63.730569948186499</c:v>
                </c:pt>
                <c:pt idx="9">
                  <c:v>62.655601659750999</c:v>
                </c:pt>
                <c:pt idx="10">
                  <c:v>100</c:v>
                </c:pt>
                <c:pt idx="11">
                  <c:v>33.3333333333333</c:v>
                </c:pt>
                <c:pt idx="12">
                  <c:v>64.912280701754398</c:v>
                </c:pt>
                <c:pt idx="13">
                  <c:v>57.142857142857103</c:v>
                </c:pt>
                <c:pt idx="14">
                  <c:v>65.578231292517003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BB7-A7C9-7C61D97D9074}"/>
            </c:ext>
          </c:extLst>
        </c:ser>
        <c:ser>
          <c:idx val="1"/>
          <c:order val="1"/>
          <c:tx>
            <c:v>Rectosigmoid C19</c:v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'KPI_26-28'!$C$29:$Q$29</c:f>
              <c:numCache>
                <c:formatCode>###,??0.0;\-#,##0.0;\-;@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1.88679245283019</c:v>
                </c:pt>
                <c:pt idx="3">
                  <c:v>3</c:v>
                </c:pt>
                <c:pt idx="4">
                  <c:v>3.125</c:v>
                </c:pt>
                <c:pt idx="5">
                  <c:v>3.75</c:v>
                </c:pt>
                <c:pt idx="6">
                  <c:v>0</c:v>
                </c:pt>
                <c:pt idx="7">
                  <c:v>0</c:v>
                </c:pt>
                <c:pt idx="8">
                  <c:v>7.7720207253886002</c:v>
                </c:pt>
                <c:pt idx="9">
                  <c:v>7.46887966804979</c:v>
                </c:pt>
                <c:pt idx="10">
                  <c:v>0</c:v>
                </c:pt>
                <c:pt idx="11">
                  <c:v>0</c:v>
                </c:pt>
                <c:pt idx="12">
                  <c:v>4.3859649122807003</c:v>
                </c:pt>
                <c:pt idx="13">
                  <c:v>0</c:v>
                </c:pt>
                <c:pt idx="14">
                  <c:v>3.6734693877550999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A-4BB7-A7C9-7C61D97D9074}"/>
            </c:ext>
          </c:extLst>
        </c:ser>
        <c:ser>
          <c:idx val="3"/>
          <c:order val="2"/>
          <c:tx>
            <c:v>Rectum C20</c:v>
          </c:tx>
          <c:spPr>
            <a:solidFill>
              <a:schemeClr val="accent1">
                <a:lumMod val="5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'KPI_26-28'!$C$46:$Q$46</c:f>
              <c:numCache>
                <c:formatCode>###,??0.0;\-#,##0.0;\-;@</c:formatCode>
                <c:ptCount val="15"/>
                <c:pt idx="0">
                  <c:v>29.6875</c:v>
                </c:pt>
                <c:pt idx="1">
                  <c:v>26.6666666666667</c:v>
                </c:pt>
                <c:pt idx="2">
                  <c:v>33.962264150943398</c:v>
                </c:pt>
                <c:pt idx="3">
                  <c:v>27</c:v>
                </c:pt>
                <c:pt idx="4">
                  <c:v>27.0833333333333</c:v>
                </c:pt>
                <c:pt idx="5">
                  <c:v>33.75</c:v>
                </c:pt>
                <c:pt idx="6">
                  <c:v>33.2129963898917</c:v>
                </c:pt>
                <c:pt idx="7">
                  <c:v>29.090909090909101</c:v>
                </c:pt>
                <c:pt idx="8">
                  <c:v>28.497409326424901</c:v>
                </c:pt>
                <c:pt idx="9">
                  <c:v>29.875518672199199</c:v>
                </c:pt>
                <c:pt idx="10">
                  <c:v>0</c:v>
                </c:pt>
                <c:pt idx="11">
                  <c:v>66.6666666666667</c:v>
                </c:pt>
                <c:pt idx="12">
                  <c:v>30.7017543859649</c:v>
                </c:pt>
                <c:pt idx="13">
                  <c:v>42.857142857142897</c:v>
                </c:pt>
                <c:pt idx="14">
                  <c:v>30.748299319727899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A-4BB7-A7C9-7C61D97D9074}"/>
            </c:ext>
          </c:extLst>
        </c:ser>
        <c:ser>
          <c:idx val="6"/>
          <c:order val="3"/>
          <c:tx>
            <c:v>No ICD-10</c:v>
          </c:tx>
          <c:spPr>
            <a:solidFill>
              <a:schemeClr val="bg1"/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figure19!$C$9:$Q$9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1.78571428571429</c:v>
                </c:pt>
                <c:pt idx="8" formatCode="0.00">
                  <c:v>0</c:v>
                </c:pt>
                <c:pt idx="9" formatCode="0.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6.7980965329707696E-2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A-4BB7-A7C9-7C61D97D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5344000"/>
        <c:axId val="165345536"/>
      </c:barChart>
      <c:catAx>
        <c:axId val="1653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4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3455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44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79466966969687"/>
          <c:y val="1.4362179487179601E-2"/>
          <c:w val="0.40020327806224887"/>
          <c:h val="5.9364511445964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2021/23 by NHS Board</a:t>
            </a:r>
            <a:r>
              <a:rPr lang="en-GB" sz="1200" baseline="0"/>
              <a:t> and sex </a:t>
            </a:r>
          </a:p>
          <a:p>
            <a:pPr>
              <a:defRPr sz="1200"/>
            </a:pPr>
            <a:endParaRPr lang="en-GB" sz="12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'A1-Population by sex and HB'!$C$4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'A1-Population by sex and HB'!$B$5:$B$19</c:f>
              <c:strCache>
                <c:ptCount val="15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'A1-Population by sex and HB'!$C$5:$C$19</c:f>
              <c:numCache>
                <c:formatCode>#,##0</c:formatCode>
                <c:ptCount val="15"/>
                <c:pt idx="0">
                  <c:v>70689</c:v>
                </c:pt>
                <c:pt idx="1">
                  <c:v>24240</c:v>
                </c:pt>
                <c:pt idx="2">
                  <c:v>30406</c:v>
                </c:pt>
                <c:pt idx="3">
                  <c:v>66937</c:v>
                </c:pt>
                <c:pt idx="4">
                  <c:v>54371</c:v>
                </c:pt>
                <c:pt idx="5">
                  <c:v>101583</c:v>
                </c:pt>
                <c:pt idx="6">
                  <c:v>198970</c:v>
                </c:pt>
                <c:pt idx="7">
                  <c:v>64646</c:v>
                </c:pt>
                <c:pt idx="8">
                  <c:v>119211</c:v>
                </c:pt>
                <c:pt idx="9">
                  <c:v>144260</c:v>
                </c:pt>
                <c:pt idx="10">
                  <c:v>4349</c:v>
                </c:pt>
                <c:pt idx="11">
                  <c:v>4198</c:v>
                </c:pt>
                <c:pt idx="12">
                  <c:v>75318</c:v>
                </c:pt>
                <c:pt idx="13">
                  <c:v>5630</c:v>
                </c:pt>
                <c:pt idx="14">
                  <c:v>964808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F0B-B95F-57EDA2EF932B}"/>
            </c:ext>
          </c:extLst>
        </c:ser>
        <c:ser>
          <c:idx val="1"/>
          <c:order val="1"/>
          <c:tx>
            <c:strRef>
              <c:f>'A1-Population by sex and HB'!$D$4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'A1-Population by sex and HB'!$B$5:$B$19</c:f>
              <c:strCache>
                <c:ptCount val="15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'A1-Population by sex and HB'!$D$5:$D$19</c:f>
              <c:numCache>
                <c:formatCode>#,##0</c:formatCode>
                <c:ptCount val="15"/>
                <c:pt idx="0">
                  <c:v>74619</c:v>
                </c:pt>
                <c:pt idx="1">
                  <c:v>24791</c:v>
                </c:pt>
                <c:pt idx="2">
                  <c:v>31403</c:v>
                </c:pt>
                <c:pt idx="3">
                  <c:v>69581</c:v>
                </c:pt>
                <c:pt idx="4">
                  <c:v>56404</c:v>
                </c:pt>
                <c:pt idx="5">
                  <c:v>101080</c:v>
                </c:pt>
                <c:pt idx="6">
                  <c:v>200431</c:v>
                </c:pt>
                <c:pt idx="7">
                  <c:v>66075</c:v>
                </c:pt>
                <c:pt idx="8">
                  <c:v>123149</c:v>
                </c:pt>
                <c:pt idx="9">
                  <c:v>147347</c:v>
                </c:pt>
                <c:pt idx="10">
                  <c:v>4355</c:v>
                </c:pt>
                <c:pt idx="11">
                  <c:v>4019</c:v>
                </c:pt>
                <c:pt idx="12">
                  <c:v>76777</c:v>
                </c:pt>
                <c:pt idx="13">
                  <c:v>5384</c:v>
                </c:pt>
                <c:pt idx="14">
                  <c:v>985415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F0B-B95F-57EDA2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81920"/>
        <c:axId val="166896000"/>
      </c:barChart>
      <c:catAx>
        <c:axId val="1668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6896000"/>
        <c:crosses val="autoZero"/>
        <c:auto val="1"/>
        <c:lblAlgn val="ctr"/>
        <c:lblOffset val="100"/>
        <c:noMultiLvlLbl val="0"/>
      </c:catAx>
      <c:valAx>
        <c:axId val="166896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6881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2021/23 by NHS</a:t>
            </a:r>
            <a:r>
              <a:rPr lang="en-GB" sz="1200" baseline="0"/>
              <a:t> Board and age</a:t>
            </a:r>
            <a:endParaRPr lang="en-GB" sz="12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'A2-Population by age and HB'!$C$4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HB'!$C$5:$C$19</c:f>
              <c:numCache>
                <c:formatCode>#,##0</c:formatCode>
                <c:ptCount val="15"/>
                <c:pt idx="0">
                  <c:v>37482</c:v>
                </c:pt>
                <c:pt idx="1">
                  <c:v>12303</c:v>
                </c:pt>
                <c:pt idx="2">
                  <c:v>14549</c:v>
                </c:pt>
                <c:pt idx="3">
                  <c:v>36860</c:v>
                </c:pt>
                <c:pt idx="4">
                  <c:v>31754</c:v>
                </c:pt>
                <c:pt idx="5">
                  <c:v>56092</c:v>
                </c:pt>
                <c:pt idx="6">
                  <c:v>114882</c:v>
                </c:pt>
                <c:pt idx="7">
                  <c:v>32851</c:v>
                </c:pt>
                <c:pt idx="8">
                  <c:v>69827</c:v>
                </c:pt>
                <c:pt idx="9">
                  <c:v>85266</c:v>
                </c:pt>
                <c:pt idx="10">
                  <c:v>2201</c:v>
                </c:pt>
                <c:pt idx="11">
                  <c:v>2225</c:v>
                </c:pt>
                <c:pt idx="12">
                  <c:v>39485</c:v>
                </c:pt>
                <c:pt idx="13">
                  <c:v>2790</c:v>
                </c:pt>
                <c:pt idx="14">
                  <c:v>538567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898-84E9-72AF3AFAA767}"/>
            </c:ext>
          </c:extLst>
        </c:ser>
        <c:ser>
          <c:idx val="1"/>
          <c:order val="1"/>
          <c:tx>
            <c:strRef>
              <c:f>'A2-Population by age and HB'!$D$4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HB'!$D$5:$D$19</c:f>
              <c:numCache>
                <c:formatCode>#,##0</c:formatCode>
                <c:ptCount val="15"/>
                <c:pt idx="0">
                  <c:v>26093</c:v>
                </c:pt>
                <c:pt idx="1">
                  <c:v>8798</c:v>
                </c:pt>
                <c:pt idx="2">
                  <c:v>11341</c:v>
                </c:pt>
                <c:pt idx="3">
                  <c:v>24516</c:v>
                </c:pt>
                <c:pt idx="4">
                  <c:v>20437</c:v>
                </c:pt>
                <c:pt idx="5">
                  <c:v>36538</c:v>
                </c:pt>
                <c:pt idx="6">
                  <c:v>75575</c:v>
                </c:pt>
                <c:pt idx="7">
                  <c:v>24137</c:v>
                </c:pt>
                <c:pt idx="8">
                  <c:v>44652</c:v>
                </c:pt>
                <c:pt idx="9">
                  <c:v>54234</c:v>
                </c:pt>
                <c:pt idx="10">
                  <c:v>1642</c:v>
                </c:pt>
                <c:pt idx="11">
                  <c:v>1472</c:v>
                </c:pt>
                <c:pt idx="12">
                  <c:v>27582</c:v>
                </c:pt>
                <c:pt idx="13">
                  <c:v>1967</c:v>
                </c:pt>
                <c:pt idx="14">
                  <c:v>358984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898-84E9-72AF3AFAA767}"/>
            </c:ext>
          </c:extLst>
        </c:ser>
        <c:ser>
          <c:idx val="2"/>
          <c:order val="2"/>
          <c:tx>
            <c:strRef>
              <c:f>'A2-Population by age and HB'!$E$4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HB'!$E$5:$E$19</c:f>
              <c:numCache>
                <c:formatCode>#,##0</c:formatCode>
                <c:ptCount val="15"/>
                <c:pt idx="0">
                  <c:v>29632</c:v>
                </c:pt>
                <c:pt idx="1">
                  <c:v>9755</c:v>
                </c:pt>
                <c:pt idx="2">
                  <c:v>12605</c:v>
                </c:pt>
                <c:pt idx="3">
                  <c:v>29187</c:v>
                </c:pt>
                <c:pt idx="4">
                  <c:v>21746</c:v>
                </c:pt>
                <c:pt idx="5">
                  <c:v>42809</c:v>
                </c:pt>
                <c:pt idx="6">
                  <c:v>82588</c:v>
                </c:pt>
                <c:pt idx="7">
                  <c:v>26428</c:v>
                </c:pt>
                <c:pt idx="8">
                  <c:v>48736</c:v>
                </c:pt>
                <c:pt idx="9">
                  <c:v>57527</c:v>
                </c:pt>
                <c:pt idx="10">
                  <c:v>1767</c:v>
                </c:pt>
                <c:pt idx="11">
                  <c:v>1636</c:v>
                </c:pt>
                <c:pt idx="12">
                  <c:v>32876</c:v>
                </c:pt>
                <c:pt idx="13">
                  <c:v>2241</c:v>
                </c:pt>
                <c:pt idx="14">
                  <c:v>399533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8-4898-84E9-72AF3AFAA767}"/>
            </c:ext>
          </c:extLst>
        </c:ser>
        <c:ser>
          <c:idx val="3"/>
          <c:order val="3"/>
          <c:tx>
            <c:strRef>
              <c:f>'A2-Population by age and HB'!$F$4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HB'!$F$5:$F$19</c:f>
              <c:numCache>
                <c:formatCode>#,##0</c:formatCode>
                <c:ptCount val="15"/>
                <c:pt idx="0">
                  <c:v>29042</c:v>
                </c:pt>
                <c:pt idx="1">
                  <c:v>9973</c:v>
                </c:pt>
                <c:pt idx="2">
                  <c:v>12666</c:v>
                </c:pt>
                <c:pt idx="3">
                  <c:v>22961</c:v>
                </c:pt>
                <c:pt idx="4">
                  <c:v>20471</c:v>
                </c:pt>
                <c:pt idx="5">
                  <c:v>34393</c:v>
                </c:pt>
                <c:pt idx="6">
                  <c:v>74748</c:v>
                </c:pt>
                <c:pt idx="7">
                  <c:v>26316</c:v>
                </c:pt>
                <c:pt idx="8">
                  <c:v>46342</c:v>
                </c:pt>
                <c:pt idx="9">
                  <c:v>53237</c:v>
                </c:pt>
                <c:pt idx="10">
                  <c:v>1731</c:v>
                </c:pt>
                <c:pt idx="11">
                  <c:v>1609</c:v>
                </c:pt>
                <c:pt idx="12">
                  <c:v>26103</c:v>
                </c:pt>
                <c:pt idx="13">
                  <c:v>2225</c:v>
                </c:pt>
                <c:pt idx="14">
                  <c:v>361817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8-4898-84E9-72AF3AFAA767}"/>
            </c:ext>
          </c:extLst>
        </c:ser>
        <c:ser>
          <c:idx val="4"/>
          <c:order val="4"/>
          <c:tx>
            <c:strRef>
              <c:f>'A2-Population by age and HB'!$G$4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HB'!$G$5:$G$19</c:f>
              <c:numCache>
                <c:formatCode>#,##0</c:formatCode>
                <c:ptCount val="15"/>
                <c:pt idx="0">
                  <c:v>23059</c:v>
                </c:pt>
                <c:pt idx="1">
                  <c:v>8202</c:v>
                </c:pt>
                <c:pt idx="2">
                  <c:v>10648</c:v>
                </c:pt>
                <c:pt idx="3">
                  <c:v>22994</c:v>
                </c:pt>
                <c:pt idx="4">
                  <c:v>16367</c:v>
                </c:pt>
                <c:pt idx="5">
                  <c:v>32831</c:v>
                </c:pt>
                <c:pt idx="6">
                  <c:v>51608</c:v>
                </c:pt>
                <c:pt idx="7">
                  <c:v>20989</c:v>
                </c:pt>
                <c:pt idx="8">
                  <c:v>32803</c:v>
                </c:pt>
                <c:pt idx="9">
                  <c:v>41343</c:v>
                </c:pt>
                <c:pt idx="10">
                  <c:v>1363</c:v>
                </c:pt>
                <c:pt idx="11">
                  <c:v>1275</c:v>
                </c:pt>
                <c:pt idx="12">
                  <c:v>26049</c:v>
                </c:pt>
                <c:pt idx="13">
                  <c:v>1791</c:v>
                </c:pt>
                <c:pt idx="14">
                  <c:v>291322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8-4898-84E9-72AF3AFA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64224"/>
        <c:axId val="166982400"/>
      </c:barChart>
      <c:catAx>
        <c:axId val="1669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6982400"/>
        <c:crosses val="autoZero"/>
        <c:auto val="1"/>
        <c:lblAlgn val="ctr"/>
        <c:lblOffset val="100"/>
        <c:noMultiLvlLbl val="0"/>
      </c:catAx>
      <c:valAx>
        <c:axId val="166982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6964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 b="1" i="0" baseline="0"/>
              <a:t>Screening population 2021/23 by NHS Board and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'A2-Population by age and HB'!$C$4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HB'!$C$5:$C$18</c:f>
              <c:numCache>
                <c:formatCode>#,##0</c:formatCode>
                <c:ptCount val="14"/>
                <c:pt idx="0">
                  <c:v>37482</c:v>
                </c:pt>
                <c:pt idx="1">
                  <c:v>12303</c:v>
                </c:pt>
                <c:pt idx="2">
                  <c:v>14549</c:v>
                </c:pt>
                <c:pt idx="3">
                  <c:v>36860</c:v>
                </c:pt>
                <c:pt idx="4">
                  <c:v>31754</c:v>
                </c:pt>
                <c:pt idx="5">
                  <c:v>56092</c:v>
                </c:pt>
                <c:pt idx="6">
                  <c:v>114882</c:v>
                </c:pt>
                <c:pt idx="7">
                  <c:v>32851</c:v>
                </c:pt>
                <c:pt idx="8">
                  <c:v>69827</c:v>
                </c:pt>
                <c:pt idx="9">
                  <c:v>85266</c:v>
                </c:pt>
                <c:pt idx="10">
                  <c:v>2201</c:v>
                </c:pt>
                <c:pt idx="11">
                  <c:v>2225</c:v>
                </c:pt>
                <c:pt idx="12">
                  <c:v>39485</c:v>
                </c:pt>
                <c:pt idx="13">
                  <c:v>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6-4CDF-9280-840FF6B661C9}"/>
            </c:ext>
          </c:extLst>
        </c:ser>
        <c:ser>
          <c:idx val="1"/>
          <c:order val="1"/>
          <c:tx>
            <c:strRef>
              <c:f>'A2-Population by age and HB'!$D$4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HB'!$D$5:$D$18</c:f>
              <c:numCache>
                <c:formatCode>#,##0</c:formatCode>
                <c:ptCount val="14"/>
                <c:pt idx="0">
                  <c:v>26093</c:v>
                </c:pt>
                <c:pt idx="1">
                  <c:v>8798</c:v>
                </c:pt>
                <c:pt idx="2">
                  <c:v>11341</c:v>
                </c:pt>
                <c:pt idx="3">
                  <c:v>24516</c:v>
                </c:pt>
                <c:pt idx="4">
                  <c:v>20437</c:v>
                </c:pt>
                <c:pt idx="5">
                  <c:v>36538</c:v>
                </c:pt>
                <c:pt idx="6">
                  <c:v>75575</c:v>
                </c:pt>
                <c:pt idx="7">
                  <c:v>24137</c:v>
                </c:pt>
                <c:pt idx="8">
                  <c:v>44652</c:v>
                </c:pt>
                <c:pt idx="9">
                  <c:v>54234</c:v>
                </c:pt>
                <c:pt idx="10">
                  <c:v>1642</c:v>
                </c:pt>
                <c:pt idx="11">
                  <c:v>1472</c:v>
                </c:pt>
                <c:pt idx="12">
                  <c:v>27582</c:v>
                </c:pt>
                <c:pt idx="13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6-4CDF-9280-840FF6B661C9}"/>
            </c:ext>
          </c:extLst>
        </c:ser>
        <c:ser>
          <c:idx val="2"/>
          <c:order val="2"/>
          <c:tx>
            <c:strRef>
              <c:f>'A2-Population by age and HB'!$E$4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HB'!$E$5:$E$18</c:f>
              <c:numCache>
                <c:formatCode>#,##0</c:formatCode>
                <c:ptCount val="14"/>
                <c:pt idx="0">
                  <c:v>29632</c:v>
                </c:pt>
                <c:pt idx="1">
                  <c:v>9755</c:v>
                </c:pt>
                <c:pt idx="2">
                  <c:v>12605</c:v>
                </c:pt>
                <c:pt idx="3">
                  <c:v>29187</c:v>
                </c:pt>
                <c:pt idx="4">
                  <c:v>21746</c:v>
                </c:pt>
                <c:pt idx="5">
                  <c:v>42809</c:v>
                </c:pt>
                <c:pt idx="6">
                  <c:v>82588</c:v>
                </c:pt>
                <c:pt idx="7">
                  <c:v>26428</c:v>
                </c:pt>
                <c:pt idx="8">
                  <c:v>48736</c:v>
                </c:pt>
                <c:pt idx="9">
                  <c:v>57527</c:v>
                </c:pt>
                <c:pt idx="10">
                  <c:v>1767</c:v>
                </c:pt>
                <c:pt idx="11">
                  <c:v>1636</c:v>
                </c:pt>
                <c:pt idx="12">
                  <c:v>32876</c:v>
                </c:pt>
                <c:pt idx="13">
                  <c:v>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6-4CDF-9280-840FF6B661C9}"/>
            </c:ext>
          </c:extLst>
        </c:ser>
        <c:ser>
          <c:idx val="3"/>
          <c:order val="3"/>
          <c:tx>
            <c:strRef>
              <c:f>'A2-Population by age and HB'!$F$4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HB'!$F$5:$F$18</c:f>
              <c:numCache>
                <c:formatCode>#,##0</c:formatCode>
                <c:ptCount val="14"/>
                <c:pt idx="0">
                  <c:v>29042</c:v>
                </c:pt>
                <c:pt idx="1">
                  <c:v>9973</c:v>
                </c:pt>
                <c:pt idx="2">
                  <c:v>12666</c:v>
                </c:pt>
                <c:pt idx="3">
                  <c:v>22961</c:v>
                </c:pt>
                <c:pt idx="4">
                  <c:v>20471</c:v>
                </c:pt>
                <c:pt idx="5">
                  <c:v>34393</c:v>
                </c:pt>
                <c:pt idx="6">
                  <c:v>74748</c:v>
                </c:pt>
                <c:pt idx="7">
                  <c:v>26316</c:v>
                </c:pt>
                <c:pt idx="8">
                  <c:v>46342</c:v>
                </c:pt>
                <c:pt idx="9">
                  <c:v>53237</c:v>
                </c:pt>
                <c:pt idx="10">
                  <c:v>1731</c:v>
                </c:pt>
                <c:pt idx="11">
                  <c:v>1609</c:v>
                </c:pt>
                <c:pt idx="12">
                  <c:v>26103</c:v>
                </c:pt>
                <c:pt idx="13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6-4CDF-9280-840FF6B661C9}"/>
            </c:ext>
          </c:extLst>
        </c:ser>
        <c:ser>
          <c:idx val="4"/>
          <c:order val="4"/>
          <c:tx>
            <c:strRef>
              <c:f>'A2-Population by age and HB'!$G$4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HB'!$G$5:$G$18</c:f>
              <c:numCache>
                <c:formatCode>#,##0</c:formatCode>
                <c:ptCount val="14"/>
                <c:pt idx="0">
                  <c:v>23059</c:v>
                </c:pt>
                <c:pt idx="1">
                  <c:v>8202</c:v>
                </c:pt>
                <c:pt idx="2">
                  <c:v>10648</c:v>
                </c:pt>
                <c:pt idx="3">
                  <c:v>22994</c:v>
                </c:pt>
                <c:pt idx="4">
                  <c:v>16367</c:v>
                </c:pt>
                <c:pt idx="5">
                  <c:v>32831</c:v>
                </c:pt>
                <c:pt idx="6">
                  <c:v>51608</c:v>
                </c:pt>
                <c:pt idx="7">
                  <c:v>20989</c:v>
                </c:pt>
                <c:pt idx="8">
                  <c:v>32803</c:v>
                </c:pt>
                <c:pt idx="9">
                  <c:v>41343</c:v>
                </c:pt>
                <c:pt idx="10">
                  <c:v>1363</c:v>
                </c:pt>
                <c:pt idx="11">
                  <c:v>1275</c:v>
                </c:pt>
                <c:pt idx="12">
                  <c:v>26049</c:v>
                </c:pt>
                <c:pt idx="13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6-4CDF-9280-840FF6B6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3760"/>
        <c:axId val="167019648"/>
      </c:barChart>
      <c:catAx>
        <c:axId val="1670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7019648"/>
        <c:crosses val="autoZero"/>
        <c:auto val="1"/>
        <c:lblAlgn val="ctr"/>
        <c:lblOffset val="100"/>
        <c:noMultiLvlLbl val="0"/>
      </c:catAx>
      <c:valAx>
        <c:axId val="16701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7013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2021/23 by SIMD quintiles </a:t>
            </a:r>
            <a:br>
              <a:rPr lang="en-GB" sz="1200"/>
            </a:br>
            <a:r>
              <a:rPr lang="en-GB" sz="1200"/>
              <a:t>(ordered by % of population in SIMDs 1 and 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9784764988759"/>
          <c:y val="0.2210069326738304"/>
          <c:w val="0.84388675131770952"/>
          <c:h val="0.485137150773259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'A3-Popn. by deprivation and HB'!$C$4</c:f>
              <c:strCache>
                <c:ptCount val="1"/>
                <c:pt idx="0">
                  <c:v>1 Most Deprived 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HB'!$C$5:$C$19</c:f>
              <c:numCache>
                <c:formatCode>#,##0</c:formatCode>
                <c:ptCount val="15"/>
                <c:pt idx="0">
                  <c:v>39865</c:v>
                </c:pt>
                <c:pt idx="1">
                  <c:v>2430</c:v>
                </c:pt>
                <c:pt idx="2">
                  <c:v>4463</c:v>
                </c:pt>
                <c:pt idx="3">
                  <c:v>25103</c:v>
                </c:pt>
                <c:pt idx="4">
                  <c:v>17436</c:v>
                </c:pt>
                <c:pt idx="5">
                  <c:v>10178</c:v>
                </c:pt>
                <c:pt idx="6">
                  <c:v>133748</c:v>
                </c:pt>
                <c:pt idx="7">
                  <c:v>10705</c:v>
                </c:pt>
                <c:pt idx="8">
                  <c:v>60613</c:v>
                </c:pt>
                <c:pt idx="9">
                  <c:v>31968</c:v>
                </c:pt>
                <c:pt idx="10">
                  <c:v>0</c:v>
                </c:pt>
                <c:pt idx="11">
                  <c:v>0</c:v>
                </c:pt>
                <c:pt idx="12">
                  <c:v>22281</c:v>
                </c:pt>
                <c:pt idx="13">
                  <c:v>0</c:v>
                </c:pt>
                <c:pt idx="14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F-481F-878F-8A740991376E}"/>
            </c:ext>
          </c:extLst>
        </c:ser>
        <c:ser>
          <c:idx val="1"/>
          <c:order val="1"/>
          <c:tx>
            <c:strRef>
              <c:f>'A3-Popn. by deprivation and HB'!$D$4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HB'!$D$5:$D$19</c:f>
              <c:numCache>
                <c:formatCode>#,##0</c:formatCode>
                <c:ptCount val="15"/>
                <c:pt idx="0">
                  <c:v>32575</c:v>
                </c:pt>
                <c:pt idx="1">
                  <c:v>7599</c:v>
                </c:pt>
                <c:pt idx="2">
                  <c:v>15669</c:v>
                </c:pt>
                <c:pt idx="3">
                  <c:v>28806</c:v>
                </c:pt>
                <c:pt idx="4">
                  <c:v>21675</c:v>
                </c:pt>
                <c:pt idx="5">
                  <c:v>28265</c:v>
                </c:pt>
                <c:pt idx="6">
                  <c:v>70826</c:v>
                </c:pt>
                <c:pt idx="7">
                  <c:v>20909</c:v>
                </c:pt>
                <c:pt idx="8">
                  <c:v>62541</c:v>
                </c:pt>
                <c:pt idx="9">
                  <c:v>60831</c:v>
                </c:pt>
                <c:pt idx="10">
                  <c:v>1460</c:v>
                </c:pt>
                <c:pt idx="11">
                  <c:v>459</c:v>
                </c:pt>
                <c:pt idx="12">
                  <c:v>24105</c:v>
                </c:pt>
                <c:pt idx="13">
                  <c:v>1759</c:v>
                </c:pt>
                <c:pt idx="14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F-481F-878F-8A740991376E}"/>
            </c:ext>
          </c:extLst>
        </c:ser>
        <c:ser>
          <c:idx val="2"/>
          <c:order val="2"/>
          <c:tx>
            <c:strRef>
              <c:f>'A3-Popn. by deprivation and HB'!$E$4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HB'!$E$5:$E$19</c:f>
              <c:numCache>
                <c:formatCode>#,##0</c:formatCode>
                <c:ptCount val="15"/>
                <c:pt idx="0">
                  <c:v>27911</c:v>
                </c:pt>
                <c:pt idx="1">
                  <c:v>20441</c:v>
                </c:pt>
                <c:pt idx="2">
                  <c:v>25257</c:v>
                </c:pt>
                <c:pt idx="3">
                  <c:v>27927</c:v>
                </c:pt>
                <c:pt idx="4">
                  <c:v>23466</c:v>
                </c:pt>
                <c:pt idx="5">
                  <c:v>43135</c:v>
                </c:pt>
                <c:pt idx="6">
                  <c:v>52696</c:v>
                </c:pt>
                <c:pt idx="7">
                  <c:v>51995</c:v>
                </c:pt>
                <c:pt idx="8">
                  <c:v>42357</c:v>
                </c:pt>
                <c:pt idx="9">
                  <c:v>48829</c:v>
                </c:pt>
                <c:pt idx="10">
                  <c:v>1545</c:v>
                </c:pt>
                <c:pt idx="11">
                  <c:v>3296</c:v>
                </c:pt>
                <c:pt idx="12">
                  <c:v>32310</c:v>
                </c:pt>
                <c:pt idx="13">
                  <c:v>9224</c:v>
                </c:pt>
                <c:pt idx="14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F-481F-878F-8A740991376E}"/>
            </c:ext>
          </c:extLst>
        </c:ser>
        <c:ser>
          <c:idx val="3"/>
          <c:order val="3"/>
          <c:tx>
            <c:strRef>
              <c:f>'A3-Popn. by deprivation and HB'!$F$4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HB'!$F$5:$F$19</c:f>
              <c:numCache>
                <c:formatCode>#,##0</c:formatCode>
                <c:ptCount val="15"/>
                <c:pt idx="0">
                  <c:v>23999</c:v>
                </c:pt>
                <c:pt idx="1">
                  <c:v>14412</c:v>
                </c:pt>
                <c:pt idx="2">
                  <c:v>11248</c:v>
                </c:pt>
                <c:pt idx="3">
                  <c:v>29240</c:v>
                </c:pt>
                <c:pt idx="4">
                  <c:v>23871</c:v>
                </c:pt>
                <c:pt idx="5">
                  <c:v>62986</c:v>
                </c:pt>
                <c:pt idx="6">
                  <c:v>57372</c:v>
                </c:pt>
                <c:pt idx="7">
                  <c:v>36690</c:v>
                </c:pt>
                <c:pt idx="8">
                  <c:v>42767</c:v>
                </c:pt>
                <c:pt idx="9">
                  <c:v>55033</c:v>
                </c:pt>
                <c:pt idx="10">
                  <c:v>5696</c:v>
                </c:pt>
                <c:pt idx="11">
                  <c:v>4457</c:v>
                </c:pt>
                <c:pt idx="12">
                  <c:v>44441</c:v>
                </c:pt>
                <c:pt idx="13">
                  <c:v>0</c:v>
                </c:pt>
                <c:pt idx="14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F-481F-878F-8A740991376E}"/>
            </c:ext>
          </c:extLst>
        </c:ser>
        <c:ser>
          <c:idx val="4"/>
          <c:order val="4"/>
          <c:tx>
            <c:strRef>
              <c:f>'A3-Popn. by deprivation and HB'!$G$4</c:f>
              <c:strCache>
                <c:ptCount val="1"/>
                <c:pt idx="0">
                  <c:v>5 Least Deprived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HB'!$G$5:$G$19</c:f>
              <c:numCache>
                <c:formatCode>#,##0</c:formatCode>
                <c:ptCount val="15"/>
                <c:pt idx="0">
                  <c:v>20920</c:v>
                </c:pt>
                <c:pt idx="1">
                  <c:v>4055</c:v>
                </c:pt>
                <c:pt idx="2">
                  <c:v>5126</c:v>
                </c:pt>
                <c:pt idx="3">
                  <c:v>25395</c:v>
                </c:pt>
                <c:pt idx="4">
                  <c:v>24216</c:v>
                </c:pt>
                <c:pt idx="5">
                  <c:v>58003</c:v>
                </c:pt>
                <c:pt idx="6">
                  <c:v>84517</c:v>
                </c:pt>
                <c:pt idx="7">
                  <c:v>10338</c:v>
                </c:pt>
                <c:pt idx="8">
                  <c:v>34007</c:v>
                </c:pt>
                <c:pt idx="9">
                  <c:v>94771</c:v>
                </c:pt>
                <c:pt idx="10">
                  <c:v>0</c:v>
                </c:pt>
                <c:pt idx="11">
                  <c:v>0</c:v>
                </c:pt>
                <c:pt idx="12">
                  <c:v>28872</c:v>
                </c:pt>
                <c:pt idx="13">
                  <c:v>0</c:v>
                </c:pt>
                <c:pt idx="14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F-481F-878F-8A740991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52864"/>
        <c:axId val="168454400"/>
      </c:barChart>
      <c:catAx>
        <c:axId val="1684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 anchor="ctr" anchorCtr="0"/>
          <a:lstStyle/>
          <a:p>
            <a:pPr>
              <a:defRPr sz="1100"/>
            </a:pPr>
            <a:endParaRPr lang="en-US"/>
          </a:p>
        </c:txPr>
        <c:crossAx val="168454400"/>
        <c:crosses val="autoZero"/>
        <c:auto val="1"/>
        <c:lblAlgn val="ctr"/>
        <c:lblOffset val="100"/>
        <c:tickLblSkip val="1"/>
        <c:noMultiLvlLbl val="0"/>
      </c:catAx>
      <c:valAx>
        <c:axId val="16845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aseline="0"/>
                  <a:t> 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452864"/>
        <c:crosses val="autoZero"/>
        <c:crossBetween val="between"/>
      </c:valAx>
    </c:plotArea>
    <c:legend>
      <c:legendPos val="t"/>
      <c:overlay val="0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52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KPI_2!$D$93:$Q$94</c:f>
              <c:strCache>
                <c:ptCount val="14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  <c:pt idx="13">
                  <c:v>2021/23</c:v>
                </c:pt>
              </c:strCache>
            </c:strRef>
          </c:cat>
          <c:val>
            <c:numRef>
              <c:f>KPI_2!$D$95:$Q$95</c:f>
              <c:numCache>
                <c:formatCode>###,??0.0;\-#,##0.0;\-;@</c:formatCode>
                <c:ptCount val="14"/>
                <c:pt idx="0">
                  <c:v>25.1205134622796</c:v>
                </c:pt>
                <c:pt idx="1">
                  <c:v>25.4216578589342</c:v>
                </c:pt>
                <c:pt idx="2">
                  <c:v>25.346583485955101</c:v>
                </c:pt>
                <c:pt idx="3">
                  <c:v>25.288326761298698</c:v>
                </c:pt>
                <c:pt idx="4">
                  <c:v>24.510479192699801</c:v>
                </c:pt>
                <c:pt idx="5">
                  <c:v>24.597779506014302</c:v>
                </c:pt>
                <c:pt idx="6">
                  <c:v>25.800238680125101</c:v>
                </c:pt>
                <c:pt idx="7">
                  <c:v>26.481017174420799</c:v>
                </c:pt>
                <c:pt idx="8">
                  <c:v>26.3467024233614</c:v>
                </c:pt>
                <c:pt idx="9">
                  <c:v>25.585098151619199</c:v>
                </c:pt>
                <c:pt idx="10">
                  <c:v>24.692327596490902</c:v>
                </c:pt>
                <c:pt idx="11">
                  <c:v>24.392029293462102</c:v>
                </c:pt>
                <c:pt idx="12">
                  <c:v>25.285577687660801</c:v>
                </c:pt>
                <c:pt idx="13">
                  <c:v>25.7135234008929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069-9128-A59AA0A60C02}"/>
            </c:ext>
          </c:extLst>
        </c:ser>
        <c:ser>
          <c:idx val="1"/>
          <c:order val="1"/>
          <c:tx>
            <c:strRef>
              <c:f>KPI_2!$B$96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KPI_2!$D$93:$Q$94</c:f>
              <c:strCache>
                <c:ptCount val="14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  <c:pt idx="13">
                  <c:v>2021/23</c:v>
                </c:pt>
              </c:strCache>
            </c:strRef>
          </c:cat>
          <c:val>
            <c:numRef>
              <c:f>KPI_2!$D$96:$Q$96</c:f>
              <c:numCache>
                <c:formatCode>###,??0.0;\-#,##0.0;\-;@</c:formatCode>
                <c:ptCount val="14"/>
                <c:pt idx="0">
                  <c:v>27.684828025493299</c:v>
                </c:pt>
                <c:pt idx="1">
                  <c:v>27.6508726708736</c:v>
                </c:pt>
                <c:pt idx="2">
                  <c:v>27.815688168418902</c:v>
                </c:pt>
                <c:pt idx="3">
                  <c:v>28.2654304435261</c:v>
                </c:pt>
                <c:pt idx="4">
                  <c:v>28.066805601177499</c:v>
                </c:pt>
                <c:pt idx="5">
                  <c:v>28.1286899060621</c:v>
                </c:pt>
                <c:pt idx="6">
                  <c:v>28.800665941474399</c:v>
                </c:pt>
                <c:pt idx="7">
                  <c:v>29.380265607240698</c:v>
                </c:pt>
                <c:pt idx="8">
                  <c:v>29.216892004795898</c:v>
                </c:pt>
                <c:pt idx="9">
                  <c:v>27.625934339380599</c:v>
                </c:pt>
                <c:pt idx="10">
                  <c:v>26.336068787782601</c:v>
                </c:pt>
                <c:pt idx="11">
                  <c:v>25.912915238099899</c:v>
                </c:pt>
                <c:pt idx="12">
                  <c:v>26.101846335008801</c:v>
                </c:pt>
                <c:pt idx="13">
                  <c:v>26.540209065752101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069-9128-A59AA0A60C02}"/>
            </c:ext>
          </c:extLst>
        </c:ser>
        <c:ser>
          <c:idx val="2"/>
          <c:order val="2"/>
          <c:tx>
            <c:strRef>
              <c:f>KPI_2!$B$97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KPI_2!$D$93:$Q$94</c:f>
              <c:strCache>
                <c:ptCount val="14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  <c:pt idx="13">
                  <c:v>2021/23</c:v>
                </c:pt>
              </c:strCache>
            </c:strRef>
          </c:cat>
          <c:val>
            <c:numRef>
              <c:f>KPI_2!$D$97:$Q$97</c:f>
              <c:numCache>
                <c:formatCode>###,??0.0;\-#,##0.0;\-;@</c:formatCode>
                <c:ptCount val="14"/>
                <c:pt idx="0">
                  <c:v>26.482907551421601</c:v>
                </c:pt>
                <c:pt idx="1">
                  <c:v>26.6120226152463</c:v>
                </c:pt>
                <c:pt idx="2">
                  <c:v>26.6545389695907</c:v>
                </c:pt>
                <c:pt idx="3">
                  <c:v>26.855667861093401</c:v>
                </c:pt>
                <c:pt idx="4">
                  <c:v>26.372710814087199</c:v>
                </c:pt>
                <c:pt idx="5">
                  <c:v>26.455470380784799</c:v>
                </c:pt>
                <c:pt idx="6">
                  <c:v>27.390365484547299</c:v>
                </c:pt>
                <c:pt idx="7">
                  <c:v>28.024324550046199</c:v>
                </c:pt>
                <c:pt idx="8">
                  <c:v>27.871706579156601</c:v>
                </c:pt>
                <c:pt idx="9">
                  <c:v>26.6795436430926</c:v>
                </c:pt>
                <c:pt idx="10">
                  <c:v>25.586828794348399</c:v>
                </c:pt>
                <c:pt idx="11">
                  <c:v>25.218120441997399</c:v>
                </c:pt>
                <c:pt idx="12">
                  <c:v>25.761057396060099</c:v>
                </c:pt>
                <c:pt idx="13">
                  <c:v>26.2008570541919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4-4069-9128-A59AA0A6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2928"/>
        <c:axId val="58099200"/>
      </c:lineChart>
      <c:catAx>
        <c:axId val="580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099200"/>
        <c:crosses val="autoZero"/>
        <c:auto val="1"/>
        <c:lblAlgn val="ctr"/>
        <c:lblOffset val="100"/>
        <c:noMultiLvlLbl val="0"/>
      </c:catAx>
      <c:valAx>
        <c:axId val="5809920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SII in 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4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809292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>
      <c:oddFooter>&amp;R&amp;12Page 2 of 25</c:oddFooter>
    </c:headerFooter>
    <c:pageMargins b="0.7500000000000091" l="0.70000000000000062" r="0.70000000000000062" t="0.750000000000009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08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KPI_2!$B$148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KPI_2!$C$146:$Q$147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KPI_2!$C$148:$Q$148</c:f>
              <c:numCache>
                <c:formatCode>0.00</c:formatCode>
                <c:ptCount val="15"/>
                <c:pt idx="0">
                  <c:v>0.50895671442742096</c:v>
                </c:pt>
                <c:pt idx="1">
                  <c:v>0.50147955319281901</c:v>
                </c:pt>
                <c:pt idx="2">
                  <c:v>0.49798328378492901</c:v>
                </c:pt>
                <c:pt idx="3">
                  <c:v>0.49047382113460802</c:v>
                </c:pt>
                <c:pt idx="4">
                  <c:v>0.479682941286315</c:v>
                </c:pt>
                <c:pt idx="5">
                  <c:v>0.451942653922978</c:v>
                </c:pt>
                <c:pt idx="6">
                  <c:v>0.44791475681326898</c:v>
                </c:pt>
                <c:pt idx="7">
                  <c:v>0.47737780491235499</c:v>
                </c:pt>
                <c:pt idx="8">
                  <c:v>0.498642966091494</c:v>
                </c:pt>
                <c:pt idx="9">
                  <c:v>0.479624936960245</c:v>
                </c:pt>
                <c:pt idx="10">
                  <c:v>0.43136915938210102</c:v>
                </c:pt>
                <c:pt idx="11">
                  <c:v>0.401209946556223</c:v>
                </c:pt>
                <c:pt idx="12">
                  <c:v>0.38630578329808302</c:v>
                </c:pt>
                <c:pt idx="13">
                  <c:v>0.39142728942619498</c:v>
                </c:pt>
                <c:pt idx="14">
                  <c:v>0.40419290228515198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F-4054-9A37-04F2F88A357E}"/>
            </c:ext>
          </c:extLst>
        </c:ser>
        <c:ser>
          <c:idx val="1"/>
          <c:order val="1"/>
          <c:tx>
            <c:strRef>
              <c:f>KPI_2!$B$149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KPI_2!$C$146:$Q$147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KPI_2!$C$149:$Q$149</c:f>
              <c:numCache>
                <c:formatCode>0.00</c:formatCode>
                <c:ptCount val="15"/>
                <c:pt idx="0">
                  <c:v>0.48028776201913298</c:v>
                </c:pt>
                <c:pt idx="1">
                  <c:v>0.48345903929980599</c:v>
                </c:pt>
                <c:pt idx="2">
                  <c:v>0.47745849763099102</c:v>
                </c:pt>
                <c:pt idx="3">
                  <c:v>0.47863819685651299</c:v>
                </c:pt>
                <c:pt idx="4">
                  <c:v>0.483424090238117</c:v>
                </c:pt>
                <c:pt idx="5">
                  <c:v>0.46921451118046997</c:v>
                </c:pt>
                <c:pt idx="6">
                  <c:v>0.462301509318924</c:v>
                </c:pt>
                <c:pt idx="7">
                  <c:v>0.47756096154850802</c:v>
                </c:pt>
                <c:pt idx="8">
                  <c:v>0.49449358579965902</c:v>
                </c:pt>
                <c:pt idx="9">
                  <c:v>0.48173166618427499</c:v>
                </c:pt>
                <c:pt idx="10">
                  <c:v>0.42962372456977499</c:v>
                </c:pt>
                <c:pt idx="11">
                  <c:v>0.39841639000754803</c:v>
                </c:pt>
                <c:pt idx="12">
                  <c:v>0.38404501270189001</c:v>
                </c:pt>
                <c:pt idx="13">
                  <c:v>0.37636541202822199</c:v>
                </c:pt>
                <c:pt idx="14">
                  <c:v>0.38665564072174202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4054-9A37-04F2F88A357E}"/>
            </c:ext>
          </c:extLst>
        </c:ser>
        <c:ser>
          <c:idx val="2"/>
          <c:order val="2"/>
          <c:tx>
            <c:strRef>
              <c:f>KPI_2!$B$150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KPI_2!$C$146:$Q$147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KPI_2!$C$150:$Q$150</c:f>
              <c:numCache>
                <c:formatCode>0.00</c:formatCode>
                <c:ptCount val="15"/>
                <c:pt idx="0">
                  <c:v>0.493818086300156</c:v>
                </c:pt>
                <c:pt idx="1">
                  <c:v>0.492563999100184</c:v>
                </c:pt>
                <c:pt idx="2">
                  <c:v>0.48773118317789299</c:v>
                </c:pt>
                <c:pt idx="3">
                  <c:v>0.48490105838171998</c:v>
                </c:pt>
                <c:pt idx="4">
                  <c:v>0.48255987787961302</c:v>
                </c:pt>
                <c:pt idx="5">
                  <c:v>0.46207465397548902</c:v>
                </c:pt>
                <c:pt idx="6">
                  <c:v>0.45667322150588802</c:v>
                </c:pt>
                <c:pt idx="7">
                  <c:v>0.47863193462118803</c:v>
                </c:pt>
                <c:pt idx="8">
                  <c:v>0.49770441499099299</c:v>
                </c:pt>
                <c:pt idx="9">
                  <c:v>0.48196579457162197</c:v>
                </c:pt>
                <c:pt idx="10">
                  <c:v>0.431441282165062</c:v>
                </c:pt>
                <c:pt idx="11">
                  <c:v>0.40074071315811999</c:v>
                </c:pt>
                <c:pt idx="12">
                  <c:v>0.38599713752369103</c:v>
                </c:pt>
                <c:pt idx="13">
                  <c:v>0.38445848376049901</c:v>
                </c:pt>
                <c:pt idx="14">
                  <c:v>0.396049945175383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F-4054-9A37-04F2F88A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7120"/>
        <c:axId val="58135680"/>
      </c:lineChart>
      <c:catAx>
        <c:axId val="581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1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135680"/>
        <c:crosses val="autoZero"/>
        <c:auto val="1"/>
        <c:lblAlgn val="ctr"/>
        <c:lblOffset val="100"/>
        <c:noMultiLvlLbl val="0"/>
      </c:catAx>
      <c:valAx>
        <c:axId val="58135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RII in 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58117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6.692350427350427E-2"/>
          <c:w val="0.95917064035484512"/>
          <c:h val="0.71911111111111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KPI_3!$B$13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KPI_3!$C$11:$Q$11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KPI_3!$C$13:$Q$13</c:f>
              <c:numCache>
                <c:formatCode>###,??0.00;\-#,##0.00;\-;@</c:formatCode>
                <c:ptCount val="15"/>
                <c:pt idx="0">
                  <c:v>3.53642948444823</c:v>
                </c:pt>
                <c:pt idx="1">
                  <c:v>2.65667166416792</c:v>
                </c:pt>
                <c:pt idx="2">
                  <c:v>3.1831919664619299</c:v>
                </c:pt>
                <c:pt idx="3">
                  <c:v>3.2171644224945299</c:v>
                </c:pt>
                <c:pt idx="4">
                  <c:v>3.1876372138111901</c:v>
                </c:pt>
                <c:pt idx="5">
                  <c:v>3.1394780006330798</c:v>
                </c:pt>
                <c:pt idx="6">
                  <c:v>3.6624407734665101</c:v>
                </c:pt>
                <c:pt idx="7">
                  <c:v>3.1765354403050199</c:v>
                </c:pt>
                <c:pt idx="8">
                  <c:v>3.77244356457423</c:v>
                </c:pt>
                <c:pt idx="9">
                  <c:v>3.11004525083285</c:v>
                </c:pt>
                <c:pt idx="10">
                  <c:v>2.9896907216494801</c:v>
                </c:pt>
                <c:pt idx="11">
                  <c:v>3.6962365591397801</c:v>
                </c:pt>
                <c:pt idx="12">
                  <c:v>2.98298338951387</c:v>
                </c:pt>
                <c:pt idx="13">
                  <c:v>3.6702273349767198</c:v>
                </c:pt>
                <c:pt idx="14">
                  <c:v>3.3305086126819101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0A6-9974-5A9AFF14BDFC}"/>
            </c:ext>
          </c:extLst>
        </c:ser>
        <c:ser>
          <c:idx val="1"/>
          <c:order val="1"/>
          <c:tx>
            <c:strRef>
              <c:f>KPI_3!$B$14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KPI_3!$C$11:$Q$11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KPI_3!$C$14:$Q$14</c:f>
              <c:numCache>
                <c:formatCode>###,??0.00;\-#,##0.00;\-;@</c:formatCode>
                <c:ptCount val="15"/>
                <c:pt idx="0">
                  <c:v>2.5155365554368001</c:v>
                </c:pt>
                <c:pt idx="1">
                  <c:v>1.80385764737843</c:v>
                </c:pt>
                <c:pt idx="2">
                  <c:v>2.27454110135674</c:v>
                </c:pt>
                <c:pt idx="3">
                  <c:v>2.1048643414931898</c:v>
                </c:pt>
                <c:pt idx="4">
                  <c:v>2.4341765616933402</c:v>
                </c:pt>
                <c:pt idx="5">
                  <c:v>2.1669579244522099</c:v>
                </c:pt>
                <c:pt idx="6">
                  <c:v>2.51126004117073</c:v>
                </c:pt>
                <c:pt idx="7">
                  <c:v>2.2932708403080002</c:v>
                </c:pt>
                <c:pt idx="8">
                  <c:v>2.7123625449881099</c:v>
                </c:pt>
                <c:pt idx="9">
                  <c:v>2.1645657646010199</c:v>
                </c:pt>
                <c:pt idx="10">
                  <c:v>2.0344287949921802</c:v>
                </c:pt>
                <c:pt idx="11">
                  <c:v>1.99871050934881</c:v>
                </c:pt>
                <c:pt idx="12">
                  <c:v>2.2178710633703602</c:v>
                </c:pt>
                <c:pt idx="13">
                  <c:v>2.3878247179218102</c:v>
                </c:pt>
                <c:pt idx="14">
                  <c:v>2.3407222081749302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9-40A6-9974-5A9AFF14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222464"/>
        <c:axId val="58224000"/>
      </c:barChart>
      <c:catAx>
        <c:axId val="582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22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24000"/>
        <c:scaling>
          <c:orientation val="minMax"/>
          <c:max val="4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222464"/>
        <c:crosses val="autoZero"/>
        <c:crossBetween val="between"/>
        <c:majorUnit val="1"/>
        <c:minorUnit val="0.5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63558558558566"/>
          <c:y val="8.8348290598291267E-3"/>
          <c:w val="0.16835375375375367"/>
          <c:h val="4.19408119658119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47911683502284E-2"/>
          <c:y val="8.5441239316239315E-2"/>
          <c:w val="0.92427672672672656"/>
          <c:h val="0.7356463675213676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KPI_3!$C$11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1.6282051282051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95119</c:v>
                </c:pt>
              </c:numCache>
            </c:numRef>
          </c:xVal>
          <c:yVal>
            <c:numRef>
              <c:f>KPI_3!$C$15</c:f>
              <c:numCache>
                <c:formatCode>###,??0.00;\-#,##0.00;\-;@</c:formatCode>
                <c:ptCount val="1"/>
                <c:pt idx="0">
                  <c:v>2.9941441772937099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D-4C73-8CBB-F5A03D6F65EE}"/>
            </c:ext>
          </c:extLst>
        </c:ser>
        <c:ser>
          <c:idx val="2"/>
          <c:order val="1"/>
          <c:tx>
            <c:strRef>
              <c:f>KPI_3!$D$11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2258866734581025E-2"/>
                  <c:y val="-2.964188034188034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35080</c:v>
                </c:pt>
              </c:numCache>
            </c:numRef>
          </c:xVal>
          <c:yVal>
            <c:numRef>
              <c:f>KPI_3!$D$15</c:f>
              <c:numCache>
                <c:formatCode>###,??0.00;\-#,##0.00;\-;@</c:formatCode>
                <c:ptCount val="1"/>
                <c:pt idx="0">
                  <c:v>2.2092360319270199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3D-4C73-8CBB-F5A03D6F65EE}"/>
            </c:ext>
          </c:extLst>
        </c:ser>
        <c:ser>
          <c:idx val="5"/>
          <c:order val="2"/>
          <c:tx>
            <c:strRef>
              <c:f>KPI_3!$E$11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43068</c:v>
                </c:pt>
              </c:numCache>
            </c:numRef>
          </c:xVal>
          <c:yVal>
            <c:numRef>
              <c:f>KPI_3!$E$15</c:f>
              <c:numCache>
                <c:formatCode>###,??0.00;\-#,##0.00;\-;@</c:formatCode>
                <c:ptCount val="1"/>
                <c:pt idx="0">
                  <c:v>2.7073465217795101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D-4C73-8CBB-F5A03D6F65EE}"/>
            </c:ext>
          </c:extLst>
        </c:ser>
        <c:ser>
          <c:idx val="6"/>
          <c:order val="3"/>
          <c:tx>
            <c:strRef>
              <c:f>KPI_3!$F$11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1636770634712881E-2"/>
                  <c:y val="1.969017094017156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90435</c:v>
                </c:pt>
              </c:numCache>
            </c:numRef>
          </c:xVal>
          <c:yVal>
            <c:numRef>
              <c:f>KPI_3!$F$15</c:f>
              <c:numCache>
                <c:formatCode>###,??0.00;\-#,##0.00;\-;@</c:formatCode>
                <c:ptCount val="1"/>
                <c:pt idx="0">
                  <c:v>2.63283020954277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3D-4C73-8CBB-F5A03D6F65EE}"/>
            </c:ext>
          </c:extLst>
        </c:ser>
        <c:ser>
          <c:idx val="7"/>
          <c:order val="4"/>
          <c:tx>
            <c:strRef>
              <c:f>KPI_3!$G$11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5079616996795819E-2"/>
                  <c:y val="-3.52777777777791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73813</c:v>
                </c:pt>
              </c:numCache>
            </c:numRef>
          </c:xVal>
          <c:yVal>
            <c:numRef>
              <c:f>KPI_3!$G$15</c:f>
              <c:numCache>
                <c:formatCode>###,??0.00;\-#,##0.00;\-;@</c:formatCode>
                <c:ptCount val="1"/>
                <c:pt idx="0">
                  <c:v>2.7921910774524799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3D-4C73-8CBB-F5A03D6F65EE}"/>
            </c:ext>
          </c:extLst>
        </c:ser>
        <c:ser>
          <c:idx val="8"/>
          <c:order val="5"/>
          <c:tx>
            <c:strRef>
              <c:f>KPI_3!$H$11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712127686223721E-3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2E-48A3-BDE6-A6BDCC970F5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143892</c:v>
                </c:pt>
              </c:numCache>
            </c:numRef>
          </c:xVal>
          <c:yVal>
            <c:numRef>
              <c:f>KPI_3!$H$15</c:f>
              <c:numCache>
                <c:formatCode>###,??0.00;\-#,##0.00;\-;@</c:formatCode>
                <c:ptCount val="1"/>
                <c:pt idx="0">
                  <c:v>2.6366997470325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3D-4C73-8CBB-F5A03D6F65EE}"/>
            </c:ext>
          </c:extLst>
        </c:ser>
        <c:ser>
          <c:idx val="9"/>
          <c:order val="6"/>
          <c:tx>
            <c:strRef>
              <c:f>KPI_3!$I$11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661531943487124E-2"/>
                  <c:y val="3.30309829059829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246353</c:v>
                </c:pt>
              </c:numCache>
            </c:numRef>
          </c:xVal>
          <c:yVal>
            <c:numRef>
              <c:f>KPI_3!$I$15</c:f>
              <c:numCache>
                <c:formatCode>###,??0.00;\-#,##0.00;\-;@</c:formatCode>
                <c:ptCount val="1"/>
                <c:pt idx="0">
                  <c:v>3.0586191359553201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3D-4C73-8CBB-F5A03D6F65EE}"/>
            </c:ext>
          </c:extLst>
        </c:ser>
        <c:ser>
          <c:idx val="10"/>
          <c:order val="7"/>
          <c:tx>
            <c:strRef>
              <c:f>KPI_3!$J$11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134557841523589E-3"/>
                  <c:y val="5.4273504273504294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91330</c:v>
                </c:pt>
              </c:numCache>
            </c:numRef>
          </c:xVal>
          <c:yVal>
            <c:numRef>
              <c:f>KPI_3!$J$15</c:f>
              <c:numCache>
                <c:formatCode>###,??0.00;\-#,##0.00;\-;@</c:formatCode>
                <c:ptCount val="1"/>
                <c:pt idx="0">
                  <c:v>2.7143326398773699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D3D-4C73-8CBB-F5A03D6F65EE}"/>
            </c:ext>
          </c:extLst>
        </c:ser>
        <c:ser>
          <c:idx val="11"/>
          <c:order val="8"/>
          <c:tx>
            <c:strRef>
              <c:f>KPI_3!$K$11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267269515844201E-3"/>
                  <c:y val="-1.356858974359022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153037</c:v>
                </c:pt>
              </c:numCache>
            </c:numRef>
          </c:xVal>
          <c:yVal>
            <c:numRef>
              <c:f>KPI_3!$K$15</c:f>
              <c:numCache>
                <c:formatCode>###,??0.00;\-#,##0.00;\-;@</c:formatCode>
                <c:ptCount val="1"/>
                <c:pt idx="0">
                  <c:v>3.2162156864026299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D3D-4C73-8CBB-F5A03D6F65EE}"/>
            </c:ext>
          </c:extLst>
        </c:ser>
        <c:ser>
          <c:idx val="12"/>
          <c:order val="9"/>
          <c:tx>
            <c:strRef>
              <c:f>KPI_3!$L$11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194252</c:v>
                </c:pt>
              </c:numCache>
            </c:numRef>
          </c:xVal>
          <c:yVal>
            <c:numRef>
              <c:f>KPI_3!$L$15</c:f>
              <c:numCache>
                <c:formatCode>###,??0.00;\-#,##0.00;\-;@</c:formatCode>
                <c:ptCount val="1"/>
                <c:pt idx="0">
                  <c:v>2.61310050861767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D3D-4C73-8CBB-F5A03D6F65EE}"/>
            </c:ext>
          </c:extLst>
        </c:ser>
        <c:ser>
          <c:idx val="13"/>
          <c:order val="10"/>
          <c:tx>
            <c:strRef>
              <c:f>KPI_3!$M$11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6577442034284417E-3"/>
                  <c:y val="-1.08547008547008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6105</c:v>
                </c:pt>
              </c:numCache>
            </c:numRef>
          </c:xVal>
          <c:yVal>
            <c:numRef>
              <c:f>KPI_3!$M$15</c:f>
              <c:numCache>
                <c:formatCode>###,??0.00;\-#,##0.00;\-;@</c:formatCode>
                <c:ptCount val="1"/>
                <c:pt idx="0">
                  <c:v>2.4897624897624899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D3D-4C73-8CBB-F5A03D6F65EE}"/>
            </c:ext>
          </c:extLst>
        </c:ser>
        <c:ser>
          <c:idx val="15"/>
          <c:order val="11"/>
          <c:tx>
            <c:strRef>
              <c:f>KPI_3!$N$11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005770610145524E-3"/>
                  <c:y val="8.141025641025640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6078</c:v>
                </c:pt>
              </c:numCache>
            </c:numRef>
          </c:xVal>
          <c:yVal>
            <c:numRef>
              <c:f>KPI_3!$N$15</c:f>
              <c:numCache>
                <c:formatCode>###,??0.00;\-#,##0.00;\-;@</c:formatCode>
                <c:ptCount val="1"/>
                <c:pt idx="0">
                  <c:v>2.8298782494241501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D3D-4C73-8CBB-F5A03D6F65EE}"/>
            </c:ext>
          </c:extLst>
        </c:ser>
        <c:ser>
          <c:idx val="16"/>
          <c:order val="12"/>
          <c:tx>
            <c:strRef>
              <c:f>KPI_3!$O$11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103893</c:v>
                </c:pt>
              </c:numCache>
            </c:numRef>
          </c:xVal>
          <c:yVal>
            <c:numRef>
              <c:f>KPI_3!$O$15</c:f>
              <c:numCache>
                <c:formatCode>###,??0.00;\-#,##0.00;\-;@</c:formatCode>
                <c:ptCount val="1"/>
                <c:pt idx="0">
                  <c:v>2.5805395936203599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D3D-4C73-8CBB-F5A03D6F65EE}"/>
            </c:ext>
          </c:extLst>
        </c:ser>
        <c:ser>
          <c:idx val="17"/>
          <c:order val="13"/>
          <c:tx>
            <c:strRef>
              <c:f>KPI_3!$P$11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7.8416513346919216E-3"/>
                  <c:y val="-1.89957264957264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7462</c:v>
                </c:pt>
              </c:numCache>
            </c:numRef>
          </c:xVal>
          <c:yVal>
            <c:numRef>
              <c:f>KPI_3!$P$15</c:f>
              <c:numCache>
                <c:formatCode>###,??0.00;\-#,##0.00;\-;@</c:formatCode>
                <c:ptCount val="1"/>
                <c:pt idx="0">
                  <c:v>3.0152774055213101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D3D-4C73-8CBB-F5A03D6F65EE}"/>
            </c:ext>
          </c:extLst>
        </c:ser>
        <c:ser>
          <c:idx val="14"/>
          <c:order val="14"/>
          <c:tx>
            <c:strRef>
              <c:f>KPI_3!$Q$11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'funnel_Limits&amp;Scot'!$D$11:$D$160</c:f>
              <c:numCache>
                <c:formatCode>General</c:formatCode>
                <c:ptCount val="150"/>
                <c:pt idx="0">
                  <c:v>2.8115762487043701</c:v>
                </c:pt>
                <c:pt idx="1">
                  <c:v>2.8115762487043701</c:v>
                </c:pt>
                <c:pt idx="2">
                  <c:v>2.8115762487043701</c:v>
                </c:pt>
                <c:pt idx="3">
                  <c:v>2.8115762487043701</c:v>
                </c:pt>
                <c:pt idx="4">
                  <c:v>2.8115762487043701</c:v>
                </c:pt>
                <c:pt idx="5">
                  <c:v>2.8115762487043701</c:v>
                </c:pt>
                <c:pt idx="6">
                  <c:v>2.8115762487043701</c:v>
                </c:pt>
                <c:pt idx="7">
                  <c:v>2.8115762487043701</c:v>
                </c:pt>
                <c:pt idx="8">
                  <c:v>2.8115762487043701</c:v>
                </c:pt>
                <c:pt idx="9">
                  <c:v>2.8115762487043701</c:v>
                </c:pt>
                <c:pt idx="10">
                  <c:v>2.8115762487043701</c:v>
                </c:pt>
                <c:pt idx="11">
                  <c:v>2.8115762487043701</c:v>
                </c:pt>
                <c:pt idx="12">
                  <c:v>2.8115762487043701</c:v>
                </c:pt>
                <c:pt idx="13">
                  <c:v>2.8115762487043701</c:v>
                </c:pt>
                <c:pt idx="14">
                  <c:v>2.8115762487043701</c:v>
                </c:pt>
                <c:pt idx="15">
                  <c:v>2.8115762487043701</c:v>
                </c:pt>
                <c:pt idx="16">
                  <c:v>2.8115762487043701</c:v>
                </c:pt>
                <c:pt idx="17">
                  <c:v>2.8115762487043701</c:v>
                </c:pt>
                <c:pt idx="18">
                  <c:v>2.8115762487043701</c:v>
                </c:pt>
                <c:pt idx="19">
                  <c:v>2.8115762487043701</c:v>
                </c:pt>
                <c:pt idx="20">
                  <c:v>2.8115762487043701</c:v>
                </c:pt>
                <c:pt idx="21">
                  <c:v>2.8115762487043701</c:v>
                </c:pt>
                <c:pt idx="22">
                  <c:v>2.8115762487043701</c:v>
                </c:pt>
                <c:pt idx="23">
                  <c:v>2.8115762487043701</c:v>
                </c:pt>
                <c:pt idx="24">
                  <c:v>2.8115762487043701</c:v>
                </c:pt>
                <c:pt idx="25">
                  <c:v>2.8115762487043701</c:v>
                </c:pt>
                <c:pt idx="26">
                  <c:v>2.8115762487043701</c:v>
                </c:pt>
                <c:pt idx="27">
                  <c:v>2.8115762487043701</c:v>
                </c:pt>
                <c:pt idx="28">
                  <c:v>2.8115762487043701</c:v>
                </c:pt>
                <c:pt idx="29">
                  <c:v>2.8115762487043701</c:v>
                </c:pt>
                <c:pt idx="30">
                  <c:v>2.8115762487043701</c:v>
                </c:pt>
                <c:pt idx="31">
                  <c:v>2.8115762487043701</c:v>
                </c:pt>
                <c:pt idx="32">
                  <c:v>2.8115762487043701</c:v>
                </c:pt>
                <c:pt idx="33">
                  <c:v>2.8115762487043701</c:v>
                </c:pt>
                <c:pt idx="34">
                  <c:v>2.8115762487043701</c:v>
                </c:pt>
                <c:pt idx="35">
                  <c:v>2.8115762487043701</c:v>
                </c:pt>
                <c:pt idx="36">
                  <c:v>2.8115762487043701</c:v>
                </c:pt>
                <c:pt idx="37">
                  <c:v>2.8115762487043701</c:v>
                </c:pt>
                <c:pt idx="38">
                  <c:v>2.8115762487043701</c:v>
                </c:pt>
                <c:pt idx="39">
                  <c:v>2.8115762487043701</c:v>
                </c:pt>
                <c:pt idx="40">
                  <c:v>2.8115762487043701</c:v>
                </c:pt>
                <c:pt idx="41">
                  <c:v>2.8115762487043701</c:v>
                </c:pt>
                <c:pt idx="42">
                  <c:v>2.8115762487043701</c:v>
                </c:pt>
                <c:pt idx="43">
                  <c:v>2.8115762487043701</c:v>
                </c:pt>
                <c:pt idx="44">
                  <c:v>2.8115762487043701</c:v>
                </c:pt>
                <c:pt idx="45">
                  <c:v>2.8115762487043701</c:v>
                </c:pt>
                <c:pt idx="46">
                  <c:v>2.8115762487043701</c:v>
                </c:pt>
                <c:pt idx="47">
                  <c:v>2.8115762487043701</c:v>
                </c:pt>
                <c:pt idx="48">
                  <c:v>2.8115762487043701</c:v>
                </c:pt>
                <c:pt idx="49">
                  <c:v>2.8115762487043701</c:v>
                </c:pt>
                <c:pt idx="50">
                  <c:v>2.8115762487043701</c:v>
                </c:pt>
                <c:pt idx="51">
                  <c:v>2.8115762487043701</c:v>
                </c:pt>
                <c:pt idx="52">
                  <c:v>2.8115762487043701</c:v>
                </c:pt>
                <c:pt idx="53">
                  <c:v>2.8115762487043701</c:v>
                </c:pt>
                <c:pt idx="54">
                  <c:v>2.8115762487043701</c:v>
                </c:pt>
                <c:pt idx="55">
                  <c:v>2.8115762487043701</c:v>
                </c:pt>
                <c:pt idx="56">
                  <c:v>2.8115762487043701</c:v>
                </c:pt>
                <c:pt idx="57">
                  <c:v>2.8115762487043701</c:v>
                </c:pt>
                <c:pt idx="58">
                  <c:v>2.8115762487043701</c:v>
                </c:pt>
                <c:pt idx="59">
                  <c:v>2.8115762487043701</c:v>
                </c:pt>
                <c:pt idx="60">
                  <c:v>2.8115762487043701</c:v>
                </c:pt>
                <c:pt idx="61">
                  <c:v>2.8115762487043701</c:v>
                </c:pt>
                <c:pt idx="62">
                  <c:v>2.8115762487043701</c:v>
                </c:pt>
                <c:pt idx="63">
                  <c:v>2.8115762487043701</c:v>
                </c:pt>
                <c:pt idx="64">
                  <c:v>2.8115762487043701</c:v>
                </c:pt>
                <c:pt idx="65">
                  <c:v>2.8115762487043701</c:v>
                </c:pt>
                <c:pt idx="66">
                  <c:v>2.8115762487043701</c:v>
                </c:pt>
                <c:pt idx="67">
                  <c:v>2.8115762487043701</c:v>
                </c:pt>
                <c:pt idx="68">
                  <c:v>2.8115762487043701</c:v>
                </c:pt>
                <c:pt idx="69">
                  <c:v>2.8115762487043701</c:v>
                </c:pt>
                <c:pt idx="70">
                  <c:v>2.8115762487043701</c:v>
                </c:pt>
                <c:pt idx="71">
                  <c:v>2.8115762487043701</c:v>
                </c:pt>
                <c:pt idx="72">
                  <c:v>2.8115762487043701</c:v>
                </c:pt>
                <c:pt idx="73">
                  <c:v>2.8115762487043701</c:v>
                </c:pt>
                <c:pt idx="74">
                  <c:v>2.8115762487043701</c:v>
                </c:pt>
                <c:pt idx="75">
                  <c:v>2.8115762487043701</c:v>
                </c:pt>
                <c:pt idx="76">
                  <c:v>2.8115762487043701</c:v>
                </c:pt>
                <c:pt idx="77">
                  <c:v>2.8115762487043701</c:v>
                </c:pt>
                <c:pt idx="78">
                  <c:v>2.8115762487043701</c:v>
                </c:pt>
                <c:pt idx="79">
                  <c:v>2.8115762487043701</c:v>
                </c:pt>
                <c:pt idx="80">
                  <c:v>2.8115762487043701</c:v>
                </c:pt>
                <c:pt idx="81">
                  <c:v>2.8115762487043701</c:v>
                </c:pt>
                <c:pt idx="82">
                  <c:v>2.8115762487043701</c:v>
                </c:pt>
                <c:pt idx="83">
                  <c:v>2.8115762487043701</c:v>
                </c:pt>
                <c:pt idx="84">
                  <c:v>2.8115762487043701</c:v>
                </c:pt>
                <c:pt idx="85">
                  <c:v>2.8115762487043701</c:v>
                </c:pt>
                <c:pt idx="86">
                  <c:v>2.8115762487043701</c:v>
                </c:pt>
                <c:pt idx="87">
                  <c:v>2.8115762487043701</c:v>
                </c:pt>
                <c:pt idx="88">
                  <c:v>2.8115762487043701</c:v>
                </c:pt>
                <c:pt idx="89">
                  <c:v>2.8115762487043701</c:v>
                </c:pt>
                <c:pt idx="90">
                  <c:v>2.8115762487043701</c:v>
                </c:pt>
                <c:pt idx="91">
                  <c:v>2.8115762487043701</c:v>
                </c:pt>
                <c:pt idx="92">
                  <c:v>2.8115762487043701</c:v>
                </c:pt>
                <c:pt idx="93">
                  <c:v>2.8115762487043701</c:v>
                </c:pt>
                <c:pt idx="94">
                  <c:v>2.8115762487043701</c:v>
                </c:pt>
                <c:pt idx="95">
                  <c:v>2.8115762487043701</c:v>
                </c:pt>
                <c:pt idx="96">
                  <c:v>2.8115762487043701</c:v>
                </c:pt>
                <c:pt idx="97">
                  <c:v>2.8115762487043701</c:v>
                </c:pt>
                <c:pt idx="98">
                  <c:v>2.8115762487043701</c:v>
                </c:pt>
                <c:pt idx="99">
                  <c:v>2.8115762487043701</c:v>
                </c:pt>
                <c:pt idx="100">
                  <c:v>2.8115762487043701</c:v>
                </c:pt>
                <c:pt idx="101">
                  <c:v>2.8115762487043701</c:v>
                </c:pt>
                <c:pt idx="102">
                  <c:v>2.8115762487043701</c:v>
                </c:pt>
                <c:pt idx="103">
                  <c:v>2.8115762487043701</c:v>
                </c:pt>
                <c:pt idx="104">
                  <c:v>2.8115762487043701</c:v>
                </c:pt>
                <c:pt idx="105">
                  <c:v>2.8115762487043701</c:v>
                </c:pt>
                <c:pt idx="106">
                  <c:v>2.8115762487043701</c:v>
                </c:pt>
                <c:pt idx="107">
                  <c:v>2.8115762487043701</c:v>
                </c:pt>
                <c:pt idx="108">
                  <c:v>2.8115762487043701</c:v>
                </c:pt>
                <c:pt idx="109">
                  <c:v>2.8115762487043701</c:v>
                </c:pt>
                <c:pt idx="110">
                  <c:v>2.8115762487043701</c:v>
                </c:pt>
                <c:pt idx="111">
                  <c:v>2.8115762487043701</c:v>
                </c:pt>
                <c:pt idx="112">
                  <c:v>2.8115762487043701</c:v>
                </c:pt>
                <c:pt idx="113">
                  <c:v>2.8115762487043701</c:v>
                </c:pt>
                <c:pt idx="114">
                  <c:v>2.8115762487043701</c:v>
                </c:pt>
                <c:pt idx="115">
                  <c:v>2.8115762487043701</c:v>
                </c:pt>
                <c:pt idx="116">
                  <c:v>2.8115762487043701</c:v>
                </c:pt>
                <c:pt idx="117">
                  <c:v>2.8115762487043701</c:v>
                </c:pt>
                <c:pt idx="118">
                  <c:v>2.8115762487043701</c:v>
                </c:pt>
                <c:pt idx="119">
                  <c:v>2.8115762487043701</c:v>
                </c:pt>
                <c:pt idx="120">
                  <c:v>2.8115762487043701</c:v>
                </c:pt>
                <c:pt idx="121">
                  <c:v>2.8115762487043701</c:v>
                </c:pt>
                <c:pt idx="122">
                  <c:v>2.8115762487043701</c:v>
                </c:pt>
                <c:pt idx="123">
                  <c:v>2.8115762487043701</c:v>
                </c:pt>
                <c:pt idx="124">
                  <c:v>2.8115762487043701</c:v>
                </c:pt>
                <c:pt idx="125">
                  <c:v>2.8115762487043701</c:v>
                </c:pt>
                <c:pt idx="126">
                  <c:v>2.8115762487043701</c:v>
                </c:pt>
                <c:pt idx="127">
                  <c:v>2.8115762487043701</c:v>
                </c:pt>
                <c:pt idx="128">
                  <c:v>2.8115762487043701</c:v>
                </c:pt>
                <c:pt idx="129">
                  <c:v>2.8115762487043701</c:v>
                </c:pt>
                <c:pt idx="130">
                  <c:v>2.8115762487043701</c:v>
                </c:pt>
                <c:pt idx="131">
                  <c:v>2.8115762487043701</c:v>
                </c:pt>
                <c:pt idx="132">
                  <c:v>2.8115762487043701</c:v>
                </c:pt>
                <c:pt idx="133">
                  <c:v>2.8115762487043701</c:v>
                </c:pt>
                <c:pt idx="134">
                  <c:v>2.8115762487043701</c:v>
                </c:pt>
                <c:pt idx="135">
                  <c:v>2.8115762487043701</c:v>
                </c:pt>
                <c:pt idx="136">
                  <c:v>2.8115762487043701</c:v>
                </c:pt>
                <c:pt idx="137">
                  <c:v>2.8115762487043701</c:v>
                </c:pt>
                <c:pt idx="138">
                  <c:v>2.8115762487043701</c:v>
                </c:pt>
                <c:pt idx="139">
                  <c:v>2.8115762487043701</c:v>
                </c:pt>
                <c:pt idx="140">
                  <c:v>2.8115762487043701</c:v>
                </c:pt>
                <c:pt idx="141">
                  <c:v>2.8115762487043701</c:v>
                </c:pt>
                <c:pt idx="142">
                  <c:v>2.8115762487043701</c:v>
                </c:pt>
                <c:pt idx="143">
                  <c:v>2.8115762487043701</c:v>
                </c:pt>
                <c:pt idx="144">
                  <c:v>2.8115762487043701</c:v>
                </c:pt>
                <c:pt idx="145">
                  <c:v>2.8115762487043701</c:v>
                </c:pt>
                <c:pt idx="146">
                  <c:v>2.8115762487043701</c:v>
                </c:pt>
                <c:pt idx="147">
                  <c:v>2.8115762487043701</c:v>
                </c:pt>
                <c:pt idx="148">
                  <c:v>2.8115762487043701</c:v>
                </c:pt>
                <c:pt idx="149">
                  <c:v>2.8115762487043701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D3D-4C73-8CBB-F5A03D6F65EE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'funnel_Limits&amp;Scot'!$E$11:$E$160</c:f>
              <c:numCache>
                <c:formatCode>General</c:formatCode>
                <c:ptCount val="150"/>
                <c:pt idx="0">
                  <c:v>2.0286253438986799E-2</c:v>
                </c:pt>
                <c:pt idx="1">
                  <c:v>0.180528587057702</c:v>
                </c:pt>
                <c:pt idx="2">
                  <c:v>0.32337799499074898</c:v>
                </c:pt>
                <c:pt idx="3">
                  <c:v>0.44086177603985199</c:v>
                </c:pt>
                <c:pt idx="4">
                  <c:v>0.54014907733047302</c:v>
                </c:pt>
                <c:pt idx="5">
                  <c:v>0.62577794214595905</c:v>
                </c:pt>
                <c:pt idx="6">
                  <c:v>0.930132384279313</c:v>
                </c:pt>
                <c:pt idx="7">
                  <c:v>1.1242951838151001</c:v>
                </c:pt>
                <c:pt idx="8">
                  <c:v>1.263572782982</c:v>
                </c:pt>
                <c:pt idx="9">
                  <c:v>1.3704255648994901</c:v>
                </c:pt>
                <c:pt idx="10">
                  <c:v>1.45608710630728</c:v>
                </c:pt>
                <c:pt idx="11">
                  <c:v>1.52693247118846</c:v>
                </c:pt>
                <c:pt idx="12">
                  <c:v>1.5869040136771499</c:v>
                </c:pt>
                <c:pt idx="13">
                  <c:v>1.63859711950112</c:v>
                </c:pt>
                <c:pt idx="14">
                  <c:v>1.68380402535076</c:v>
                </c:pt>
                <c:pt idx="15">
                  <c:v>1.7238099609333399</c:v>
                </c:pt>
                <c:pt idx="16">
                  <c:v>1.7595652283990899</c:v>
                </c:pt>
                <c:pt idx="17">
                  <c:v>1.7917905263831899</c:v>
                </c:pt>
                <c:pt idx="18">
                  <c:v>1.8210442230530499</c:v>
                </c:pt>
                <c:pt idx="19">
                  <c:v>1.8477668845016499</c:v>
                </c:pt>
                <c:pt idx="20">
                  <c:v>1.8723116544260301</c:v>
                </c:pt>
                <c:pt idx="21">
                  <c:v>1.8949655279236599</c:v>
                </c:pt>
                <c:pt idx="22">
                  <c:v>1.9159645903293401</c:v>
                </c:pt>
                <c:pt idx="23">
                  <c:v>1.9355051526095699</c:v>
                </c:pt>
                <c:pt idx="24">
                  <c:v>1.95375203301197</c:v>
                </c:pt>
                <c:pt idx="25">
                  <c:v>1.9708448139539601</c:v>
                </c:pt>
                <c:pt idx="26">
                  <c:v>1.9869026363939699</c:v>
                </c:pt>
                <c:pt idx="27">
                  <c:v>2.0020279206695402</c:v>
                </c:pt>
                <c:pt idx="28">
                  <c:v>2.0163092877797801</c:v>
                </c:pt>
                <c:pt idx="29">
                  <c:v>2.0298238772403199</c:v>
                </c:pt>
                <c:pt idx="30">
                  <c:v>2.0426392039979202</c:v>
                </c:pt>
                <c:pt idx="31">
                  <c:v>2.0548146593277901</c:v>
                </c:pt>
                <c:pt idx="32">
                  <c:v>2.0664027339386202</c:v>
                </c:pt>
                <c:pt idx="33">
                  <c:v>2.0774500222749701</c:v>
                </c:pt>
                <c:pt idx="34">
                  <c:v>2.0879980529725999</c:v>
                </c:pt>
                <c:pt idx="35">
                  <c:v>2.0980839800640601</c:v>
                </c:pt>
                <c:pt idx="36">
                  <c:v>2.1077411618028798</c:v>
                </c:pt>
                <c:pt idx="37">
                  <c:v>2.1169996481503199</c:v>
                </c:pt>
                <c:pt idx="38">
                  <c:v>2.1258865935378899</c:v>
                </c:pt>
                <c:pt idx="39">
                  <c:v>2.1344266081180798</c:v>
                </c:pt>
                <c:pt idx="40">
                  <c:v>2.1426420580853698</c:v>
                </c:pt>
                <c:pt idx="41">
                  <c:v>2.1505533235976699</c:v>
                </c:pt>
                <c:pt idx="42">
                  <c:v>2.1581790212175598</c:v>
                </c:pt>
                <c:pt idx="43">
                  <c:v>2.1655361965183002</c:v>
                </c:pt>
                <c:pt idx="44">
                  <c:v>2.1726404914858599</c:v>
                </c:pt>
                <c:pt idx="45">
                  <c:v>2.18614684830996</c:v>
                </c:pt>
                <c:pt idx="46">
                  <c:v>2.1988002696208402</c:v>
                </c:pt>
                <c:pt idx="47">
                  <c:v>2.2106881411316799</c:v>
                </c:pt>
                <c:pt idx="48">
                  <c:v>2.23245819733603</c:v>
                </c:pt>
                <c:pt idx="49">
                  <c:v>2.2777088635641798</c:v>
                </c:pt>
                <c:pt idx="50">
                  <c:v>2.3135308599239699</c:v>
                </c:pt>
                <c:pt idx="51">
                  <c:v>2.34282729996437</c:v>
                </c:pt>
                <c:pt idx="52">
                  <c:v>2.3673814929819299</c:v>
                </c:pt>
                <c:pt idx="53">
                  <c:v>2.3883586951261799</c:v>
                </c:pt>
                <c:pt idx="54">
                  <c:v>2.40655744929827</c:v>
                </c:pt>
                <c:pt idx="55">
                  <c:v>2.4225461227023</c:v>
                </c:pt>
                <c:pt idx="56">
                  <c:v>2.4367419447429799</c:v>
                </c:pt>
                <c:pt idx="57">
                  <c:v>2.4494591653899702</c:v>
                </c:pt>
                <c:pt idx="58">
                  <c:v>2.4609396651149398</c:v>
                </c:pt>
                <c:pt idx="59">
                  <c:v>2.4713731137903201</c:v>
                </c:pt>
                <c:pt idx="60">
                  <c:v>2.4809106545345498</c:v>
                </c:pt>
                <c:pt idx="61">
                  <c:v>2.4896744379432598</c:v>
                </c:pt>
                <c:pt idx="62">
                  <c:v>2.4977644180234502</c:v>
                </c:pt>
                <c:pt idx="63">
                  <c:v>2.5052632943065301</c:v>
                </c:pt>
                <c:pt idx="64">
                  <c:v>2.51875330481711</c:v>
                </c:pt>
                <c:pt idx="65">
                  <c:v>2.5305792803324101</c:v>
                </c:pt>
                <c:pt idx="66">
                  <c:v>2.54105919451951</c:v>
                </c:pt>
                <c:pt idx="67">
                  <c:v>2.5504317473803599</c:v>
                </c:pt>
                <c:pt idx="68">
                  <c:v>2.55888013313584</c:v>
                </c:pt>
                <c:pt idx="69">
                  <c:v>2.5665476312568298</c:v>
                </c:pt>
                <c:pt idx="70">
                  <c:v>2.57354815263737</c:v>
                </c:pt>
                <c:pt idx="71">
                  <c:v>2.57997356470635</c:v>
                </c:pt>
                <c:pt idx="72">
                  <c:v>2.5858988980422</c:v>
                </c:pt>
                <c:pt idx="73">
                  <c:v>2.6012448684003</c:v>
                </c:pt>
                <c:pt idx="74">
                  <c:v>2.6138049024404602</c:v>
                </c:pt>
                <c:pt idx="75">
                  <c:v>2.6243339994977801</c:v>
                </c:pt>
                <c:pt idx="76">
                  <c:v>2.6333281533633599</c:v>
                </c:pt>
                <c:pt idx="77">
                  <c:v>2.6411285401159801</c:v>
                </c:pt>
                <c:pt idx="78">
                  <c:v>2.6479786388599198</c:v>
                </c:pt>
                <c:pt idx="79">
                  <c:v>2.6540575235829</c:v>
                </c:pt>
                <c:pt idx="80">
                  <c:v>2.6595002535591399</c:v>
                </c:pt>
                <c:pt idx="81">
                  <c:v>2.6644108857978299</c:v>
                </c:pt>
                <c:pt idx="82">
                  <c:v>2.6688710717151198</c:v>
                </c:pt>
                <c:pt idx="83">
                  <c:v>2.6729459071238999</c:v>
                </c:pt>
                <c:pt idx="84">
                  <c:v>2.6766880163473301</c:v>
                </c:pt>
                <c:pt idx="85">
                  <c:v>2.6801404680057699</c:v>
                </c:pt>
                <c:pt idx="86">
                  <c:v>2.6833388981558</c:v>
                </c:pt>
                <c:pt idx="87">
                  <c:v>2.6863130835843001</c:v>
                </c:pt>
                <c:pt idx="88">
                  <c:v>2.6890881260680599</c:v>
                </c:pt>
                <c:pt idx="89">
                  <c:v>2.6916853564563499</c:v>
                </c:pt>
                <c:pt idx="90">
                  <c:v>2.69412303372359</c:v>
                </c:pt>
                <c:pt idx="91">
                  <c:v>2.69641689179532</c:v>
                </c:pt>
                <c:pt idx="92">
                  <c:v>2.6985805718513398</c:v>
                </c:pt>
                <c:pt idx="93">
                  <c:v>2.70062596742572</c:v>
                </c:pt>
                <c:pt idx="94">
                  <c:v>2.7025635023671399</c:v>
                </c:pt>
                <c:pt idx="95">
                  <c:v>2.7044023565764599</c:v>
                </c:pt>
                <c:pt idx="96">
                  <c:v>2.7061506507395698</c:v>
                </c:pt>
                <c:pt idx="97">
                  <c:v>2.7078155985806802</c:v>
                </c:pt>
                <c:pt idx="98">
                  <c:v>2.70940363317913</c:v>
                </c:pt>
                <c:pt idx="99">
                  <c:v>2.7109205124166098</c:v>
                </c:pt>
                <c:pt idx="100">
                  <c:v>2.7123714075128702</c:v>
                </c:pt>
                <c:pt idx="101">
                  <c:v>2.7137609777657801</c:v>
                </c:pt>
                <c:pt idx="102">
                  <c:v>2.7150934339674202</c:v>
                </c:pt>
                <c:pt idx="103">
                  <c:v>2.7163725924702899</c:v>
                </c:pt>
                <c:pt idx="104">
                  <c:v>2.7176019214911098</c:v>
                </c:pt>
                <c:pt idx="105">
                  <c:v>2.7187845809361599</c:v>
                </c:pt>
                <c:pt idx="106">
                  <c:v>2.7199234567934099</c:v>
                </c:pt>
                <c:pt idx="107">
                  <c:v>2.7210211909464901</c:v>
                </c:pt>
                <c:pt idx="108">
                  <c:v>2.7220802071141499</c:v>
                </c:pt>
                <c:pt idx="109">
                  <c:v>2.7231027334965798</c:v>
                </c:pt>
                <c:pt idx="110">
                  <c:v>2.7240908226118901</c:v>
                </c:pt>
                <c:pt idx="111">
                  <c:v>2.7250463687258502</c:v>
                </c:pt>
                <c:pt idx="112">
                  <c:v>2.7259711232125099</c:v>
                </c:pt>
                <c:pt idx="113">
                  <c:v>2.7268667081301601</c:v>
                </c:pt>
                <c:pt idx="114">
                  <c:v>2.7277346282526098</c:v>
                </c:pt>
                <c:pt idx="115">
                  <c:v>2.7285762817593699</c:v>
                </c:pt>
                <c:pt idx="116">
                  <c:v>2.72939296975798</c:v>
                </c:pt>
                <c:pt idx="117">
                  <c:v>2.7301859047864001</c:v>
                </c:pt>
                <c:pt idx="118">
                  <c:v>2.7309562184220599</c:v>
                </c:pt>
                <c:pt idx="119">
                  <c:v>2.7317049681066399</c:v>
                </c:pt>
                <c:pt idx="120">
                  <c:v>2.7324331432801698</c:v>
                </c:pt>
                <c:pt idx="121">
                  <c:v>2.7331416709057801</c:v>
                </c:pt>
                <c:pt idx="122">
                  <c:v>2.73383142045531</c:v>
                </c:pt>
                <c:pt idx="123">
                  <c:v>2.7345032084168501</c:v>
                </c:pt>
                <c:pt idx="124">
                  <c:v>2.73515780237762</c:v>
                </c:pt>
                <c:pt idx="125">
                  <c:v>2.7357959247285399</c:v>
                </c:pt>
                <c:pt idx="126">
                  <c:v>2.7364182560313202</c:v>
                </c:pt>
                <c:pt idx="127">
                  <c:v>2.7370254380838501</c:v>
                </c:pt>
                <c:pt idx="128">
                  <c:v>2.73761807671529</c:v>
                </c:pt>
                <c:pt idx="129">
                  <c:v>2.73819674433854</c:v>
                </c:pt>
                <c:pt idx="130">
                  <c:v>2.7387619822847999</c:v>
                </c:pt>
                <c:pt idx="131">
                  <c:v>2.7393143029416098</c:v>
                </c:pt>
                <c:pt idx="132">
                  <c:v>2.7398541917138299</c:v>
                </c:pt>
                <c:pt idx="133">
                  <c:v>2.7403821088245701</c:v>
                </c:pt>
                <c:pt idx="134">
                  <c:v>2.7408984909713201</c:v>
                </c:pt>
                <c:pt idx="135">
                  <c:v>2.7414037528507098</c:v>
                </c:pt>
                <c:pt idx="136">
                  <c:v>2.7418982885642902</c:v>
                </c:pt>
                <c:pt idx="137">
                  <c:v>2.7423824729159199</c:v>
                </c:pt>
                <c:pt idx="138">
                  <c:v>2.7428566626106301</c:v>
                </c:pt>
                <c:pt idx="139">
                  <c:v>2.7433211973636702</c:v>
                </c:pt>
                <c:pt idx="140">
                  <c:v>2.7437764009275298</c:v>
                </c:pt>
                <c:pt idx="141">
                  <c:v>2.7442225820441402</c:v>
                </c:pt>
                <c:pt idx="142">
                  <c:v>2.7446600353284301</c:v>
                </c:pt>
                <c:pt idx="143">
                  <c:v>2.7450890420892202</c:v>
                </c:pt>
                <c:pt idx="144">
                  <c:v>2.74550987109241</c:v>
                </c:pt>
                <c:pt idx="145">
                  <c:v>2.74592277927144</c:v>
                </c:pt>
                <c:pt idx="146">
                  <c:v>2.7463280123890801</c:v>
                </c:pt>
                <c:pt idx="147">
                  <c:v>2.7467258056545298</c:v>
                </c:pt>
                <c:pt idx="148">
                  <c:v>2.74711638429938</c:v>
                </c:pt>
                <c:pt idx="149">
                  <c:v>2.74749996411557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D3D-4C73-8CBB-F5A03D6F65EE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'funnel_Limits&amp;Scot'!$F$11:$F$160</c:f>
              <c:numCache>
                <c:formatCode>General</c:formatCode>
                <c:ptCount val="150"/>
                <c:pt idx="0">
                  <c:v>80.486240601815695</c:v>
                </c:pt>
                <c:pt idx="1">
                  <c:v>31.635294639978099</c:v>
                </c:pt>
                <c:pt idx="2">
                  <c:v>20.506258972799799</c:v>
                </c:pt>
                <c:pt idx="3">
                  <c:v>15.8953269184502</c:v>
                </c:pt>
                <c:pt idx="4">
                  <c:v>13.3524539142075</c:v>
                </c:pt>
                <c:pt idx="5">
                  <c:v>11.730936038347799</c:v>
                </c:pt>
                <c:pt idx="6">
                  <c:v>8.1843498519974993</c:v>
                </c:pt>
                <c:pt idx="7">
                  <c:v>6.8554702584220504</c:v>
                </c:pt>
                <c:pt idx="8">
                  <c:v>6.1381422080705903</c:v>
                </c:pt>
                <c:pt idx="9">
                  <c:v>5.6809600312018702</c:v>
                </c:pt>
                <c:pt idx="10">
                  <c:v>5.3602691583400999</c:v>
                </c:pt>
                <c:pt idx="11">
                  <c:v>5.1208166761336296</c:v>
                </c:pt>
                <c:pt idx="12">
                  <c:v>4.93398883551927</c:v>
                </c:pt>
                <c:pt idx="13">
                  <c:v>4.7833911084515197</c:v>
                </c:pt>
                <c:pt idx="14">
                  <c:v>4.65890968910574</c:v>
                </c:pt>
                <c:pt idx="15">
                  <c:v>4.55394281519074</c:v>
                </c:pt>
                <c:pt idx="16">
                  <c:v>4.4639845554367703</c:v>
                </c:pt>
                <c:pt idx="17">
                  <c:v>4.3858461941001199</c:v>
                </c:pt>
                <c:pt idx="18">
                  <c:v>4.3172026450618297</c:v>
                </c:pt>
                <c:pt idx="19">
                  <c:v>4.2563153482858098</c:v>
                </c:pt>
                <c:pt idx="20">
                  <c:v>4.20185611387957</c:v>
                </c:pt>
                <c:pt idx="21">
                  <c:v>4.1527912910050002</c:v>
                </c:pt>
                <c:pt idx="22">
                  <c:v>4.1083033568853597</c:v>
                </c:pt>
                <c:pt idx="23">
                  <c:v>4.0677364780146403</c:v>
                </c:pt>
                <c:pt idx="24">
                  <c:v>4.0305578664172597</c:v>
                </c:pt>
                <c:pt idx="25">
                  <c:v>3.99632980392995</c:v>
                </c:pt>
                <c:pt idx="26">
                  <c:v>3.9646890317046202</c:v>
                </c:pt>
                <c:pt idx="27">
                  <c:v>3.9353313254537801</c:v>
                </c:pt>
                <c:pt idx="28">
                  <c:v>3.90799978689396</c:v>
                </c:pt>
                <c:pt idx="29">
                  <c:v>3.88247584110107</c:v>
                </c:pt>
                <c:pt idx="30">
                  <c:v>3.8585722329049399</c:v>
                </c:pt>
                <c:pt idx="31">
                  <c:v>3.8361275197649101</c:v>
                </c:pt>
                <c:pt idx="32">
                  <c:v>3.8150016985659101</c:v>
                </c:pt>
                <c:pt idx="33">
                  <c:v>3.7950727012395999</c:v>
                </c:pt>
                <c:pt idx="34">
                  <c:v>3.77623356297065</c:v>
                </c:pt>
                <c:pt idx="35">
                  <c:v>3.7583901160509599</c:v>
                </c:pt>
                <c:pt idx="36">
                  <c:v>3.7414590981912799</c:v>
                </c:pt>
                <c:pt idx="37">
                  <c:v>3.7253665903183801</c:v>
                </c:pt>
                <c:pt idx="38">
                  <c:v>3.7100467183247301</c:v>
                </c:pt>
                <c:pt idx="39">
                  <c:v>3.69544056779525</c:v>
                </c:pt>
                <c:pt idx="40">
                  <c:v>3.6814952717404998</c:v>
                </c:pt>
                <c:pt idx="41">
                  <c:v>3.6681632397580999</c:v>
                </c:pt>
                <c:pt idx="42">
                  <c:v>3.6554015034980001</c:v>
                </c:pt>
                <c:pt idx="43">
                  <c:v>3.6431711583080801</c:v>
                </c:pt>
                <c:pt idx="44">
                  <c:v>3.6314368848409502</c:v>
                </c:pt>
                <c:pt idx="45">
                  <c:v>3.6093307888036401</c:v>
                </c:pt>
                <c:pt idx="46">
                  <c:v>3.5888580600278202</c:v>
                </c:pt>
                <c:pt idx="47">
                  <c:v>3.5698296870901101</c:v>
                </c:pt>
                <c:pt idx="48">
                  <c:v>3.53548971914006</c:v>
                </c:pt>
                <c:pt idx="49">
                  <c:v>3.4661373449735402</c:v>
                </c:pt>
                <c:pt idx="50">
                  <c:v>3.4130922932119199</c:v>
                </c:pt>
                <c:pt idx="51">
                  <c:v>3.3708744304839202</c:v>
                </c:pt>
                <c:pt idx="52">
                  <c:v>3.3362677929179201</c:v>
                </c:pt>
                <c:pt idx="53">
                  <c:v>3.3072470916786698</c:v>
                </c:pt>
                <c:pt idx="54">
                  <c:v>3.2824662720584499</c:v>
                </c:pt>
                <c:pt idx="55">
                  <c:v>3.2609918422100002</c:v>
                </c:pt>
                <c:pt idx="56">
                  <c:v>3.24215372777291</c:v>
                </c:pt>
                <c:pt idx="57">
                  <c:v>3.2254570356148302</c:v>
                </c:pt>
                <c:pt idx="58">
                  <c:v>3.2105273889509198</c:v>
                </c:pt>
                <c:pt idx="59">
                  <c:v>3.1970757297758801</c:v>
                </c:pt>
                <c:pt idx="60">
                  <c:v>3.1848749017175102</c:v>
                </c:pt>
                <c:pt idx="61">
                  <c:v>3.1737436255537199</c:v>
                </c:pt>
                <c:pt idx="62">
                  <c:v>3.1635352617513899</c:v>
                </c:pt>
                <c:pt idx="63">
                  <c:v>3.1541297587727999</c:v>
                </c:pt>
                <c:pt idx="64">
                  <c:v>3.13734630244095</c:v>
                </c:pt>
                <c:pt idx="65">
                  <c:v>3.1227756130803099</c:v>
                </c:pt>
                <c:pt idx="66">
                  <c:v>3.1099731239756698</c:v>
                </c:pt>
                <c:pt idx="67">
                  <c:v>3.0986097015974399</c:v>
                </c:pt>
                <c:pt idx="68">
                  <c:v>3.0884358276301498</c:v>
                </c:pt>
                <c:pt idx="69">
                  <c:v>3.0792584755519501</c:v>
                </c:pt>
                <c:pt idx="70">
                  <c:v>3.0709256899618902</c:v>
                </c:pt>
                <c:pt idx="71">
                  <c:v>3.0633160114551399</c:v>
                </c:pt>
                <c:pt idx="72">
                  <c:v>3.0563310461077098</c:v>
                </c:pt>
                <c:pt idx="73">
                  <c:v>3.0383840599074099</c:v>
                </c:pt>
                <c:pt idx="74">
                  <c:v>3.0238471579216601</c:v>
                </c:pt>
                <c:pt idx="75">
                  <c:v>3.0117647493686901</c:v>
                </c:pt>
                <c:pt idx="76">
                  <c:v>3.00151788769189</c:v>
                </c:pt>
                <c:pt idx="77">
                  <c:v>2.9926858342382601</c:v>
                </c:pt>
                <c:pt idx="78">
                  <c:v>2.98497134872864</c:v>
                </c:pt>
                <c:pt idx="79">
                  <c:v>2.9781577228041298</c:v>
                </c:pt>
                <c:pt idx="80">
                  <c:v>2.9720827644963599</c:v>
                </c:pt>
                <c:pt idx="81">
                  <c:v>2.9666223616050802</c:v>
                </c:pt>
                <c:pt idx="82">
                  <c:v>2.9616797186134298</c:v>
                </c:pt>
                <c:pt idx="83">
                  <c:v>2.9571780901421301</c:v>
                </c:pt>
                <c:pt idx="84">
                  <c:v>2.9530557438476599</c:v>
                </c:pt>
                <c:pt idx="85">
                  <c:v>2.9492623873825501</c:v>
                </c:pt>
                <c:pt idx="86">
                  <c:v>2.94575658193467</c:v>
                </c:pt>
                <c:pt idx="87">
                  <c:v>2.9425038359129498</c:v>
                </c:pt>
                <c:pt idx="88">
                  <c:v>2.9394751771305501</c:v>
                </c:pt>
                <c:pt idx="89">
                  <c:v>2.9366460677905999</c:v>
                </c:pt>
                <c:pt idx="90">
                  <c:v>2.9339955691128101</c:v>
                </c:pt>
                <c:pt idx="91">
                  <c:v>2.9315056904716301</c:v>
                </c:pt>
                <c:pt idx="92">
                  <c:v>2.9291608767604602</c:v>
                </c:pt>
                <c:pt idx="93">
                  <c:v>2.9269476005921402</c:v>
                </c:pt>
                <c:pt idx="94">
                  <c:v>2.9248540349161201</c:v>
                </c:pt>
                <c:pt idx="95">
                  <c:v>2.92286978796698</c:v>
                </c:pt>
                <c:pt idx="96">
                  <c:v>2.9209856869938999</c:v>
                </c:pt>
                <c:pt idx="97">
                  <c:v>2.9191936005083599</c:v>
                </c:pt>
                <c:pt idx="98">
                  <c:v>2.9174862912000901</c:v>
                </c:pt>
                <c:pt idx="99">
                  <c:v>2.9158572934604798</c:v>
                </c:pt>
                <c:pt idx="100">
                  <c:v>2.9143008107933999</c:v>
                </c:pt>
                <c:pt idx="101">
                  <c:v>2.9128116294080302</c:v>
                </c:pt>
                <c:pt idx="102">
                  <c:v>2.91138504506231</c:v>
                </c:pt>
                <c:pt idx="103">
                  <c:v>2.9100168008215399</c:v>
                </c:pt>
                <c:pt idx="104">
                  <c:v>2.90870303385912</c:v>
                </c:pt>
                <c:pt idx="105">
                  <c:v>2.9074402297873498</c:v>
                </c:pt>
                <c:pt idx="106">
                  <c:v>2.9062251832909598</c:v>
                </c:pt>
                <c:pt idx="107">
                  <c:v>2.9050549640606298</c:v>
                </c:pt>
                <c:pt idx="108">
                  <c:v>2.9039268872039798</c:v>
                </c:pt>
                <c:pt idx="109">
                  <c:v>2.9028384874548001</c:v>
                </c:pt>
                <c:pt idx="110">
                  <c:v>2.9017874966177302</c:v>
                </c:pt>
                <c:pt idx="111">
                  <c:v>2.9007718237795901</c:v>
                </c:pt>
                <c:pt idx="112">
                  <c:v>2.8997895378951899</c:v>
                </c:pt>
                <c:pt idx="113">
                  <c:v>2.8988388524181801</c:v>
                </c:pt>
                <c:pt idx="114">
                  <c:v>2.8979181116991</c:v>
                </c:pt>
                <c:pt idx="115">
                  <c:v>2.8970257789156801</c:v>
                </c:pt>
                <c:pt idx="116">
                  <c:v>2.89616042533526</c:v>
                </c:pt>
                <c:pt idx="117">
                  <c:v>2.8953207207393699</c:v>
                </c:pt>
                <c:pt idx="118">
                  <c:v>2.8945054248645099</c:v>
                </c:pt>
                <c:pt idx="119">
                  <c:v>2.8937133797342098</c:v>
                </c:pt>
                <c:pt idx="120">
                  <c:v>2.8929435027747901</c:v>
                </c:pt>
                <c:pt idx="121">
                  <c:v>2.8921947806218702</c:v>
                </c:pt>
                <c:pt idx="122">
                  <c:v>2.8914662635372399</c:v>
                </c:pt>
                <c:pt idx="123">
                  <c:v>2.89075706036627</c:v>
                </c:pt>
                <c:pt idx="124">
                  <c:v>2.8900663339750801</c:v>
                </c:pt>
                <c:pt idx="125">
                  <c:v>2.8893932971145699</c:v>
                </c:pt>
                <c:pt idx="126">
                  <c:v>2.8887372086646801</c:v>
                </c:pt>
                <c:pt idx="127">
                  <c:v>2.8880973702185901</c:v>
                </c:pt>
                <c:pt idx="128">
                  <c:v>2.8874731229708099</c:v>
                </c:pt>
                <c:pt idx="129">
                  <c:v>2.8868638448778499</c:v>
                </c:pt>
                <c:pt idx="130">
                  <c:v>2.8862689480637602</c:v>
                </c:pt>
                <c:pt idx="131">
                  <c:v>2.88568787644587</c:v>
                </c:pt>
                <c:pt idx="132">
                  <c:v>2.8851201035589802</c:v>
                </c:pt>
                <c:pt idx="133">
                  <c:v>2.8845651305588298</c:v>
                </c:pt>
                <c:pt idx="134">
                  <c:v>2.8840224843875402</c:v>
                </c:pt>
                <c:pt idx="135">
                  <c:v>2.8834917160857101</c:v>
                </c:pt>
                <c:pt idx="136">
                  <c:v>2.8829723992375902</c:v>
                </c:pt>
                <c:pt idx="137">
                  <c:v>2.88246412853711</c:v>
                </c:pt>
                <c:pt idx="138">
                  <c:v>2.8819665184637602</c:v>
                </c:pt>
                <c:pt idx="139">
                  <c:v>2.8814792020585398</c:v>
                </c:pt>
                <c:pt idx="140">
                  <c:v>2.8810018297911801</c:v>
                </c:pt>
                <c:pt idx="141">
                  <c:v>2.8805340685107201</c:v>
                </c:pt>
                <c:pt idx="142">
                  <c:v>2.8800756004722201</c:v>
                </c:pt>
                <c:pt idx="143">
                  <c:v>2.87962612243326</c:v>
                </c:pt>
                <c:pt idx="144">
                  <c:v>2.8791853448142901</c:v>
                </c:pt>
                <c:pt idx="145">
                  <c:v>2.8787529909176399</c:v>
                </c:pt>
                <c:pt idx="146">
                  <c:v>2.8783287962004098</c:v>
                </c:pt>
                <c:pt idx="147">
                  <c:v>2.8779125075968799</c:v>
                </c:pt>
                <c:pt idx="148">
                  <c:v>2.8775038828864199</c:v>
                </c:pt>
                <c:pt idx="149">
                  <c:v>2.8771026901035399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D3D-4C73-8CBB-F5A03D6F65EE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'funnel_Limits&amp;Scot'!$G$11:$G$160</c:f>
              <c:numCache>
                <c:formatCode>General</c:formatCode>
                <c:ptCount val="150"/>
                <c:pt idx="0">
                  <c:v>1.1815686031796601E-2</c:v>
                </c:pt>
                <c:pt idx="1">
                  <c:v>0.110113903803247</c:v>
                </c:pt>
                <c:pt idx="2">
                  <c:v>0.20519377874008299</c:v>
                </c:pt>
                <c:pt idx="3">
                  <c:v>0.28863918305508302</c:v>
                </c:pt>
                <c:pt idx="4">
                  <c:v>0.362822779159296</c:v>
                </c:pt>
                <c:pt idx="5">
                  <c:v>0.42946595395913001</c:v>
                </c:pt>
                <c:pt idx="6">
                  <c:v>0.68579239726959695</c:v>
                </c:pt>
                <c:pt idx="7">
                  <c:v>0.86453052622362303</c:v>
                </c:pt>
                <c:pt idx="8">
                  <c:v>0.99964138937180502</c:v>
                </c:pt>
                <c:pt idx="9">
                  <c:v>1.1070284598823701</c:v>
                </c:pt>
                <c:pt idx="10">
                  <c:v>1.1953711270746901</c:v>
                </c:pt>
                <c:pt idx="11">
                  <c:v>1.2699012745909499</c:v>
                </c:pt>
                <c:pt idx="12">
                  <c:v>1.33400251212042</c:v>
                </c:pt>
                <c:pt idx="13">
                  <c:v>1.3899814079252</c:v>
                </c:pt>
                <c:pt idx="14">
                  <c:v>1.4394761065419699</c:v>
                </c:pt>
                <c:pt idx="15">
                  <c:v>1.4836889081742799</c:v>
                </c:pt>
                <c:pt idx="16">
                  <c:v>1.5235263587749499</c:v>
                </c:pt>
                <c:pt idx="17">
                  <c:v>1.5596875978693301</c:v>
                </c:pt>
                <c:pt idx="18">
                  <c:v>1.5927222384027699</c:v>
                </c:pt>
                <c:pt idx="19">
                  <c:v>1.62306952404547</c:v>
                </c:pt>
                <c:pt idx="20">
                  <c:v>1.6510855584691599</c:v>
                </c:pt>
                <c:pt idx="21">
                  <c:v>1.6770626961134001</c:v>
                </c:pt>
                <c:pt idx="22">
                  <c:v>1.70124364135587</c:v>
                </c:pt>
                <c:pt idx="23">
                  <c:v>1.72383189014167</c:v>
                </c:pt>
                <c:pt idx="24">
                  <c:v>1.7449995902070301</c:v>
                </c:pt>
                <c:pt idx="25">
                  <c:v>1.76489354520929</c:v>
                </c:pt>
                <c:pt idx="26">
                  <c:v>1.7836398618336</c:v>
                </c:pt>
                <c:pt idx="27">
                  <c:v>1.8013475897139199</c:v>
                </c:pt>
                <c:pt idx="28">
                  <c:v>1.81811160354775</c:v>
                </c:pt>
                <c:pt idx="29">
                  <c:v>1.83401490790424</c:v>
                </c:pt>
                <c:pt idx="30">
                  <c:v>1.8491304972002101</c:v>
                </c:pt>
                <c:pt idx="31">
                  <c:v>1.86352286931853</c:v>
                </c:pt>
                <c:pt idx="32">
                  <c:v>1.8772492669327101</c:v>
                </c:pt>
                <c:pt idx="33">
                  <c:v>1.8903607028474601</c:v>
                </c:pt>
                <c:pt idx="34">
                  <c:v>1.9029028125982801</c:v>
                </c:pt>
                <c:pt idx="35">
                  <c:v>1.9149165678285001</c:v>
                </c:pt>
                <c:pt idx="36">
                  <c:v>1.9264388766503</c:v>
                </c:pt>
                <c:pt idx="37">
                  <c:v>1.9375030916463201</c:v>
                </c:pt>
                <c:pt idx="38">
                  <c:v>1.9481394419167299</c:v>
                </c:pt>
                <c:pt idx="39">
                  <c:v>1.95837540229329</c:v>
                </c:pt>
                <c:pt idx="40">
                  <c:v>1.9682360102857199</c:v>
                </c:pt>
                <c:pt idx="41">
                  <c:v>1.97774413932108</c:v>
                </c:pt>
                <c:pt idx="42">
                  <c:v>1.9869207352536</c:v>
                </c:pt>
                <c:pt idx="43">
                  <c:v>1.9957850218640001</c:v>
                </c:pt>
                <c:pt idx="44">
                  <c:v>2.0043546800608301</c:v>
                </c:pt>
                <c:pt idx="45">
                  <c:v>2.0206740421723</c:v>
                </c:pt>
                <c:pt idx="46">
                  <c:v>2.0359949125930701</c:v>
                </c:pt>
                <c:pt idx="47">
                  <c:v>2.0504169622360902</c:v>
                </c:pt>
                <c:pt idx="48">
                  <c:v>2.0768979156203402</c:v>
                </c:pt>
                <c:pt idx="49">
                  <c:v>2.1322271015320302</c:v>
                </c:pt>
                <c:pt idx="50">
                  <c:v>2.1762976158062699</c:v>
                </c:pt>
                <c:pt idx="51">
                  <c:v>2.2125142609461701</c:v>
                </c:pt>
                <c:pt idx="52">
                  <c:v>2.24298756034751</c:v>
                </c:pt>
                <c:pt idx="53">
                  <c:v>2.2691065809625099</c:v>
                </c:pt>
                <c:pt idx="54">
                  <c:v>2.2918289106372298</c:v>
                </c:pt>
                <c:pt idx="55">
                  <c:v>2.3118395278708501</c:v>
                </c:pt>
                <c:pt idx="56">
                  <c:v>2.3296434169750202</c:v>
                </c:pt>
                <c:pt idx="57">
                  <c:v>2.3456223367553899</c:v>
                </c:pt>
                <c:pt idx="58">
                  <c:v>2.3600710891426702</c:v>
                </c:pt>
                <c:pt idx="59">
                  <c:v>2.3732215121847902</c:v>
                </c:pt>
                <c:pt idx="60">
                  <c:v>2.3852588311463201</c:v>
                </c:pt>
                <c:pt idx="61">
                  <c:v>2.3963330914788901</c:v>
                </c:pt>
                <c:pt idx="62">
                  <c:v>2.4065673340882099</c:v>
                </c:pt>
                <c:pt idx="63">
                  <c:v>2.41606355763694</c:v>
                </c:pt>
                <c:pt idx="64">
                  <c:v>2.4331701931111298</c:v>
                </c:pt>
                <c:pt idx="65">
                  <c:v>2.4481914094663901</c:v>
                </c:pt>
                <c:pt idx="66">
                  <c:v>2.4615220766208799</c:v>
                </c:pt>
                <c:pt idx="67">
                  <c:v>2.47345936211339</c:v>
                </c:pt>
                <c:pt idx="68">
                  <c:v>2.4842318344866601</c:v>
                </c:pt>
                <c:pt idx="69">
                  <c:v>2.4940186113127099</c:v>
                </c:pt>
                <c:pt idx="70">
                  <c:v>2.5029623456496699</c:v>
                </c:pt>
                <c:pt idx="71">
                  <c:v>2.51117826740448</c:v>
                </c:pt>
                <c:pt idx="72">
                  <c:v>2.5187606234927502</c:v>
                </c:pt>
                <c:pt idx="73">
                  <c:v>2.5384241454964802</c:v>
                </c:pt>
                <c:pt idx="74">
                  <c:v>2.5545457211772802</c:v>
                </c:pt>
                <c:pt idx="75">
                  <c:v>2.5680796281838099</c:v>
                </c:pt>
                <c:pt idx="76">
                  <c:v>2.5796543156877099</c:v>
                </c:pt>
                <c:pt idx="77">
                  <c:v>2.5897029547226098</c:v>
                </c:pt>
                <c:pt idx="78">
                  <c:v>2.59853521298818</c:v>
                </c:pt>
                <c:pt idx="79">
                  <c:v>2.60637918622017</c:v>
                </c:pt>
                <c:pt idx="80">
                  <c:v>2.61340713192393</c:v>
                </c:pt>
                <c:pt idx="81">
                  <c:v>2.61975192057638</c:v>
                </c:pt>
                <c:pt idx="82">
                  <c:v>2.6255179209005202</c:v>
                </c:pt>
                <c:pt idx="83">
                  <c:v>2.6307884174135001</c:v>
                </c:pt>
                <c:pt idx="84">
                  <c:v>2.63563079529724</c:v>
                </c:pt>
                <c:pt idx="85">
                  <c:v>2.6401002461758201</c:v>
                </c:pt>
                <c:pt idx="86">
                  <c:v>2.6442424692221902</c:v>
                </c:pt>
                <c:pt idx="87">
                  <c:v>2.6480956745944302</c:v>
                </c:pt>
                <c:pt idx="88">
                  <c:v>2.6516920927597498</c:v>
                </c:pt>
                <c:pt idx="89">
                  <c:v>2.6550591276431299</c:v>
                </c:pt>
                <c:pt idx="90">
                  <c:v>2.6582202489131999</c:v>
                </c:pt>
                <c:pt idx="91">
                  <c:v>2.6611956904365899</c:v>
                </c:pt>
                <c:pt idx="92">
                  <c:v>2.6640030028039301</c:v>
                </c:pt>
                <c:pt idx="93">
                  <c:v>2.6666574946636099</c:v>
                </c:pt>
                <c:pt idx="94">
                  <c:v>2.6691725883917998</c:v>
                </c:pt>
                <c:pt idx="95">
                  <c:v>2.6715601090913501</c:v>
                </c:pt>
                <c:pt idx="96">
                  <c:v>2.6738305212120101</c:v>
                </c:pt>
                <c:pt idx="97">
                  <c:v>2.6759931236596302</c:v>
                </c:pt>
                <c:pt idx="98">
                  <c:v>2.67805621174027</c:v>
                </c:pt>
                <c:pt idx="99">
                  <c:v>2.6800272124055402</c:v>
                </c:pt>
                <c:pt idx="100">
                  <c:v>2.6819127978529398</c:v>
                </c:pt>
                <c:pt idx="101">
                  <c:v>2.68371898146165</c:v>
                </c:pt>
                <c:pt idx="102">
                  <c:v>2.6854511992226202</c:v>
                </c:pt>
                <c:pt idx="103">
                  <c:v>2.6871143791869998</c:v>
                </c:pt>
                <c:pt idx="104">
                  <c:v>2.6887130009635101</c:v>
                </c:pt>
                <c:pt idx="105">
                  <c:v>2.6902511469077899</c:v>
                </c:pt>
                <c:pt idx="106">
                  <c:v>2.6917325463416302</c:v>
                </c:pt>
                <c:pt idx="107">
                  <c:v>2.6931606138973301</c:v>
                </c:pt>
                <c:pt idx="108">
                  <c:v>2.69453848288811</c:v>
                </c:pt>
                <c:pt idx="109">
                  <c:v>2.6958690344501899</c:v>
                </c:pt>
                <c:pt idx="110">
                  <c:v>2.6971549230756202</c:v>
                </c:pt>
                <c:pt idx="111">
                  <c:v>2.6983985990527901</c:v>
                </c:pt>
                <c:pt idx="112">
                  <c:v>2.6996023282480301</c:v>
                </c:pt>
                <c:pt idx="113">
                  <c:v>2.7007682095928298</c:v>
                </c:pt>
                <c:pt idx="114">
                  <c:v>2.7018981905849402</c:v>
                </c:pt>
                <c:pt idx="115">
                  <c:v>2.7029940810645798</c:v>
                </c:pt>
                <c:pt idx="116">
                  <c:v>2.7040575654883501</c:v>
                </c:pt>
                <c:pt idx="117">
                  <c:v>2.7050902138906099</c:v>
                </c:pt>
                <c:pt idx="118">
                  <c:v>2.7060934916953201</c:v>
                </c:pt>
                <c:pt idx="119">
                  <c:v>2.70706876851796</c:v>
                </c:pt>
                <c:pt idx="120">
                  <c:v>2.7080173260785201</c:v>
                </c:pt>
                <c:pt idx="121">
                  <c:v>2.7089403653294202</c:v>
                </c:pt>
                <c:pt idx="122">
                  <c:v>2.7098390128891401</c:v>
                </c:pt>
                <c:pt idx="123">
                  <c:v>2.71071432685997</c:v>
                </c:pt>
                <c:pt idx="124">
                  <c:v>2.7115673020983602</c:v>
                </c:pt>
                <c:pt idx="125">
                  <c:v>2.71239887499789</c:v>
                </c:pt>
                <c:pt idx="126">
                  <c:v>2.71320992783716</c:v>
                </c:pt>
                <c:pt idx="127">
                  <c:v>2.7140012927386601</c:v>
                </c:pt>
                <c:pt idx="128">
                  <c:v>2.7147737552791198</c:v>
                </c:pt>
                <c:pt idx="129">
                  <c:v>2.715528057787</c:v>
                </c:pt>
                <c:pt idx="130">
                  <c:v>2.7162649023588301</c:v>
                </c:pt>
                <c:pt idx="131">
                  <c:v>2.71698495362208</c:v>
                </c:pt>
                <c:pt idx="132">
                  <c:v>2.7176888412695401</c:v>
                </c:pt>
                <c:pt idx="133">
                  <c:v>2.7183771623872</c:v>
                </c:pt>
                <c:pt idx="134">
                  <c:v>2.7190504835950899</c:v>
                </c:pt>
                <c:pt idx="135">
                  <c:v>2.7197093430188501</c:v>
                </c:pt>
                <c:pt idx="136">
                  <c:v>2.7203542521073398</c:v>
                </c:pt>
                <c:pt idx="137">
                  <c:v>2.72098569731055</c:v>
                </c:pt>
                <c:pt idx="138">
                  <c:v>2.7216041416301402</c:v>
                </c:pt>
                <c:pt idx="139">
                  <c:v>2.7222100260540598</c:v>
                </c:pt>
                <c:pt idx="140">
                  <c:v>2.72280377088522</c:v>
                </c:pt>
                <c:pt idx="141">
                  <c:v>2.72338577697337</c:v>
                </c:pt>
                <c:pt idx="142">
                  <c:v>2.7239564268584799</c:v>
                </c:pt>
                <c:pt idx="143">
                  <c:v>2.7245160858330002</c:v>
                </c:pt>
                <c:pt idx="144">
                  <c:v>2.7250651029296802</c:v>
                </c:pt>
                <c:pt idx="145">
                  <c:v>2.7256038118410801</c:v>
                </c:pt>
                <c:pt idx="146">
                  <c:v>2.7261325317763099</c:v>
                </c:pt>
                <c:pt idx="147">
                  <c:v>2.7266515682599701</c:v>
                </c:pt>
                <c:pt idx="148">
                  <c:v>2.7271612138777899</c:v>
                </c:pt>
                <c:pt idx="149">
                  <c:v>2.7276617489732802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D3D-4C73-8CBB-F5A03D6F65EE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'funnel_Limits&amp;Scot'!$H$11:$H$160</c:f>
              <c:numCache>
                <c:formatCode>General</c:formatCode>
                <c:ptCount val="150"/>
                <c:pt idx="0">
                  <c:v>87.626936685550106</c:v>
                </c:pt>
                <c:pt idx="1">
                  <c:v>43.155630533227097</c:v>
                </c:pt>
                <c:pt idx="2">
                  <c:v>28.9277411702375</c:v>
                </c:pt>
                <c:pt idx="3">
                  <c:v>22.426976588634702</c:v>
                </c:pt>
                <c:pt idx="4">
                  <c:v>18.687627093158302</c:v>
                </c:pt>
                <c:pt idx="5">
                  <c:v>16.250131638093801</c:v>
                </c:pt>
                <c:pt idx="6">
                  <c:v>10.8095524562017</c:v>
                </c:pt>
                <c:pt idx="7">
                  <c:v>8.7563302615991105</c:v>
                </c:pt>
                <c:pt idx="8">
                  <c:v>7.6538832039907696</c:v>
                </c:pt>
                <c:pt idx="9">
                  <c:v>6.9560908269359096</c:v>
                </c:pt>
                <c:pt idx="10">
                  <c:v>6.4698862698452002</c:v>
                </c:pt>
                <c:pt idx="11">
                  <c:v>6.1090542322203403</c:v>
                </c:pt>
                <c:pt idx="12">
                  <c:v>5.8290587091685397</c:v>
                </c:pt>
                <c:pt idx="13">
                  <c:v>5.6044649379630203</c:v>
                </c:pt>
                <c:pt idx="14">
                  <c:v>5.4196367025449499</c:v>
                </c:pt>
                <c:pt idx="15">
                  <c:v>5.26440316548757</c:v>
                </c:pt>
                <c:pt idx="16">
                  <c:v>5.1318460590810604</c:v>
                </c:pt>
                <c:pt idx="17">
                  <c:v>5.0170855918775503</c:v>
                </c:pt>
                <c:pt idx="18">
                  <c:v>4.91657475557985</c:v>
                </c:pt>
                <c:pt idx="19">
                  <c:v>4.8276692075205903</c:v>
                </c:pt>
                <c:pt idx="20">
                  <c:v>4.7483544853234898</c:v>
                </c:pt>
                <c:pt idx="21">
                  <c:v>4.6770670556596201</c:v>
                </c:pt>
                <c:pt idx="22">
                  <c:v>4.6125734521958197</c:v>
                </c:pt>
                <c:pt idx="23">
                  <c:v>4.5538865518452001</c:v>
                </c:pt>
                <c:pt idx="24">
                  <c:v>4.50020627215497</c:v>
                </c:pt>
                <c:pt idx="25">
                  <c:v>4.4508767303216299</c:v>
                </c:pt>
                <c:pt idx="26">
                  <c:v>4.4053547454104098</c:v>
                </c:pt>
                <c:pt idx="27">
                  <c:v>4.3631863121035899</c:v>
                </c:pt>
                <c:pt idx="28">
                  <c:v>4.3239887765005101</c:v>
                </c:pt>
                <c:pt idx="29">
                  <c:v>4.2874371563904399</c:v>
                </c:pt>
                <c:pt idx="30">
                  <c:v>4.2532535180096804</c:v>
                </c:pt>
                <c:pt idx="31">
                  <c:v>4.2211986370246803</c:v>
                </c:pt>
                <c:pt idx="32">
                  <c:v>4.1910653874956996</c:v>
                </c:pt>
                <c:pt idx="33">
                  <c:v>4.1626734527387796</c:v>
                </c:pt>
                <c:pt idx="34">
                  <c:v>4.1358650579328504</c:v>
                </c:pt>
                <c:pt idx="35">
                  <c:v>4.1105015000600904</c:v>
                </c:pt>
                <c:pt idx="36">
                  <c:v>4.0864603056056303</c:v>
                </c:pt>
                <c:pt idx="37">
                  <c:v>4.0636328866095299</c:v>
                </c:pt>
                <c:pt idx="38">
                  <c:v>4.0419225954042499</c:v>
                </c:pt>
                <c:pt idx="39">
                  <c:v>4.0212431006136198</c:v>
                </c:pt>
                <c:pt idx="40">
                  <c:v>4.0015170237827196</c:v>
                </c:pt>
                <c:pt idx="41">
                  <c:v>3.9826747887986298</c:v>
                </c:pt>
                <c:pt idx="42">
                  <c:v>3.96465364608602</c:v>
                </c:pt>
                <c:pt idx="43">
                  <c:v>3.9473968411651899</c:v>
                </c:pt>
                <c:pt idx="44">
                  <c:v>3.93085290308909</c:v>
                </c:pt>
                <c:pt idx="45">
                  <c:v>3.89972057617556</c:v>
                </c:pt>
                <c:pt idx="46">
                  <c:v>3.8709293250680301</c:v>
                </c:pt>
                <c:pt idx="47">
                  <c:v>3.8442048629075201</c:v>
                </c:pt>
                <c:pt idx="48">
                  <c:v>3.7960638482113498</c:v>
                </c:pt>
                <c:pt idx="49">
                  <c:v>3.6991916623987802</c:v>
                </c:pt>
                <c:pt idx="50">
                  <c:v>3.6254251186456901</c:v>
                </c:pt>
                <c:pt idx="51">
                  <c:v>3.5669241574086699</c:v>
                </c:pt>
                <c:pt idx="52">
                  <c:v>3.5191113214648899</c:v>
                </c:pt>
                <c:pt idx="53">
                  <c:v>3.4791160758731201</c:v>
                </c:pt>
                <c:pt idx="54">
                  <c:v>3.4450374313368299</c:v>
                </c:pt>
                <c:pt idx="55">
                  <c:v>3.4155611276978601</c:v>
                </c:pt>
                <c:pt idx="56">
                  <c:v>3.3897463266694401</c:v>
                </c:pt>
                <c:pt idx="57">
                  <c:v>3.3668998272552</c:v>
                </c:pt>
                <c:pt idx="58">
                  <c:v>3.3464983631780099</c:v>
                </c:pt>
                <c:pt idx="59">
                  <c:v>3.3281387007994301</c:v>
                </c:pt>
                <c:pt idx="60">
                  <c:v>3.3115045161838501</c:v>
                </c:pt>
                <c:pt idx="61">
                  <c:v>3.2963437767852102</c:v>
                </c:pt>
                <c:pt idx="62">
                  <c:v>3.28245291058554</c:v>
                </c:pt>
                <c:pt idx="63">
                  <c:v>3.26966548335318</c:v>
                </c:pt>
                <c:pt idx="64">
                  <c:v>3.2468735004345399</c:v>
                </c:pt>
                <c:pt idx="65">
                  <c:v>3.2271139709193699</c:v>
                </c:pt>
                <c:pt idx="66">
                  <c:v>3.2097735900002</c:v>
                </c:pt>
                <c:pt idx="67">
                  <c:v>3.1943991356539501</c:v>
                </c:pt>
                <c:pt idx="68">
                  <c:v>3.1806475809836399</c:v>
                </c:pt>
                <c:pt idx="69">
                  <c:v>3.16825395279057</c:v>
                </c:pt>
                <c:pt idx="70">
                  <c:v>3.1570099358325998</c:v>
                </c:pt>
                <c:pt idx="71">
                  <c:v>3.1467492242386599</c:v>
                </c:pt>
                <c:pt idx="72">
                  <c:v>3.1373372442099301</c:v>
                </c:pt>
                <c:pt idx="73">
                  <c:v>3.11318252619435</c:v>
                </c:pt>
                <c:pt idx="74">
                  <c:v>3.0936473555536899</c:v>
                </c:pt>
                <c:pt idx="75">
                  <c:v>3.07743116492958</c:v>
                </c:pt>
                <c:pt idx="76">
                  <c:v>3.0636932343863199</c:v>
                </c:pt>
                <c:pt idx="77">
                  <c:v>3.0518630266022599</c:v>
                </c:pt>
                <c:pt idx="78">
                  <c:v>3.04153805083069</c:v>
                </c:pt>
                <c:pt idx="79">
                  <c:v>3.0324252305846602</c:v>
                </c:pt>
                <c:pt idx="80">
                  <c:v>3.02430545897308</c:v>
                </c:pt>
                <c:pt idx="81">
                  <c:v>3.0170112359496399</c:v>
                </c:pt>
                <c:pt idx="82">
                  <c:v>3.0104120427846</c:v>
                </c:pt>
                <c:pt idx="83">
                  <c:v>3.0044044788011899</c:v>
                </c:pt>
                <c:pt idx="84">
                  <c:v>2.9989054311086898</c:v>
                </c:pt>
                <c:pt idx="85">
                  <c:v>2.9938472340107798</c:v>
                </c:pt>
                <c:pt idx="86">
                  <c:v>2.98917416791121</c:v>
                </c:pt>
                <c:pt idx="87">
                  <c:v>2.9848398808632401</c:v>
                </c:pt>
                <c:pt idx="88">
                  <c:v>2.9808054586974002</c:v>
                </c:pt>
                <c:pt idx="89">
                  <c:v>2.9770379594553602</c:v>
                </c:pt>
                <c:pt idx="90">
                  <c:v>2.9735092857141101</c:v>
                </c:pt>
                <c:pt idx="91">
                  <c:v>2.9701953064868598</c:v>
                </c:pt>
                <c:pt idx="92">
                  <c:v>2.9670751659807699</c:v>
                </c:pt>
                <c:pt idx="93">
                  <c:v>2.9641307339941898</c:v>
                </c:pt>
                <c:pt idx="94">
                  <c:v>2.9613461649035902</c:v>
                </c:pt>
                <c:pt idx="95">
                  <c:v>2.9587075407765902</c:v>
                </c:pt>
                <c:pt idx="96">
                  <c:v>2.9562025802913898</c:v>
                </c:pt>
                <c:pt idx="97">
                  <c:v>2.9538203995947798</c:v>
                </c:pt>
                <c:pt idx="98">
                  <c:v>2.95155131449591</c:v>
                </c:pt>
                <c:pt idx="99">
                  <c:v>2.9493866758135101</c:v>
                </c:pt>
                <c:pt idx="100">
                  <c:v>2.9473187315069</c:v>
                </c:pt>
                <c:pt idx="101">
                  <c:v>2.9453405105924899</c:v>
                </c:pt>
                <c:pt idx="102">
                  <c:v>2.94344572489286</c:v>
                </c:pt>
                <c:pt idx="103">
                  <c:v>2.9416286854706302</c:v>
                </c:pt>
                <c:pt idx="104">
                  <c:v>2.9398842312231301</c:v>
                </c:pt>
                <c:pt idx="105">
                  <c:v>2.9382076676013398</c:v>
                </c:pt>
                <c:pt idx="106">
                  <c:v>2.93659471380013</c:v>
                </c:pt>
                <c:pt idx="107">
                  <c:v>2.9350414570703802</c:v>
                </c:pt>
                <c:pt idx="108">
                  <c:v>2.9335443130457501</c:v>
                </c:pt>
                <c:pt idx="109">
                  <c:v>2.9320999911704302</c:v>
                </c:pt>
                <c:pt idx="110">
                  <c:v>2.9307054644710702</c:v>
                </c:pt>
                <c:pt idx="111">
                  <c:v>2.9293579430423602</c:v>
                </c:pt>
                <c:pt idx="112">
                  <c:v>2.9280548507190902</c:v>
                </c:pt>
                <c:pt idx="113">
                  <c:v>2.9267938044921298</c:v>
                </c:pt>
                <c:pt idx="114">
                  <c:v>2.9255725962948902</c:v>
                </c:pt>
                <c:pt idx="115">
                  <c:v>2.92438917684452</c:v>
                </c:pt>
                <c:pt idx="116">
                  <c:v>2.9232416412695601</c:v>
                </c:pt>
                <c:pt idx="117">
                  <c:v>2.92212821629519</c:v>
                </c:pt>
                <c:pt idx="118">
                  <c:v>2.92104724879069</c:v>
                </c:pt>
                <c:pt idx="119">
                  <c:v>2.9199971955111801</c:v>
                </c:pt>
                <c:pt idx="120">
                  <c:v>2.9189766138893498</c:v>
                </c:pt>
                <c:pt idx="121">
                  <c:v>2.9179841537524398</c:v>
                </c:pt>
                <c:pt idx="122">
                  <c:v>2.91701854985679</c:v>
                </c:pt>
                <c:pt idx="123">
                  <c:v>2.91607861514608</c:v>
                </c:pt>
                <c:pt idx="124">
                  <c:v>2.9151632346520402</c:v>
                </c:pt>
                <c:pt idx="125">
                  <c:v>2.9142713599664001</c:v>
                </c:pt>
                <c:pt idx="126">
                  <c:v>2.9134020042219699</c:v>
                </c:pt>
                <c:pt idx="127">
                  <c:v>2.9125542375284499</c:v>
                </c:pt>
                <c:pt idx="128">
                  <c:v>2.91172718281494</c:v>
                </c:pt>
                <c:pt idx="129">
                  <c:v>2.9109200120371601</c:v>
                </c:pt>
                <c:pt idx="130">
                  <c:v>2.91013194271209</c:v>
                </c:pt>
                <c:pt idx="131">
                  <c:v>2.9093622347472099</c:v>
                </c:pt>
                <c:pt idx="132">
                  <c:v>2.9086101875351802</c:v>
                </c:pt>
                <c:pt idx="133">
                  <c:v>2.9078751372881002</c:v>
                </c:pt>
                <c:pt idx="134">
                  <c:v>2.9071564545883501</c:v>
                </c:pt>
                <c:pt idx="135">
                  <c:v>2.9064535421355702</c:v>
                </c:pt>
                <c:pt idx="136">
                  <c:v>2.9057658326714302</c:v>
                </c:pt>
                <c:pt idx="137">
                  <c:v>2.90509278706591</c:v>
                </c:pt>
                <c:pt idx="138">
                  <c:v>2.9044338925503701</c:v>
                </c:pt>
                <c:pt idx="139">
                  <c:v>2.9037886610843899</c:v>
                </c:pt>
                <c:pt idx="140">
                  <c:v>2.9031566278444898</c:v>
                </c:pt>
                <c:pt idx="141">
                  <c:v>2.9025373498241902</c:v>
                </c:pt>
                <c:pt idx="142">
                  <c:v>2.9019304045358001</c:v>
                </c:pt>
                <c:pt idx="143">
                  <c:v>2.9013353888053799</c:v>
                </c:pt>
                <c:pt idx="144">
                  <c:v>2.9007519176529999</c:v>
                </c:pt>
                <c:pt idx="145">
                  <c:v>2.9001796232513302</c:v>
                </c:pt>
                <c:pt idx="146">
                  <c:v>2.8996181539560801</c:v>
                </c:pt>
                <c:pt idx="147">
                  <c:v>2.8990671734026501</c:v>
                </c:pt>
                <c:pt idx="148">
                  <c:v>2.8985263596635198</c:v>
                </c:pt>
                <c:pt idx="149">
                  <c:v>2.8979954044617799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D3D-4C73-8CBB-F5A03D6F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2400"/>
        <c:axId val="58409728"/>
      </c:scatterChart>
      <c:valAx>
        <c:axId val="58342400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409728"/>
        <c:crosses val="autoZero"/>
        <c:crossBetween val="midCat"/>
        <c:majorUnit val="25000"/>
        <c:minorUnit val="4000"/>
      </c:valAx>
      <c:valAx>
        <c:axId val="58409728"/>
        <c:scaling>
          <c:orientation val="minMax"/>
          <c:max val="4"/>
          <c:min val="1.35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342400"/>
        <c:crosses val="autoZero"/>
        <c:crossBetween val="midCat"/>
        <c:majorUnit val="0.30000000000000032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29891478978983066"/>
          <c:y val="1.1529487179487301E-2"/>
          <c:w val="0.39223198198199088"/>
          <c:h val="5.580705128205132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838" l="0.6299212598425401" r="0.23622047244094491" t="0.39370078740157488" header="0.31496062992128965" footer="0.31496062992128965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52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KPI_3!$B$95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KPI_3!$C$93:$Q$94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KPI_3!$C$95:$Q$95</c:f>
              <c:numCache>
                <c:formatCode>###,??0.00;\-#,##0.00;\-;@</c:formatCode>
                <c:ptCount val="15"/>
                <c:pt idx="0">
                  <c:v>2.4758284723136499</c:v>
                </c:pt>
                <c:pt idx="1">
                  <c:v>2.63093570805697</c:v>
                </c:pt>
                <c:pt idx="2">
                  <c:v>3.0742782529347599</c:v>
                </c:pt>
                <c:pt idx="3">
                  <c:v>3.5510262325492898</c:v>
                </c:pt>
                <c:pt idx="4">
                  <c:v>3.25835596239531</c:v>
                </c:pt>
                <c:pt idx="5">
                  <c:v>2.6777300405584201</c:v>
                </c:pt>
                <c:pt idx="6">
                  <c:v>2.4227305578574998</c:v>
                </c:pt>
                <c:pt idx="7">
                  <c:v>2.48423120125265</c:v>
                </c:pt>
                <c:pt idx="8">
                  <c:v>2.5467331787034402</c:v>
                </c:pt>
                <c:pt idx="9">
                  <c:v>2.7668651032754101</c:v>
                </c:pt>
                <c:pt idx="10">
                  <c:v>3.2706253322423402</c:v>
                </c:pt>
                <c:pt idx="11">
                  <c:v>3.3578144995270698</c:v>
                </c:pt>
                <c:pt idx="12">
                  <c:v>3.2317817100212798</c:v>
                </c:pt>
                <c:pt idx="13">
                  <c:v>3.3063079294536899</c:v>
                </c:pt>
                <c:pt idx="14">
                  <c:v>3.3305086126819101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E-460A-89C9-2ACBDE6F6C79}"/>
            </c:ext>
          </c:extLst>
        </c:ser>
        <c:ser>
          <c:idx val="1"/>
          <c:order val="1"/>
          <c:tx>
            <c:strRef>
              <c:f>KPI_3!$B$96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KPI_3!$C$93:$Q$94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KPI_3!$C$96:$Q$96</c:f>
              <c:numCache>
                <c:formatCode>###,??0.00;\-#,##0.00;\-;@</c:formatCode>
                <c:ptCount val="15"/>
                <c:pt idx="0">
                  <c:v>1.4989445722552901</c:v>
                </c:pt>
                <c:pt idx="1">
                  <c:v>1.5316232729674699</c:v>
                </c:pt>
                <c:pt idx="2">
                  <c:v>1.8243892934144901</c:v>
                </c:pt>
                <c:pt idx="3">
                  <c:v>2.1897647992985001</c:v>
                </c:pt>
                <c:pt idx="4">
                  <c:v>2.0666749896458199</c:v>
                </c:pt>
                <c:pt idx="5">
                  <c:v>1.73392272041285</c:v>
                </c:pt>
                <c:pt idx="6">
                  <c:v>1.59979440987128</c:v>
                </c:pt>
                <c:pt idx="7">
                  <c:v>1.6892596454640301</c:v>
                </c:pt>
                <c:pt idx="8">
                  <c:v>1.73068440785121</c:v>
                </c:pt>
                <c:pt idx="9">
                  <c:v>1.8968433169522301</c:v>
                </c:pt>
                <c:pt idx="10">
                  <c:v>2.2928950616074801</c:v>
                </c:pt>
                <c:pt idx="11">
                  <c:v>2.345904377209</c:v>
                </c:pt>
                <c:pt idx="12">
                  <c:v>2.2341567331211198</c:v>
                </c:pt>
                <c:pt idx="13">
                  <c:v>2.3110893032384698</c:v>
                </c:pt>
                <c:pt idx="14">
                  <c:v>2.3407222081749302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E-460A-89C9-2ACBDE6F6C79}"/>
            </c:ext>
          </c:extLst>
        </c:ser>
        <c:ser>
          <c:idx val="2"/>
          <c:order val="2"/>
          <c:tx>
            <c:strRef>
              <c:f>KPI_3!$B$97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KPI_3!$C$93:$Q$94</c:f>
              <c:strCache>
                <c:ptCount val="15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  <c:pt idx="14">
                  <c:v>2021/23</c:v>
                </c:pt>
              </c:strCache>
            </c:strRef>
          </c:cat>
          <c:val>
            <c:numRef>
              <c:f>KPI_3!$C$97:$Q$97</c:f>
              <c:numCache>
                <c:formatCode>###,??0.00;\-#,##0.00;\-;@</c:formatCode>
                <c:ptCount val="15"/>
                <c:pt idx="0">
                  <c:v>1.9416140947953799</c:v>
                </c:pt>
                <c:pt idx="1">
                  <c:v>2.0312753346424799</c:v>
                </c:pt>
                <c:pt idx="2">
                  <c:v>2.3950676108826499</c:v>
                </c:pt>
                <c:pt idx="3">
                  <c:v>2.8150258518323499</c:v>
                </c:pt>
                <c:pt idx="4">
                  <c:v>2.6195557377937302</c:v>
                </c:pt>
                <c:pt idx="5">
                  <c:v>2.1743211367847102</c:v>
                </c:pt>
                <c:pt idx="6">
                  <c:v>1.98320340079293</c:v>
                </c:pt>
                <c:pt idx="7">
                  <c:v>2.0586734668895499</c:v>
                </c:pt>
                <c:pt idx="8">
                  <c:v>2.1097897590568899</c:v>
                </c:pt>
                <c:pt idx="9">
                  <c:v>2.30451350361907</c:v>
                </c:pt>
                <c:pt idx="10">
                  <c:v>2.7559640374748602</c:v>
                </c:pt>
                <c:pt idx="11">
                  <c:v>2.8281615844846701</c:v>
                </c:pt>
                <c:pt idx="12">
                  <c:v>2.7107661642435401</c:v>
                </c:pt>
                <c:pt idx="13">
                  <c:v>2.78465216852894</c:v>
                </c:pt>
                <c:pt idx="14">
                  <c:v>2.8115762487043701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E-460A-89C9-2ACBDE6F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2976"/>
        <c:axId val="58464896"/>
      </c:lineChart>
      <c:catAx>
        <c:axId val="584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464896"/>
        <c:crosses val="autoZero"/>
        <c:auto val="1"/>
        <c:lblAlgn val="ctr"/>
        <c:lblOffset val="100"/>
        <c:noMultiLvlLbl val="0"/>
      </c:catAx>
      <c:valAx>
        <c:axId val="5846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Positivty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4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58462976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09316770186396E-2"/>
          <c:y val="9.8944191919193264E-2"/>
          <c:w val="0.95155279503101742"/>
          <c:h val="0.71962070707073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KPI_4!$B$25</c:f>
              <c:strCache>
                <c:ptCount val="1"/>
                <c:pt idx="0">
                  <c:v>0 to 4 weeks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KPI_4!$C$25:$Q$25</c:f>
              <c:numCache>
                <c:formatCode>###,??0.0;\-#,##0.0;\-;@</c:formatCode>
                <c:ptCount val="15"/>
                <c:pt idx="0">
                  <c:v>10.0953206239168</c:v>
                </c:pt>
                <c:pt idx="1">
                  <c:v>31.781701444622801</c:v>
                </c:pt>
                <c:pt idx="2">
                  <c:v>55.867082035306296</c:v>
                </c:pt>
                <c:pt idx="3">
                  <c:v>72.875131164742896</c:v>
                </c:pt>
                <c:pt idx="4">
                  <c:v>13.134517766497501</c:v>
                </c:pt>
                <c:pt idx="5">
                  <c:v>11.3708820403826</c:v>
                </c:pt>
                <c:pt idx="6">
                  <c:v>2.3047375160051198</c:v>
                </c:pt>
                <c:pt idx="7">
                  <c:v>19.570267131242701</c:v>
                </c:pt>
                <c:pt idx="8">
                  <c:v>2.2595596755504102</c:v>
                </c:pt>
                <c:pt idx="9">
                  <c:v>47.486354495834497</c:v>
                </c:pt>
                <c:pt idx="10">
                  <c:v>57.6</c:v>
                </c:pt>
                <c:pt idx="11">
                  <c:v>65.562913907284795</c:v>
                </c:pt>
                <c:pt idx="12">
                  <c:v>28.130671506352101</c:v>
                </c:pt>
                <c:pt idx="13">
                  <c:v>74.019607843137294</c:v>
                </c:pt>
                <c:pt idx="14">
                  <c:v>22.2995741529346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9-466F-BD33-FF6F20D416BD}"/>
            </c:ext>
          </c:extLst>
        </c:ser>
        <c:ser>
          <c:idx val="1"/>
          <c:order val="1"/>
          <c:tx>
            <c:strRef>
              <c:f>KPI_4!$B$26</c:f>
              <c:strCache>
                <c:ptCount val="1"/>
                <c:pt idx="0">
                  <c:v>&gt;4 to 8 weeks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KPI_4!$C$26:$Q$26</c:f>
              <c:numCache>
                <c:formatCode>###,??0.0;\-#,##0.0;\-;@</c:formatCode>
                <c:ptCount val="15"/>
                <c:pt idx="0">
                  <c:v>57.235701906412501</c:v>
                </c:pt>
                <c:pt idx="1">
                  <c:v>61.637239165328999</c:v>
                </c:pt>
                <c:pt idx="2">
                  <c:v>40.913811007268997</c:v>
                </c:pt>
                <c:pt idx="3">
                  <c:v>19.9895068205666</c:v>
                </c:pt>
                <c:pt idx="4">
                  <c:v>73.286802030456897</c:v>
                </c:pt>
                <c:pt idx="5">
                  <c:v>39.957492029755599</c:v>
                </c:pt>
                <c:pt idx="6">
                  <c:v>20.193890616425801</c:v>
                </c:pt>
                <c:pt idx="7">
                  <c:v>44.076655052264798</c:v>
                </c:pt>
                <c:pt idx="8">
                  <c:v>14.5712630359212</c:v>
                </c:pt>
                <c:pt idx="9">
                  <c:v>41.6834243033611</c:v>
                </c:pt>
                <c:pt idx="10">
                  <c:v>30.4</c:v>
                </c:pt>
                <c:pt idx="11">
                  <c:v>27.8145695364238</c:v>
                </c:pt>
                <c:pt idx="12">
                  <c:v>60.254083484573499</c:v>
                </c:pt>
                <c:pt idx="13">
                  <c:v>20.098039215686299</c:v>
                </c:pt>
                <c:pt idx="14">
                  <c:v>37.137567117200497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9-466F-BD33-FF6F20D416BD}"/>
            </c:ext>
          </c:extLst>
        </c:ser>
        <c:ser>
          <c:idx val="2"/>
          <c:order val="2"/>
          <c:tx>
            <c:strRef>
              <c:f>KPI_4!$B$27</c:f>
              <c:strCache>
                <c:ptCount val="1"/>
                <c:pt idx="0">
                  <c:v>&gt;8 weeks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KPI_4!$C$27:$Q$27</c:f>
              <c:numCache>
                <c:formatCode>###,??0.0;\-#,##0.0;\-;@</c:formatCode>
                <c:ptCount val="15"/>
                <c:pt idx="0">
                  <c:v>32.6689774696707</c:v>
                </c:pt>
                <c:pt idx="1">
                  <c:v>6.58105939004815</c:v>
                </c:pt>
                <c:pt idx="2">
                  <c:v>3.2191069574247102</c:v>
                </c:pt>
                <c:pt idx="3">
                  <c:v>7.1353620146904504</c:v>
                </c:pt>
                <c:pt idx="4">
                  <c:v>13.5786802030457</c:v>
                </c:pt>
                <c:pt idx="5">
                  <c:v>48.671625929861797</c:v>
                </c:pt>
                <c:pt idx="6">
                  <c:v>77.501371867569006</c:v>
                </c:pt>
                <c:pt idx="7">
                  <c:v>36.353077816492501</c:v>
                </c:pt>
                <c:pt idx="8">
                  <c:v>83.169177288528402</c:v>
                </c:pt>
                <c:pt idx="9">
                  <c:v>10.830221200804401</c:v>
                </c:pt>
                <c:pt idx="10">
                  <c:v>12</c:v>
                </c:pt>
                <c:pt idx="11">
                  <c:v>6.6225165562913899</c:v>
                </c:pt>
                <c:pt idx="12">
                  <c:v>11.6152450090744</c:v>
                </c:pt>
                <c:pt idx="13">
                  <c:v>5.8823529411764701</c:v>
                </c:pt>
                <c:pt idx="14">
                  <c:v>40.5628587298648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9-466F-BD33-FF6F20D4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077376"/>
        <c:axId val="59078912"/>
      </c:barChart>
      <c:catAx>
        <c:axId val="590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078912"/>
        <c:scaling>
          <c:orientation val="minMax"/>
          <c:max val="10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7376"/>
        <c:crosses val="autoZero"/>
        <c:crossBetween val="between"/>
        <c:dispUnits>
          <c:builtInUnit val="hundreds"/>
        </c:dispUnits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3460960963347"/>
          <c:y val="2.1322474747474746E-2"/>
          <c:w val="0.28447654912703302"/>
          <c:h val="6.14553030303030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344" l="0.62992125984253466" r="0.23622047244094491" t="0.39370078740157488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338818</xdr:colOff>
      <xdr:row>1</xdr:row>
      <xdr:rowOff>160562</xdr:rowOff>
    </xdr:from>
    <xdr:to>
      <xdr:col>21</xdr:col>
      <xdr:colOff>608241</xdr:colOff>
      <xdr:row>9</xdr:row>
      <xdr:rowOff>77345</xdr:rowOff>
    </xdr:to>
    <xdr:pic>
      <xdr:nvPicPr>
        <xdr:cNvPr id="5" name="Picture 42" descr="NHS National Services Scotlan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21218" y="360587"/>
          <a:ext cx="1488623" cy="15169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34</xdr:row>
          <xdr:rowOff>88900</xdr:rowOff>
        </xdr:from>
        <xdr:to>
          <xdr:col>16</xdr:col>
          <xdr:colOff>298450</xdr:colOff>
          <xdr:row>39</xdr:row>
          <xdr:rowOff>50800</xdr:rowOff>
        </xdr:to>
        <xdr:sp macro="" textlink="">
          <xdr:nvSpPr>
            <xdr:cNvPr id="1025" name="Object 1" descr="Bowel Screening Scottish Bowel Screening Programm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6</xdr:col>
      <xdr:colOff>392762</xdr:colOff>
      <xdr:row>7</xdr:row>
      <xdr:rowOff>123028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071" y="199571"/>
          <a:ext cx="3613120" cy="13204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47625</xdr:rowOff>
    </xdr:from>
    <xdr:to>
      <xdr:col>16</xdr:col>
      <xdr:colOff>366000</xdr:colOff>
      <xdr:row>46</xdr:row>
      <xdr:rowOff>155625</xdr:rowOff>
    </xdr:to>
    <xdr:graphicFrame macro="">
      <xdr:nvGraphicFramePr>
        <xdr:cNvPr id="2" name="Chart 76" descr="Figure 7 Percentage of colonoscopic complications, by NHS Boar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0.93418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371974"/>
          <a:ext cx="4162500" cy="308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who have had a colonoscopy performed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23</xdr:row>
      <xdr:rowOff>47625</xdr:rowOff>
    </xdr:from>
    <xdr:to>
      <xdr:col>16</xdr:col>
      <xdr:colOff>327900</xdr:colOff>
      <xdr:row>47</xdr:row>
      <xdr:rowOff>155625</xdr:rowOff>
    </xdr:to>
    <xdr:graphicFrame macro="">
      <xdr:nvGraphicFramePr>
        <xdr:cNvPr id="4" name="Chart 52" descr="Figure 8 Crude cancer detection rate, by NHS Board and sex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5" name="Chart 76" descr="Figure 8.1 Crude cancer detection rate for both sexes, by NHS Board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0.94639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29124"/>
          <a:ext cx="4162500" cy="250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47625</xdr:rowOff>
    </xdr:from>
    <xdr:to>
      <xdr:col>16</xdr:col>
      <xdr:colOff>356475</xdr:colOff>
      <xdr:row>47</xdr:row>
      <xdr:rowOff>155625</xdr:rowOff>
    </xdr:to>
    <xdr:graphicFrame macro="">
      <xdr:nvGraphicFramePr>
        <xdr:cNvPr id="3" name="Chart 89" descr="Figure 9 Percentages of people with screen detected cancers that are: Dukes' A,  Dukes' B, Dukes' C1, Dukes' C2, Dukes' D, Not known or Not stated, by NHS Board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73</xdr:row>
      <xdr:rowOff>68035</xdr:rowOff>
    </xdr:from>
    <xdr:to>
      <xdr:col>16</xdr:col>
      <xdr:colOff>204107</xdr:colOff>
      <xdr:row>105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527957</xdr:colOff>
      <xdr:row>21</xdr:row>
      <xdr:rowOff>65314</xdr:rowOff>
    </xdr:from>
    <xdr:to>
      <xdr:col>16</xdr:col>
      <xdr:colOff>303407</xdr:colOff>
      <xdr:row>45</xdr:row>
      <xdr:rowOff>173314</xdr:rowOff>
    </xdr:to>
    <xdr:graphicFrame macro="">
      <xdr:nvGraphicFramePr>
        <xdr:cNvPr id="2" name="Chart 52" descr="Figure 10 Polyp cancer detection rate, by NHS Board and sex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4" name="Chart 76" descr="Figure 10.1 Polyp cancer detection rate for both sexes, by NHS Board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0.93825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391024"/>
          <a:ext cx="4162500" cy="288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66675</xdr:rowOff>
    </xdr:from>
    <xdr:to>
      <xdr:col>16</xdr:col>
      <xdr:colOff>346950</xdr:colOff>
      <xdr:row>45</xdr:row>
      <xdr:rowOff>174675</xdr:rowOff>
    </xdr:to>
    <xdr:graphicFrame macro="">
      <xdr:nvGraphicFramePr>
        <xdr:cNvPr id="4" name="Chart 41" descr="Figure 11 Percentage of polyp cancers, by NHS Board and sex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19050</xdr:rowOff>
    </xdr:from>
    <xdr:to>
      <xdr:col>16</xdr:col>
      <xdr:colOff>356475</xdr:colOff>
      <xdr:row>50</xdr:row>
      <xdr:rowOff>146100</xdr:rowOff>
    </xdr:to>
    <xdr:graphicFrame macro="">
      <xdr:nvGraphicFramePr>
        <xdr:cNvPr id="4" name="Chart 41" descr="Figure 1 Overall uptake of screening, by NHS Board and sex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71</xdr:row>
      <xdr:rowOff>68035</xdr:rowOff>
    </xdr:from>
    <xdr:to>
      <xdr:col>16</xdr:col>
      <xdr:colOff>81643</xdr:colOff>
      <xdr:row>103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16</xdr:col>
      <xdr:colOff>356475</xdr:colOff>
      <xdr:row>84</xdr:row>
      <xdr:rowOff>149678</xdr:rowOff>
    </xdr:to>
    <xdr:graphicFrame macro="">
      <xdr:nvGraphicFramePr>
        <xdr:cNvPr id="5" name="Chart 76" descr="Figure 12.1 Overall adenoma detection rate for both sexes, by NHS Board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21</xdr:row>
      <xdr:rowOff>47625</xdr:rowOff>
    </xdr:from>
    <xdr:to>
      <xdr:col>16</xdr:col>
      <xdr:colOff>346950</xdr:colOff>
      <xdr:row>45</xdr:row>
      <xdr:rowOff>155625</xdr:rowOff>
    </xdr:to>
    <xdr:graphicFrame macro="">
      <xdr:nvGraphicFramePr>
        <xdr:cNvPr id="6" name="Chart 52" descr="Figure 12 Overall adenoma detection rate, by NHS Board and sex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102</xdr:row>
      <xdr:rowOff>68035</xdr:rowOff>
    </xdr:from>
    <xdr:to>
      <xdr:col>16</xdr:col>
      <xdr:colOff>204107</xdr:colOff>
      <xdr:row>134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0.94029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00550"/>
          <a:ext cx="4162500" cy="279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23</xdr:row>
      <xdr:rowOff>9525</xdr:rowOff>
    </xdr:from>
    <xdr:to>
      <xdr:col>16</xdr:col>
      <xdr:colOff>346950</xdr:colOff>
      <xdr:row>47</xdr:row>
      <xdr:rowOff>117525</xdr:rowOff>
    </xdr:to>
    <xdr:graphicFrame macro="">
      <xdr:nvGraphicFramePr>
        <xdr:cNvPr id="4" name="Chart 52" descr="Figure 13 High risk adenoma detection rate, by NHS Board and sex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5" name="Chart 76" descr="Figure 13.1 High risk adenoma detection rate for both sexes, by NHS Board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0.94232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10074"/>
          <a:ext cx="4162500" cy="269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22</xdr:row>
      <xdr:rowOff>95250</xdr:rowOff>
    </xdr:from>
    <xdr:to>
      <xdr:col>16</xdr:col>
      <xdr:colOff>356474</xdr:colOff>
      <xdr:row>47</xdr:row>
      <xdr:rowOff>12750</xdr:rowOff>
    </xdr:to>
    <xdr:graphicFrame macro="">
      <xdr:nvGraphicFramePr>
        <xdr:cNvPr id="2" name="Chart 41" descr="Figure 14 Positive Predictive Value of current screening test to cancer, by NHS Board and sex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66</xdr:row>
      <xdr:rowOff>68035</xdr:rowOff>
    </xdr:from>
    <xdr:to>
      <xdr:col>16</xdr:col>
      <xdr:colOff>204107</xdr:colOff>
      <xdr:row>98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22</xdr:row>
      <xdr:rowOff>123825</xdr:rowOff>
    </xdr:from>
    <xdr:to>
      <xdr:col>16</xdr:col>
      <xdr:colOff>337425</xdr:colOff>
      <xdr:row>47</xdr:row>
      <xdr:rowOff>41325</xdr:rowOff>
    </xdr:to>
    <xdr:graphicFrame macro="">
      <xdr:nvGraphicFramePr>
        <xdr:cNvPr id="4" name="Chart 41" descr="Figure 15 Positive Predictive Value of all adenomas where adenoma is the most serious diagnosis, by NHS Board and sex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68</xdr:row>
      <xdr:rowOff>68035</xdr:rowOff>
    </xdr:from>
    <xdr:to>
      <xdr:col>16</xdr:col>
      <xdr:colOff>204107</xdr:colOff>
      <xdr:row>100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114300</xdr:rowOff>
    </xdr:from>
    <xdr:to>
      <xdr:col>16</xdr:col>
      <xdr:colOff>356475</xdr:colOff>
      <xdr:row>48</xdr:row>
      <xdr:rowOff>31800</xdr:rowOff>
    </xdr:to>
    <xdr:graphicFrame macro="">
      <xdr:nvGraphicFramePr>
        <xdr:cNvPr id="3" name="Chart 41" descr="Figure 16 Positive Predictive Value of current screening test to high risk adenoma, by NHS Board and sex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23</xdr:row>
      <xdr:rowOff>114300</xdr:rowOff>
    </xdr:from>
    <xdr:to>
      <xdr:col>16</xdr:col>
      <xdr:colOff>337425</xdr:colOff>
      <xdr:row>48</xdr:row>
      <xdr:rowOff>31800</xdr:rowOff>
    </xdr:to>
    <xdr:graphicFrame macro="">
      <xdr:nvGraphicFramePr>
        <xdr:cNvPr id="3" name="Chart 41" descr="Figure 17 Positive Predictive Value of current screening test to high risk adenoma or cancer, by NHS Board and sex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16</xdr:col>
      <xdr:colOff>356475</xdr:colOff>
      <xdr:row>84</xdr:row>
      <xdr:rowOff>108000</xdr:rowOff>
    </xdr:to>
    <xdr:graphicFrame macro="">
      <xdr:nvGraphicFramePr>
        <xdr:cNvPr id="5" name="Chart 41" descr="Figure 2 Overall uptake of screening for Scotland, by SIMD and sex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156</xdr:row>
      <xdr:rowOff>68035</xdr:rowOff>
    </xdr:from>
    <xdr:to>
      <xdr:col>16</xdr:col>
      <xdr:colOff>204107</xdr:colOff>
      <xdr:row>188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66675</xdr:rowOff>
    </xdr:from>
    <xdr:to>
      <xdr:col>16</xdr:col>
      <xdr:colOff>356475</xdr:colOff>
      <xdr:row>46</xdr:row>
      <xdr:rowOff>174675</xdr:rowOff>
    </xdr:to>
    <xdr:graphicFrame macro="">
      <xdr:nvGraphicFramePr>
        <xdr:cNvPr id="3" name="Chart 41" descr="Figure 18 Positive Predictive Value of current screening test to any adenoma or cancer diagnosis, by NHS Board and sex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51</xdr:row>
      <xdr:rowOff>0</xdr:rowOff>
    </xdr:from>
    <xdr:to>
      <xdr:col>16</xdr:col>
      <xdr:colOff>356474</xdr:colOff>
      <xdr:row>75</xdr:row>
      <xdr:rowOff>108000</xdr:rowOff>
    </xdr:to>
    <xdr:graphicFrame macro="">
      <xdr:nvGraphicFramePr>
        <xdr:cNvPr id="2" name="Chart 89" descr="Figure 19 Percentage of people with screen detected cancers which are classified as ICD-10 C18, C19 and C20, by NHS Board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9525</xdr:rowOff>
    </xdr:from>
    <xdr:to>
      <xdr:col>7</xdr:col>
      <xdr:colOff>401531</xdr:colOff>
      <xdr:row>42</xdr:row>
      <xdr:rowOff>159525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160868</xdr:colOff>
      <xdr:row>21</xdr:row>
      <xdr:rowOff>117740</xdr:rowOff>
    </xdr:from>
    <xdr:to>
      <xdr:col>9</xdr:col>
      <xdr:colOff>1317785</xdr:colOff>
      <xdr:row>42</xdr:row>
      <xdr:rowOff>77240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170654</xdr:colOff>
      <xdr:row>45</xdr:row>
      <xdr:rowOff>141551</xdr:rowOff>
    </xdr:from>
    <xdr:to>
      <xdr:col>10</xdr:col>
      <xdr:colOff>10739</xdr:colOff>
      <xdr:row>66</xdr:row>
      <xdr:rowOff>56885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34131</xdr:colOff>
      <xdr:row>22</xdr:row>
      <xdr:rowOff>36512</xdr:rowOff>
    </xdr:from>
    <xdr:to>
      <xdr:col>9</xdr:col>
      <xdr:colOff>427155</xdr:colOff>
      <xdr:row>42</xdr:row>
      <xdr:rowOff>179388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16</xdr:col>
      <xdr:colOff>346950</xdr:colOff>
      <xdr:row>45</xdr:row>
      <xdr:rowOff>152400</xdr:rowOff>
    </xdr:to>
    <xdr:graphicFrame macro="">
      <xdr:nvGraphicFramePr>
        <xdr:cNvPr id="5" name="Chart 52" descr="Figure 3 Positive screening test result rate, by NHS Board and se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6" name="Chart 76" descr="Figure 3.1 Positive screening test result rate for both sexes, by NHS Board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0.913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07491" y="2973917"/>
          <a:ext cx="4262686" cy="283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9525</xdr:rowOff>
    </xdr:from>
    <xdr:to>
      <xdr:col>16</xdr:col>
      <xdr:colOff>356476</xdr:colOff>
      <xdr:row>53</xdr:row>
      <xdr:rowOff>17034</xdr:rowOff>
    </xdr:to>
    <xdr:graphicFrame macro="">
      <xdr:nvGraphicFramePr>
        <xdr:cNvPr id="2" name="Chart 112" descr="Figure 4 Time from screening test referral date to date colonoscopy performed, by NHS Boar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23</xdr:row>
      <xdr:rowOff>133350</xdr:rowOff>
    </xdr:from>
    <xdr:to>
      <xdr:col>16</xdr:col>
      <xdr:colOff>327900</xdr:colOff>
      <xdr:row>48</xdr:row>
      <xdr:rowOff>50850</xdr:rowOff>
    </xdr:to>
    <xdr:graphicFrame macro="">
      <xdr:nvGraphicFramePr>
        <xdr:cNvPr id="4" name="Chart 41" descr="Figure 5 Percentage of people with a positive screening test result going on to have a colonoscopy performed, by NHS Board and sex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21</xdr:row>
      <xdr:rowOff>47625</xdr:rowOff>
    </xdr:from>
    <xdr:to>
      <xdr:col>16</xdr:col>
      <xdr:colOff>337425</xdr:colOff>
      <xdr:row>45</xdr:row>
      <xdr:rowOff>155625</xdr:rowOff>
    </xdr:to>
    <xdr:graphicFrame macro="">
      <xdr:nvGraphicFramePr>
        <xdr:cNvPr id="4" name="Chart 41" descr="Figure 6 Colonoscopy completion rate, by NHS Board and sex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A17" zoomScaleNormal="100" zoomScalePageLayoutView="65" workbookViewId="0">
      <selection activeCell="J7" sqref="J7"/>
    </sheetView>
  </sheetViews>
  <sheetFormatPr defaultColWidth="9.1796875" defaultRowHeight="15.5" x14ac:dyDescent="0.35"/>
  <cols>
    <col min="1" max="16384" width="9.1796875" style="2" collapsed="1"/>
  </cols>
  <sheetData>
    <row r="1" spans="1:23" x14ac:dyDescent="0.35">
      <c r="A1" s="294"/>
      <c r="B1" s="294"/>
      <c r="C1" s="294"/>
      <c r="D1" s="295"/>
      <c r="E1" s="295"/>
      <c r="F1" s="295"/>
      <c r="G1" s="295"/>
      <c r="H1" s="295"/>
      <c r="I1" s="296"/>
      <c r="J1" s="295"/>
      <c r="K1" s="297"/>
      <c r="L1" s="295"/>
      <c r="M1" s="295"/>
      <c r="N1" s="295"/>
      <c r="O1" s="295"/>
      <c r="P1" s="295"/>
      <c r="Q1" s="295"/>
      <c r="R1" s="295"/>
      <c r="S1" s="17"/>
      <c r="T1" s="17"/>
      <c r="U1" s="17"/>
      <c r="V1" s="17"/>
      <c r="W1" s="17"/>
    </row>
    <row r="2" spans="1:23" x14ac:dyDescent="0.35">
      <c r="A2" s="294"/>
      <c r="B2" s="294"/>
      <c r="C2" s="294"/>
      <c r="D2" s="295"/>
      <c r="E2" s="295"/>
      <c r="F2" s="295"/>
      <c r="G2" s="295"/>
      <c r="H2" s="295"/>
      <c r="I2" s="296"/>
      <c r="J2" s="295"/>
      <c r="K2" s="297"/>
      <c r="L2" s="295"/>
      <c r="M2" s="295"/>
      <c r="N2" s="295"/>
      <c r="O2" s="295"/>
      <c r="P2" s="295"/>
      <c r="Q2" s="295"/>
      <c r="R2" s="295"/>
      <c r="S2" s="17"/>
      <c r="T2" s="17"/>
      <c r="U2" s="17"/>
      <c r="V2" s="17"/>
      <c r="W2" s="17"/>
    </row>
    <row r="3" spans="1:23" x14ac:dyDescent="0.35">
      <c r="A3" s="294"/>
      <c r="B3" s="294"/>
      <c r="C3" s="295"/>
      <c r="D3" s="295"/>
      <c r="E3" s="295"/>
      <c r="F3" s="295"/>
      <c r="G3" s="295"/>
      <c r="H3" s="295"/>
      <c r="I3" s="296"/>
      <c r="J3" s="295"/>
      <c r="K3" s="295"/>
      <c r="L3" s="295"/>
      <c r="M3" s="295"/>
      <c r="N3" s="295"/>
      <c r="O3" s="295"/>
      <c r="P3" s="295"/>
      <c r="Q3" s="295"/>
      <c r="R3" s="295"/>
      <c r="S3" s="17"/>
      <c r="T3" s="17"/>
      <c r="U3" s="17"/>
      <c r="V3" s="17"/>
      <c r="W3" s="17"/>
    </row>
    <row r="4" spans="1:23" x14ac:dyDescent="0.35">
      <c r="A4" s="294"/>
      <c r="B4" s="294"/>
      <c r="C4" s="294"/>
      <c r="D4" s="295"/>
      <c r="E4" s="295"/>
      <c r="F4" s="295"/>
      <c r="G4" s="295"/>
      <c r="H4" s="295"/>
      <c r="I4" s="296"/>
      <c r="J4" s="295"/>
      <c r="K4" s="295"/>
      <c r="L4" s="295"/>
      <c r="M4" s="295"/>
      <c r="N4" s="295"/>
      <c r="O4" s="295"/>
      <c r="P4" s="295"/>
      <c r="Q4" s="295"/>
      <c r="R4" s="295"/>
      <c r="S4" s="17"/>
      <c r="T4" s="17"/>
      <c r="U4" s="17"/>
      <c r="V4" s="17"/>
      <c r="W4" s="17"/>
    </row>
    <row r="5" spans="1:23" x14ac:dyDescent="0.35">
      <c r="A5" s="294"/>
      <c r="B5" s="294"/>
      <c r="C5" s="294"/>
      <c r="D5" s="295"/>
      <c r="E5" s="295"/>
      <c r="F5" s="295"/>
      <c r="G5" s="295"/>
      <c r="H5" s="295"/>
      <c r="I5" s="296"/>
      <c r="J5" s="295"/>
      <c r="K5" s="295"/>
      <c r="L5" s="295"/>
      <c r="M5" s="295"/>
      <c r="N5" s="295"/>
      <c r="O5" s="295"/>
      <c r="P5" s="295"/>
      <c r="Q5" s="295"/>
      <c r="R5" s="295"/>
      <c r="S5" s="17"/>
      <c r="T5" s="17"/>
      <c r="U5" s="17"/>
      <c r="V5" s="17"/>
      <c r="W5" s="17"/>
    </row>
    <row r="6" spans="1:23" x14ac:dyDescent="0.35">
      <c r="A6" s="294"/>
      <c r="B6" s="294"/>
      <c r="C6" s="294"/>
      <c r="D6" s="295"/>
      <c r="E6" s="295"/>
      <c r="F6" s="295"/>
      <c r="G6" s="295"/>
      <c r="H6" s="295"/>
      <c r="I6" s="296"/>
      <c r="J6" s="295"/>
      <c r="K6" s="297"/>
      <c r="L6" s="295"/>
      <c r="M6" s="295"/>
      <c r="N6" s="295"/>
      <c r="O6" s="295"/>
      <c r="P6" s="295"/>
      <c r="Q6" s="295"/>
      <c r="R6" s="295"/>
      <c r="S6" s="17"/>
      <c r="T6" s="17"/>
      <c r="U6" s="17"/>
      <c r="V6" s="17"/>
      <c r="W6" s="17"/>
    </row>
    <row r="7" spans="1:23" x14ac:dyDescent="0.35">
      <c r="A7" s="294"/>
      <c r="B7" s="294"/>
      <c r="C7" s="294"/>
      <c r="D7" s="295"/>
      <c r="E7" s="295"/>
      <c r="F7" s="295"/>
      <c r="G7" s="295"/>
      <c r="H7" s="295"/>
      <c r="I7" s="296"/>
      <c r="J7" s="295"/>
      <c r="K7" s="297"/>
      <c r="L7" s="295"/>
      <c r="M7" s="295"/>
      <c r="N7" s="295"/>
      <c r="O7" s="295"/>
      <c r="P7" s="295"/>
      <c r="Q7" s="295"/>
      <c r="R7" s="295"/>
      <c r="S7" s="17"/>
      <c r="T7" s="17"/>
      <c r="U7" s="17"/>
      <c r="V7" s="17"/>
      <c r="W7" s="17"/>
    </row>
    <row r="8" spans="1:23" x14ac:dyDescent="0.35">
      <c r="A8" s="294"/>
      <c r="B8" s="294"/>
      <c r="C8" s="294"/>
      <c r="D8" s="295"/>
      <c r="E8" s="295"/>
      <c r="F8" s="295"/>
      <c r="G8" s="295"/>
      <c r="H8" s="295"/>
      <c r="I8" s="296"/>
      <c r="J8" s="295"/>
      <c r="K8" s="297"/>
      <c r="L8" s="295"/>
      <c r="M8" s="295"/>
      <c r="N8" s="295"/>
      <c r="O8" s="295"/>
      <c r="P8" s="295"/>
      <c r="Q8" s="295"/>
      <c r="R8" s="295"/>
      <c r="S8" s="17"/>
      <c r="T8" s="17"/>
      <c r="U8" s="17"/>
      <c r="V8" s="17"/>
      <c r="W8" s="17"/>
    </row>
    <row r="9" spans="1:23" x14ac:dyDescent="0.35">
      <c r="A9" s="294"/>
      <c r="B9" s="294"/>
      <c r="C9" s="294"/>
      <c r="D9" s="295"/>
      <c r="E9" s="295"/>
      <c r="F9" s="295"/>
      <c r="G9" s="295"/>
      <c r="H9" s="295"/>
      <c r="I9" s="296"/>
      <c r="J9" s="295"/>
      <c r="K9" s="297"/>
      <c r="L9" s="295"/>
      <c r="M9" s="295"/>
      <c r="N9" s="295"/>
      <c r="O9" s="295"/>
      <c r="P9" s="295"/>
      <c r="Q9" s="295"/>
      <c r="R9" s="295"/>
      <c r="S9" s="17"/>
      <c r="T9" s="17"/>
      <c r="U9" s="17"/>
      <c r="V9" s="17"/>
      <c r="W9" s="17"/>
    </row>
    <row r="10" spans="1:23" x14ac:dyDescent="0.35">
      <c r="A10" s="294"/>
      <c r="B10" s="294"/>
      <c r="C10" s="294"/>
      <c r="D10" s="295"/>
      <c r="E10" s="295"/>
      <c r="F10" s="295"/>
      <c r="G10" s="295"/>
      <c r="H10" s="295"/>
      <c r="I10" s="296"/>
      <c r="J10" s="295"/>
      <c r="K10" s="297"/>
      <c r="L10" s="295"/>
      <c r="M10" s="295"/>
      <c r="N10" s="295"/>
      <c r="O10" s="295"/>
      <c r="P10" s="295"/>
      <c r="Q10" s="295"/>
      <c r="R10" s="295"/>
      <c r="S10" s="17"/>
      <c r="T10" s="17"/>
      <c r="U10" s="17"/>
      <c r="V10" s="17"/>
      <c r="W10" s="17"/>
    </row>
    <row r="11" spans="1:23" x14ac:dyDescent="0.35">
      <c r="A11" s="294"/>
      <c r="B11" s="294"/>
      <c r="C11" s="294"/>
      <c r="D11" s="295"/>
      <c r="E11" s="295"/>
      <c r="F11" s="295"/>
      <c r="G11" s="295"/>
      <c r="H11" s="295"/>
      <c r="I11" s="296"/>
      <c r="J11" s="295"/>
      <c r="K11" s="297"/>
      <c r="L11" s="295"/>
      <c r="M11" s="295"/>
      <c r="N11" s="295"/>
      <c r="O11" s="295"/>
      <c r="P11" s="295"/>
      <c r="Q11" s="295"/>
      <c r="R11" s="295"/>
      <c r="S11" s="17"/>
      <c r="T11" s="17"/>
      <c r="U11" s="17"/>
      <c r="V11" s="17"/>
      <c r="W11" s="17"/>
    </row>
    <row r="12" spans="1:23" x14ac:dyDescent="0.35">
      <c r="A12" s="298"/>
      <c r="B12" s="294"/>
      <c r="C12" s="294"/>
      <c r="D12" s="295"/>
      <c r="E12" s="295"/>
      <c r="F12" s="295"/>
      <c r="G12" s="295"/>
      <c r="H12" s="295"/>
      <c r="I12" s="296"/>
      <c r="J12" s="295"/>
      <c r="K12" s="297"/>
      <c r="L12" s="295"/>
      <c r="M12" s="295"/>
      <c r="N12" s="295"/>
      <c r="O12" s="295"/>
      <c r="P12" s="295"/>
      <c r="Q12" s="295"/>
      <c r="R12" s="295"/>
      <c r="S12" s="17"/>
      <c r="T12" s="17"/>
      <c r="U12" s="17"/>
      <c r="V12" s="17"/>
      <c r="W12" s="17"/>
    </row>
    <row r="13" spans="1:23" x14ac:dyDescent="0.35">
      <c r="A13" s="294"/>
      <c r="B13" s="294"/>
      <c r="C13" s="294"/>
      <c r="D13" s="295"/>
      <c r="E13" s="295"/>
      <c r="F13" s="295"/>
      <c r="G13" s="295"/>
      <c r="H13" s="295"/>
      <c r="I13" s="296"/>
      <c r="J13" s="295"/>
      <c r="K13" s="297"/>
      <c r="L13" s="295"/>
      <c r="M13" s="295"/>
      <c r="N13" s="295"/>
      <c r="O13" s="295"/>
      <c r="P13" s="295"/>
      <c r="Q13" s="295"/>
      <c r="R13" s="295"/>
      <c r="S13" s="17"/>
      <c r="T13" s="17"/>
      <c r="U13" s="17"/>
      <c r="V13" s="17"/>
      <c r="W13" s="17"/>
    </row>
    <row r="14" spans="1:23" x14ac:dyDescent="0.35">
      <c r="A14" s="294"/>
      <c r="B14" s="294"/>
      <c r="C14" s="295"/>
      <c r="D14" s="295"/>
      <c r="E14" s="295"/>
      <c r="F14" s="295"/>
      <c r="G14" s="295"/>
      <c r="H14" s="295"/>
      <c r="I14" s="295"/>
      <c r="J14" s="295"/>
      <c r="K14" s="295"/>
      <c r="L14" s="294"/>
      <c r="M14" s="295"/>
      <c r="N14" s="295"/>
      <c r="O14" s="295"/>
      <c r="P14" s="295"/>
      <c r="Q14" s="295"/>
      <c r="R14" s="295"/>
      <c r="S14" s="17"/>
      <c r="T14" s="17"/>
      <c r="U14" s="17"/>
      <c r="V14" s="17"/>
      <c r="W14" s="17"/>
    </row>
    <row r="15" spans="1:23" ht="32" x14ac:dyDescent="0.7">
      <c r="A15" s="294"/>
      <c r="B15" s="294"/>
      <c r="C15" s="295"/>
      <c r="D15" s="295"/>
      <c r="E15" s="339"/>
      <c r="F15" s="295"/>
      <c r="G15" s="295"/>
      <c r="H15" s="295"/>
      <c r="I15" s="295"/>
      <c r="J15" s="295"/>
      <c r="K15" s="295"/>
      <c r="L15" s="294"/>
      <c r="M15" s="295"/>
      <c r="N15" s="295"/>
      <c r="O15" s="295"/>
      <c r="P15" s="295"/>
      <c r="Q15" s="295"/>
      <c r="R15" s="295"/>
      <c r="S15" s="17"/>
      <c r="T15" s="17"/>
      <c r="U15" s="17"/>
      <c r="V15" s="17"/>
      <c r="W15" s="17"/>
    </row>
    <row r="16" spans="1:23" x14ac:dyDescent="0.35">
      <c r="A16" s="294"/>
      <c r="B16" s="294"/>
      <c r="C16" s="295"/>
      <c r="D16" s="295"/>
      <c r="E16" s="295"/>
      <c r="F16" s="295"/>
      <c r="G16" s="295"/>
      <c r="H16" s="295"/>
      <c r="I16" s="295"/>
      <c r="J16" s="295"/>
      <c r="K16" s="295"/>
      <c r="L16" s="294"/>
      <c r="M16" s="295"/>
      <c r="N16" s="295"/>
      <c r="O16" s="295"/>
      <c r="P16" s="295"/>
      <c r="Q16" s="295"/>
      <c r="R16" s="295"/>
      <c r="S16" s="17"/>
      <c r="T16" s="17"/>
      <c r="U16" s="17"/>
      <c r="V16" s="17"/>
      <c r="W16" s="17"/>
    </row>
    <row r="17" spans="1:23" x14ac:dyDescent="0.35">
      <c r="A17" s="294"/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5"/>
      <c r="N17" s="295"/>
      <c r="O17" s="295"/>
      <c r="P17" s="295"/>
      <c r="Q17" s="295"/>
      <c r="R17" s="295"/>
      <c r="S17" s="17"/>
      <c r="T17" s="17"/>
      <c r="U17" s="17"/>
      <c r="V17" s="17"/>
      <c r="W17" s="17"/>
    </row>
    <row r="18" spans="1:23" ht="45" x14ac:dyDescent="0.9">
      <c r="A18" s="402" t="s">
        <v>19</v>
      </c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</row>
    <row r="19" spans="1:23" ht="30" x14ac:dyDescent="0.6">
      <c r="A19" s="400" t="s">
        <v>456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</row>
    <row r="20" spans="1:23" ht="30" x14ac:dyDescent="0.6">
      <c r="A20" s="401" t="s">
        <v>459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</row>
    <row r="21" spans="1:23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35">
      <c r="A22" s="17"/>
      <c r="B22" s="17"/>
      <c r="C22" s="17"/>
      <c r="D22" s="17"/>
      <c r="E22" s="314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12.75" customHeight="1" x14ac:dyDescent="0.35">
      <c r="A23" s="299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</row>
    <row r="24" spans="1:23" ht="12.75" customHeight="1" x14ac:dyDescent="0.35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</row>
    <row r="25" spans="1:23" ht="12.75" customHeight="1" x14ac:dyDescent="0.35">
      <c r="A25" s="299"/>
      <c r="B25" s="299"/>
      <c r="C25" s="299"/>
      <c r="D25" s="299"/>
      <c r="E25" s="314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</row>
    <row r="26" spans="1:23" ht="12.75" customHeight="1" x14ac:dyDescent="0.35">
      <c r="A26" s="299"/>
      <c r="B26" s="299"/>
      <c r="C26" s="299"/>
      <c r="D26" s="299"/>
      <c r="E26" s="314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</row>
    <row r="27" spans="1:23" ht="12.75" customHeight="1" x14ac:dyDescent="0.35">
      <c r="A27" s="299"/>
      <c r="B27" s="299"/>
      <c r="C27" s="299"/>
      <c r="D27" s="299"/>
      <c r="E27" s="314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</row>
    <row r="28" spans="1:23" ht="12.75" customHeight="1" x14ac:dyDescent="0.35">
      <c r="A28" s="299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</row>
    <row r="29" spans="1:23" ht="12.75" customHeight="1" x14ac:dyDescent="0.35">
      <c r="A29" s="299"/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</row>
    <row r="30" spans="1:23" ht="12.75" customHeight="1" x14ac:dyDescent="0.35">
      <c r="A30" s="299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</row>
    <row r="31" spans="1:23" ht="12.75" customHeight="1" x14ac:dyDescent="0.35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</row>
    <row r="32" spans="1:23" ht="12.75" customHeight="1" x14ac:dyDescent="0.35">
      <c r="A32" s="299"/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</row>
    <row r="33" spans="1:23" ht="12.75" customHeight="1" x14ac:dyDescent="0.35">
      <c r="A33" s="299"/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</row>
    <row r="34" spans="1:23" ht="12.75" customHeight="1" x14ac:dyDescent="0.35">
      <c r="A34" s="299"/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</row>
    <row r="35" spans="1:23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</sheetData>
  <mergeCells count="3">
    <mergeCell ref="A19:W19"/>
    <mergeCell ref="A20:W20"/>
    <mergeCell ref="A18:W18"/>
  </mergeCell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altText="Bowel Screening Scottish Bowel Screening Programme" r:id="rId4">
            <anchor>
              <from>
                <xdr:col>6</xdr:col>
                <xdr:colOff>342900</xdr:colOff>
                <xdr:row>34</xdr:row>
                <xdr:rowOff>88900</xdr:rowOff>
              </from>
              <to>
                <xdr:col>16</xdr:col>
                <xdr:colOff>298450</xdr:colOff>
                <xdr:row>39</xdr:row>
                <xdr:rowOff>50800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12"/>
  <sheetViews>
    <sheetView topLeftCell="K3" zoomScale="80" zoomScaleNormal="80" workbookViewId="0">
      <selection activeCell="P8" sqref="P8"/>
    </sheetView>
  </sheetViews>
  <sheetFormatPr defaultRowHeight="12.5" x14ac:dyDescent="0.25"/>
  <cols>
    <col min="2" max="5" width="9.1796875" collapsed="1"/>
    <col min="6" max="6" width="12.81640625" bestFit="1" customWidth="1" collapsed="1"/>
    <col min="7" max="7" width="3.81640625" customWidth="1" collapsed="1"/>
    <col min="8" max="8" width="5.81640625" bestFit="1" customWidth="1" collapsed="1"/>
    <col min="9" max="9" width="7.81640625" customWidth="1" collapsed="1"/>
    <col min="10" max="11" width="5.81640625" bestFit="1" customWidth="1" collapsed="1"/>
    <col min="12" max="12" width="7.81640625" customWidth="1" collapsed="1"/>
    <col min="13" max="13" width="8.81640625" customWidth="1" collapsed="1"/>
    <col min="14" max="14" width="9.54296875" customWidth="1"/>
  </cols>
  <sheetData>
    <row r="1" spans="1:35" ht="13" x14ac:dyDescent="0.3">
      <c r="A1" s="236" t="s">
        <v>404</v>
      </c>
      <c r="B1" s="236"/>
      <c r="C1" s="236"/>
      <c r="D1" s="236"/>
      <c r="E1" s="236"/>
      <c r="F1" s="236"/>
      <c r="G1" s="236"/>
      <c r="H1" s="236"/>
    </row>
    <row r="2" spans="1:35" x14ac:dyDescent="0.25">
      <c r="A2" s="342"/>
    </row>
    <row r="3" spans="1:35" ht="13" x14ac:dyDescent="0.3">
      <c r="A3" s="236" t="s">
        <v>409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8" spans="1:35" x14ac:dyDescent="0.25">
      <c r="P8" s="307" t="s">
        <v>464</v>
      </c>
    </row>
    <row r="9" spans="1:35" ht="13" thickBot="1" x14ac:dyDescent="0.3"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</row>
    <row r="10" spans="1:35" ht="13" x14ac:dyDescent="0.3">
      <c r="A10" s="51" t="s">
        <v>230</v>
      </c>
      <c r="B10" s="51" t="s">
        <v>228</v>
      </c>
      <c r="C10" s="51" t="s">
        <v>104</v>
      </c>
      <c r="D10" s="51" t="s">
        <v>105</v>
      </c>
      <c r="E10" s="51" t="s">
        <v>246</v>
      </c>
      <c r="F10" s="51" t="s">
        <v>229</v>
      </c>
      <c r="G10" s="51"/>
      <c r="H10" s="373" t="b">
        <f>A10=U10</f>
        <v>1</v>
      </c>
      <c r="I10" s="373" t="b">
        <f>B10=P10</f>
        <v>1</v>
      </c>
      <c r="J10" s="373" t="b">
        <f>C10=Q10</f>
        <v>1</v>
      </c>
      <c r="K10" s="373" t="b">
        <f>D10=R10</f>
        <v>1</v>
      </c>
      <c r="L10" s="373" t="b">
        <f>E10=S10</f>
        <v>1</v>
      </c>
      <c r="M10" s="373" t="b">
        <f>F10=T10</f>
        <v>1</v>
      </c>
      <c r="N10" s="51" t="s">
        <v>420</v>
      </c>
      <c r="O10" s="290"/>
      <c r="P10" t="s">
        <v>228</v>
      </c>
      <c r="Q10" t="s">
        <v>104</v>
      </c>
      <c r="R10" t="s">
        <v>105</v>
      </c>
      <c r="S10" t="s">
        <v>246</v>
      </c>
      <c r="T10" t="s">
        <v>229</v>
      </c>
      <c r="U10" t="s">
        <v>230</v>
      </c>
      <c r="V10" t="s">
        <v>231</v>
      </c>
      <c r="W10" t="s">
        <v>232</v>
      </c>
      <c r="X10" t="s">
        <v>233</v>
      </c>
      <c r="Y10" t="s">
        <v>234</v>
      </c>
      <c r="Z10" t="s">
        <v>235</v>
      </c>
      <c r="AA10" t="s">
        <v>236</v>
      </c>
      <c r="AB10" t="s">
        <v>237</v>
      </c>
      <c r="AC10" t="s">
        <v>238</v>
      </c>
      <c r="AD10" t="s">
        <v>239</v>
      </c>
      <c r="AE10" t="s">
        <v>240</v>
      </c>
      <c r="AF10" t="s">
        <v>241</v>
      </c>
      <c r="AG10" t="s">
        <v>242</v>
      </c>
      <c r="AH10" t="s">
        <v>243</v>
      </c>
      <c r="AI10" t="s">
        <v>244</v>
      </c>
    </row>
    <row r="11" spans="1:35" ht="13" x14ac:dyDescent="0.3">
      <c r="A11" s="51" t="s">
        <v>231</v>
      </c>
      <c r="B11">
        <v>1</v>
      </c>
      <c r="C11" t="s">
        <v>136</v>
      </c>
      <c r="D11" t="s">
        <v>54</v>
      </c>
      <c r="H11" s="293" t="b">
        <f>A11=V10</f>
        <v>1</v>
      </c>
      <c r="I11" s="293" t="b">
        <f t="shared" ref="I11:I70" si="0">B11=P11</f>
        <v>1</v>
      </c>
      <c r="J11" s="293" t="b">
        <f t="shared" ref="J11:J25" si="1">C11=Q11</f>
        <v>1</v>
      </c>
      <c r="K11" s="293" t="b">
        <f t="shared" ref="K11:K25" si="2">D11=R11</f>
        <v>1</v>
      </c>
      <c r="L11" s="293" t="b">
        <f t="shared" ref="L11:L25" si="3">E11=S11</f>
        <v>1</v>
      </c>
      <c r="M11" s="293" t="b">
        <f t="shared" ref="M11:M25" si="4">F11=T11</f>
        <v>1</v>
      </c>
      <c r="O11" s="290"/>
      <c r="P11">
        <v>1</v>
      </c>
      <c r="Q11" t="s">
        <v>136</v>
      </c>
      <c r="R11" t="s">
        <v>54</v>
      </c>
      <c r="S11" t="s">
        <v>465</v>
      </c>
      <c r="T11" t="s">
        <v>465</v>
      </c>
      <c r="U11">
        <v>63.083365162896598</v>
      </c>
      <c r="V11">
        <v>68.791254125412493</v>
      </c>
      <c r="W11">
        <v>67.466947313030303</v>
      </c>
      <c r="X11">
        <v>64.128957079044497</v>
      </c>
      <c r="Y11">
        <v>64.506814294384895</v>
      </c>
      <c r="Z11">
        <v>68.418928363997907</v>
      </c>
      <c r="AA11">
        <v>58.870684022717001</v>
      </c>
      <c r="AB11">
        <v>67.348327816106206</v>
      </c>
      <c r="AC11">
        <v>61.016181392656698</v>
      </c>
      <c r="AD11">
        <v>63.879800360460301</v>
      </c>
      <c r="AE11">
        <v>66.911933777879995</v>
      </c>
      <c r="AF11">
        <v>70.890900428775595</v>
      </c>
      <c r="AG11">
        <v>65.384104729281205</v>
      </c>
      <c r="AH11">
        <v>64.849023090586101</v>
      </c>
      <c r="AI11">
        <v>63.601255379308597</v>
      </c>
    </row>
    <row r="12" spans="1:35" ht="13" x14ac:dyDescent="0.3">
      <c r="A12" s="51" t="s">
        <v>232</v>
      </c>
      <c r="B12">
        <v>1</v>
      </c>
      <c r="C12" t="s">
        <v>136</v>
      </c>
      <c r="D12" t="s">
        <v>55</v>
      </c>
      <c r="H12" s="293" t="b">
        <f>A12=W10</f>
        <v>1</v>
      </c>
      <c r="I12" s="293" t="b">
        <f>B12=P12</f>
        <v>1</v>
      </c>
      <c r="J12" s="293" t="b">
        <f t="shared" si="1"/>
        <v>1</v>
      </c>
      <c r="K12" s="293" t="b">
        <f t="shared" si="2"/>
        <v>1</v>
      </c>
      <c r="L12" s="293" t="b">
        <f t="shared" si="3"/>
        <v>1</v>
      </c>
      <c r="M12" s="293" t="b">
        <f t="shared" si="4"/>
        <v>1</v>
      </c>
      <c r="O12" s="290"/>
      <c r="P12">
        <v>1</v>
      </c>
      <c r="Q12" t="s">
        <v>136</v>
      </c>
      <c r="R12" t="s">
        <v>55</v>
      </c>
      <c r="S12" t="s">
        <v>465</v>
      </c>
      <c r="T12" t="s">
        <v>465</v>
      </c>
      <c r="U12">
        <v>67.711976842359206</v>
      </c>
      <c r="V12">
        <v>74.2406518494615</v>
      </c>
      <c r="W12">
        <v>71.821163583097203</v>
      </c>
      <c r="X12">
        <v>68.278696770670194</v>
      </c>
      <c r="Y12">
        <v>68.683072122544502</v>
      </c>
      <c r="Z12">
        <v>73.595172140878503</v>
      </c>
      <c r="AA12">
        <v>64.4700670056029</v>
      </c>
      <c r="AB12">
        <v>72.329928111993993</v>
      </c>
      <c r="AC12">
        <v>65.204751967129297</v>
      </c>
      <c r="AD12">
        <v>69.291536305455793</v>
      </c>
      <c r="AE12">
        <v>73.363949483352499</v>
      </c>
      <c r="AF12">
        <v>77.183378949987599</v>
      </c>
      <c r="AG12">
        <v>71.176263724813396</v>
      </c>
      <c r="AH12">
        <v>70.783803863298701</v>
      </c>
      <c r="AI12">
        <v>68.629663644251394</v>
      </c>
    </row>
    <row r="13" spans="1:35" ht="13" x14ac:dyDescent="0.3">
      <c r="A13" s="51" t="s">
        <v>233</v>
      </c>
      <c r="B13">
        <v>1</v>
      </c>
      <c r="C13" t="s">
        <v>136</v>
      </c>
      <c r="D13" t="s">
        <v>137</v>
      </c>
      <c r="H13" s="293" t="b">
        <f>A13=X10</f>
        <v>1</v>
      </c>
      <c r="I13" s="293" t="b">
        <f t="shared" si="0"/>
        <v>1</v>
      </c>
      <c r="J13" s="293" t="b">
        <f t="shared" si="1"/>
        <v>1</v>
      </c>
      <c r="K13" s="293" t="b">
        <f t="shared" si="2"/>
        <v>1</v>
      </c>
      <c r="L13" s="293" t="b">
        <f t="shared" si="3"/>
        <v>1</v>
      </c>
      <c r="M13" s="293" t="b">
        <f t="shared" si="4"/>
        <v>1</v>
      </c>
      <c r="O13" s="290"/>
      <c r="P13">
        <v>1</v>
      </c>
      <c r="Q13" t="s">
        <v>136</v>
      </c>
      <c r="R13" t="s">
        <v>137</v>
      </c>
      <c r="S13" t="s">
        <v>465</v>
      </c>
      <c r="T13" t="s">
        <v>465</v>
      </c>
      <c r="U13">
        <v>65.4602637156936</v>
      </c>
      <c r="V13">
        <v>71.546572576533194</v>
      </c>
      <c r="W13">
        <v>69.679172935980205</v>
      </c>
      <c r="X13">
        <v>66.244011778666504</v>
      </c>
      <c r="Y13">
        <v>66.633265628526303</v>
      </c>
      <c r="Z13">
        <v>71.000626656074402</v>
      </c>
      <c r="AA13">
        <v>61.680616723543501</v>
      </c>
      <c r="AB13">
        <v>69.866356591519306</v>
      </c>
      <c r="AC13">
        <v>63.144495791384699</v>
      </c>
      <c r="AD13">
        <v>66.614313099479801</v>
      </c>
      <c r="AE13">
        <v>70.140165441176507</v>
      </c>
      <c r="AF13">
        <v>73.968601679445101</v>
      </c>
      <c r="AG13">
        <v>68.307965416351607</v>
      </c>
      <c r="AH13">
        <v>67.750136190303294</v>
      </c>
      <c r="AI13">
        <v>66.142025809356198</v>
      </c>
    </row>
    <row r="14" spans="1:35" ht="13" x14ac:dyDescent="0.3">
      <c r="A14" s="51" t="s">
        <v>234</v>
      </c>
      <c r="B14">
        <v>2</v>
      </c>
      <c r="C14" t="s">
        <v>136</v>
      </c>
      <c r="D14" t="s">
        <v>54</v>
      </c>
      <c r="E14" t="s">
        <v>56</v>
      </c>
      <c r="H14" s="293" t="b">
        <f>A14=Y10</f>
        <v>1</v>
      </c>
      <c r="I14" s="293" t="b">
        <f t="shared" si="0"/>
        <v>1</v>
      </c>
      <c r="J14" s="293" t="b">
        <f t="shared" si="1"/>
        <v>1</v>
      </c>
      <c r="K14" s="293" t="b">
        <f t="shared" si="2"/>
        <v>1</v>
      </c>
      <c r="L14" s="293" t="b">
        <f t="shared" si="3"/>
        <v>1</v>
      </c>
      <c r="M14" s="293" t="b">
        <f t="shared" si="4"/>
        <v>1</v>
      </c>
      <c r="O14" s="290"/>
      <c r="P14">
        <v>2</v>
      </c>
      <c r="Q14" t="s">
        <v>136</v>
      </c>
      <c r="R14" t="s">
        <v>54</v>
      </c>
      <c r="S14" t="s">
        <v>56</v>
      </c>
      <c r="T14" t="s">
        <v>465</v>
      </c>
      <c r="U14">
        <v>74.019510252836994</v>
      </c>
      <c r="V14">
        <v>75.696202531645596</v>
      </c>
      <c r="W14">
        <v>76.007984031936104</v>
      </c>
      <c r="X14">
        <v>71.900760304121604</v>
      </c>
      <c r="Y14">
        <v>73.054044867437099</v>
      </c>
      <c r="Z14">
        <v>74.352625606107495</v>
      </c>
      <c r="AA14">
        <v>69.845217685267897</v>
      </c>
      <c r="AB14">
        <v>73.731285242076595</v>
      </c>
      <c r="AC14">
        <v>70.562822512900496</v>
      </c>
      <c r="AD14">
        <v>72.523429214553204</v>
      </c>
      <c r="AE14">
        <v>0</v>
      </c>
      <c r="AF14">
        <v>0</v>
      </c>
      <c r="AG14">
        <v>75.464764375270207</v>
      </c>
      <c r="AH14">
        <v>0</v>
      </c>
      <c r="AI14">
        <v>72.445611520575795</v>
      </c>
    </row>
    <row r="15" spans="1:35" ht="13" x14ac:dyDescent="0.3">
      <c r="A15" s="51" t="s">
        <v>235</v>
      </c>
      <c r="B15">
        <v>2</v>
      </c>
      <c r="C15" t="s">
        <v>136</v>
      </c>
      <c r="D15" t="s">
        <v>54</v>
      </c>
      <c r="E15">
        <v>4</v>
      </c>
      <c r="H15" s="293" t="b">
        <f>A15=Z10</f>
        <v>1</v>
      </c>
      <c r="I15" s="293" t="b">
        <f t="shared" si="0"/>
        <v>1</v>
      </c>
      <c r="J15" s="293" t="b">
        <f t="shared" si="1"/>
        <v>1</v>
      </c>
      <c r="K15" s="293" t="b">
        <f t="shared" si="2"/>
        <v>1</v>
      </c>
      <c r="L15" s="293" t="b">
        <f t="shared" si="3"/>
        <v>0</v>
      </c>
      <c r="M15" s="293" t="b">
        <f t="shared" si="4"/>
        <v>1</v>
      </c>
      <c r="O15" s="290"/>
      <c r="P15">
        <v>2</v>
      </c>
      <c r="Q15" t="s">
        <v>136</v>
      </c>
      <c r="R15" t="s">
        <v>54</v>
      </c>
      <c r="S15" t="s">
        <v>466</v>
      </c>
      <c r="T15" t="s">
        <v>465</v>
      </c>
      <c r="U15">
        <v>69.176490835556294</v>
      </c>
      <c r="V15">
        <v>71.541390494993607</v>
      </c>
      <c r="W15">
        <v>72.814828275486093</v>
      </c>
      <c r="X15">
        <v>68.6329326251048</v>
      </c>
      <c r="Y15">
        <v>69.489350782653304</v>
      </c>
      <c r="Z15">
        <v>71.620460260368603</v>
      </c>
      <c r="AA15">
        <v>65.524983961793396</v>
      </c>
      <c r="AB15">
        <v>71.402459288800301</v>
      </c>
      <c r="AC15">
        <v>67.522470835723894</v>
      </c>
      <c r="AD15">
        <v>67.181438922637795</v>
      </c>
      <c r="AE15">
        <v>68.758865248226996</v>
      </c>
      <c r="AF15">
        <v>73.730684326710801</v>
      </c>
      <c r="AG15">
        <v>69.764475422532001</v>
      </c>
      <c r="AH15">
        <v>0</v>
      </c>
      <c r="AI15">
        <v>69.078568226932205</v>
      </c>
    </row>
    <row r="16" spans="1:35" ht="13" x14ac:dyDescent="0.3">
      <c r="A16" s="51" t="s">
        <v>236</v>
      </c>
      <c r="B16">
        <v>2</v>
      </c>
      <c r="C16" t="s">
        <v>136</v>
      </c>
      <c r="D16" t="s">
        <v>54</v>
      </c>
      <c r="E16">
        <v>3</v>
      </c>
      <c r="H16" s="293" t="b">
        <f>A16=AA10</f>
        <v>1</v>
      </c>
      <c r="I16" s="293" t="b">
        <f t="shared" si="0"/>
        <v>1</v>
      </c>
      <c r="J16" s="293" t="b">
        <f t="shared" si="1"/>
        <v>1</v>
      </c>
      <c r="K16" s="293" t="b">
        <f t="shared" si="2"/>
        <v>1</v>
      </c>
      <c r="L16" s="293" t="b">
        <f t="shared" si="3"/>
        <v>0</v>
      </c>
      <c r="M16" s="293" t="b">
        <f t="shared" si="4"/>
        <v>1</v>
      </c>
      <c r="O16" s="290"/>
      <c r="P16">
        <v>2</v>
      </c>
      <c r="Q16" t="s">
        <v>136</v>
      </c>
      <c r="R16" t="s">
        <v>54</v>
      </c>
      <c r="S16" t="s">
        <v>467</v>
      </c>
      <c r="T16" t="s">
        <v>465</v>
      </c>
      <c r="U16">
        <v>65.803184853599504</v>
      </c>
      <c r="V16">
        <v>69.175840523653704</v>
      </c>
      <c r="W16">
        <v>68.471798168086096</v>
      </c>
      <c r="X16">
        <v>65.728391422887</v>
      </c>
      <c r="Y16">
        <v>65.014349073832506</v>
      </c>
      <c r="Z16">
        <v>66.281648493808902</v>
      </c>
      <c r="AA16">
        <v>60.907143949824103</v>
      </c>
      <c r="AB16">
        <v>68.287172295586501</v>
      </c>
      <c r="AC16">
        <v>63.1317993645904</v>
      </c>
      <c r="AD16">
        <v>62.498461033364798</v>
      </c>
      <c r="AE16">
        <v>65.971316818774497</v>
      </c>
      <c r="AF16">
        <v>68.421052631578902</v>
      </c>
      <c r="AG16">
        <v>66.349999999999994</v>
      </c>
      <c r="AH16">
        <v>65.729010092334093</v>
      </c>
      <c r="AI16">
        <v>65.213042707081101</v>
      </c>
    </row>
    <row r="17" spans="1:35" ht="13" x14ac:dyDescent="0.3">
      <c r="A17" s="51" t="s">
        <v>237</v>
      </c>
      <c r="B17">
        <v>2</v>
      </c>
      <c r="C17" t="s">
        <v>136</v>
      </c>
      <c r="D17" t="s">
        <v>54</v>
      </c>
      <c r="E17">
        <v>2</v>
      </c>
      <c r="H17" s="293" t="b">
        <f>A17=AB10</f>
        <v>1</v>
      </c>
      <c r="I17" s="293" t="b">
        <f t="shared" si="0"/>
        <v>1</v>
      </c>
      <c r="J17" s="293" t="b">
        <f t="shared" si="1"/>
        <v>1</v>
      </c>
      <c r="K17" s="293" t="b">
        <f t="shared" si="2"/>
        <v>1</v>
      </c>
      <c r="L17" s="293" t="b">
        <f t="shared" si="3"/>
        <v>0</v>
      </c>
      <c r="M17" s="293" t="b">
        <f t="shared" si="4"/>
        <v>1</v>
      </c>
      <c r="O17" s="290"/>
      <c r="P17">
        <v>2</v>
      </c>
      <c r="Q17" t="s">
        <v>136</v>
      </c>
      <c r="R17" t="s">
        <v>54</v>
      </c>
      <c r="S17" t="s">
        <v>468</v>
      </c>
      <c r="T17" t="s">
        <v>465</v>
      </c>
      <c r="U17">
        <v>60.796963946869099</v>
      </c>
      <c r="V17">
        <v>63.109354413702199</v>
      </c>
      <c r="W17">
        <v>63.366853859213798</v>
      </c>
      <c r="X17">
        <v>60.196455263719798</v>
      </c>
      <c r="Y17">
        <v>58.680883185506701</v>
      </c>
      <c r="Z17">
        <v>59.083215796897001</v>
      </c>
      <c r="AA17">
        <v>56.8300850004293</v>
      </c>
      <c r="AB17">
        <v>61.727193067861002</v>
      </c>
      <c r="AC17">
        <v>58.276030633860202</v>
      </c>
      <c r="AD17">
        <v>56.501825423166302</v>
      </c>
      <c r="AE17">
        <v>61.052631578947398</v>
      </c>
      <c r="AF17">
        <v>61.187214611872101</v>
      </c>
      <c r="AG17">
        <v>58.379818499708598</v>
      </c>
      <c r="AH17">
        <v>60.292580982236203</v>
      </c>
      <c r="AI17">
        <v>58.691410973702503</v>
      </c>
    </row>
    <row r="18" spans="1:35" ht="13" x14ac:dyDescent="0.3">
      <c r="A18" s="51" t="s">
        <v>238</v>
      </c>
      <c r="B18">
        <v>2</v>
      </c>
      <c r="C18" t="s">
        <v>136</v>
      </c>
      <c r="D18" t="s">
        <v>54</v>
      </c>
      <c r="E18" t="s">
        <v>57</v>
      </c>
      <c r="H18" s="293" t="b">
        <f>A18=AC10</f>
        <v>1</v>
      </c>
      <c r="I18" s="293" t="b">
        <f t="shared" si="0"/>
        <v>1</v>
      </c>
      <c r="J18" s="293" t="b">
        <f t="shared" si="1"/>
        <v>1</v>
      </c>
      <c r="K18" s="293" t="b">
        <f t="shared" si="2"/>
        <v>1</v>
      </c>
      <c r="L18" s="293" t="b">
        <f t="shared" si="3"/>
        <v>1</v>
      </c>
      <c r="M18" s="293" t="b">
        <f t="shared" si="4"/>
        <v>1</v>
      </c>
      <c r="O18" s="290"/>
      <c r="P18">
        <v>2</v>
      </c>
      <c r="Q18" t="s">
        <v>136</v>
      </c>
      <c r="R18" t="s">
        <v>54</v>
      </c>
      <c r="S18" t="s">
        <v>57</v>
      </c>
      <c r="T18" t="s">
        <v>465</v>
      </c>
      <c r="U18">
        <v>53.809986201257203</v>
      </c>
      <c r="V18">
        <v>56.982343499197398</v>
      </c>
      <c r="W18">
        <v>53.802197802197803</v>
      </c>
      <c r="X18">
        <v>53.896676011213501</v>
      </c>
      <c r="Y18">
        <v>53.1025025711347</v>
      </c>
      <c r="Z18">
        <v>50.634371395617102</v>
      </c>
      <c r="AA18">
        <v>49.7912791293776</v>
      </c>
      <c r="AB18">
        <v>54.184215345174898</v>
      </c>
      <c r="AC18">
        <v>52.555422806318902</v>
      </c>
      <c r="AD18">
        <v>49.535200793257303</v>
      </c>
      <c r="AE18">
        <v>0</v>
      </c>
      <c r="AF18">
        <v>0</v>
      </c>
      <c r="AG18">
        <v>50.9455436876204</v>
      </c>
      <c r="AH18">
        <v>0</v>
      </c>
      <c r="AI18">
        <v>51.436308372478599</v>
      </c>
    </row>
    <row r="19" spans="1:35" ht="13" x14ac:dyDescent="0.3">
      <c r="A19" s="51" t="s">
        <v>239</v>
      </c>
      <c r="B19">
        <v>2</v>
      </c>
      <c r="C19" t="s">
        <v>136</v>
      </c>
      <c r="D19" t="s">
        <v>55</v>
      </c>
      <c r="E19" t="s">
        <v>56</v>
      </c>
      <c r="H19" s="293" t="b">
        <f>A19=AD10</f>
        <v>1</v>
      </c>
      <c r="I19" s="293" t="b">
        <f t="shared" si="0"/>
        <v>1</v>
      </c>
      <c r="J19" s="293" t="b">
        <f t="shared" si="1"/>
        <v>1</v>
      </c>
      <c r="K19" s="293" t="b">
        <f t="shared" si="2"/>
        <v>1</v>
      </c>
      <c r="L19" s="293" t="b">
        <f t="shared" si="3"/>
        <v>1</v>
      </c>
      <c r="M19" s="293" t="b">
        <f t="shared" si="4"/>
        <v>1</v>
      </c>
      <c r="O19" s="290"/>
      <c r="P19">
        <v>2</v>
      </c>
      <c r="Q19" t="s">
        <v>136</v>
      </c>
      <c r="R19" t="s">
        <v>55</v>
      </c>
      <c r="S19" t="s">
        <v>56</v>
      </c>
      <c r="T19" t="s">
        <v>465</v>
      </c>
      <c r="U19">
        <v>78.149714916314096</v>
      </c>
      <c r="V19">
        <v>79.182692307692307</v>
      </c>
      <c r="W19">
        <v>78.710415871804699</v>
      </c>
      <c r="X19">
        <v>77.232558139534902</v>
      </c>
      <c r="Y19">
        <v>76.919987146529607</v>
      </c>
      <c r="Z19">
        <v>79.529110773060395</v>
      </c>
      <c r="AA19">
        <v>75.758630289532306</v>
      </c>
      <c r="AB19">
        <v>79.403272377285802</v>
      </c>
      <c r="AC19">
        <v>75.393575918343799</v>
      </c>
      <c r="AD19">
        <v>78.004035578981998</v>
      </c>
      <c r="AE19">
        <v>0</v>
      </c>
      <c r="AF19">
        <v>0</v>
      </c>
      <c r="AG19">
        <v>79.305055355475503</v>
      </c>
      <c r="AH19">
        <v>0</v>
      </c>
      <c r="AI19">
        <v>77.5582896673683</v>
      </c>
    </row>
    <row r="20" spans="1:35" ht="13" x14ac:dyDescent="0.3">
      <c r="A20" s="51" t="s">
        <v>240</v>
      </c>
      <c r="B20">
        <v>2</v>
      </c>
      <c r="C20" t="s">
        <v>136</v>
      </c>
      <c r="D20" t="s">
        <v>55</v>
      </c>
      <c r="E20">
        <v>4</v>
      </c>
      <c r="H20" s="293" t="b">
        <f>A20=AE10</f>
        <v>1</v>
      </c>
      <c r="I20" s="293" t="b">
        <f t="shared" si="0"/>
        <v>1</v>
      </c>
      <c r="J20" s="293" t="b">
        <f t="shared" si="1"/>
        <v>1</v>
      </c>
      <c r="K20" s="293" t="b">
        <f t="shared" si="2"/>
        <v>1</v>
      </c>
      <c r="L20" s="293" t="b">
        <f t="shared" si="3"/>
        <v>0</v>
      </c>
      <c r="M20" s="293" t="b">
        <f t="shared" si="4"/>
        <v>1</v>
      </c>
      <c r="O20" s="290"/>
      <c r="P20">
        <v>2</v>
      </c>
      <c r="Q20" t="s">
        <v>136</v>
      </c>
      <c r="R20" t="s">
        <v>55</v>
      </c>
      <c r="S20" t="s">
        <v>466</v>
      </c>
      <c r="T20" t="s">
        <v>465</v>
      </c>
      <c r="U20">
        <v>74.535466149620305</v>
      </c>
      <c r="V20">
        <v>76.956699904384607</v>
      </c>
      <c r="W20">
        <v>77.006092254134003</v>
      </c>
      <c r="X20">
        <v>73.740959014197699</v>
      </c>
      <c r="Y20">
        <v>74.326765188834202</v>
      </c>
      <c r="Z20">
        <v>76.280528366435405</v>
      </c>
      <c r="AA20">
        <v>71.805280753223698</v>
      </c>
      <c r="AB20">
        <v>75.939042713028499</v>
      </c>
      <c r="AC20">
        <v>71.264473021829701</v>
      </c>
      <c r="AD20">
        <v>72.837189157974507</v>
      </c>
      <c r="AE20">
        <v>75.069541029207201</v>
      </c>
      <c r="AF20">
        <v>79.744525547445207</v>
      </c>
      <c r="AG20">
        <v>75.913739439750998</v>
      </c>
      <c r="AH20">
        <v>0</v>
      </c>
      <c r="AI20">
        <v>74.2684914742986</v>
      </c>
    </row>
    <row r="21" spans="1:35" ht="13" x14ac:dyDescent="0.3">
      <c r="A21" s="51" t="s">
        <v>241</v>
      </c>
      <c r="B21">
        <v>2</v>
      </c>
      <c r="C21" t="s">
        <v>136</v>
      </c>
      <c r="D21" t="s">
        <v>55</v>
      </c>
      <c r="E21">
        <v>3</v>
      </c>
      <c r="H21" s="293" t="b">
        <f>A21=AF10</f>
        <v>1</v>
      </c>
      <c r="I21" s="293" t="b">
        <f t="shared" si="0"/>
        <v>1</v>
      </c>
      <c r="J21" s="293" t="b">
        <f t="shared" si="1"/>
        <v>1</v>
      </c>
      <c r="K21" s="293" t="b">
        <f t="shared" si="2"/>
        <v>1</v>
      </c>
      <c r="L21" s="293" t="b">
        <f t="shared" si="3"/>
        <v>0</v>
      </c>
      <c r="M21" s="293" t="b">
        <f t="shared" si="4"/>
        <v>1</v>
      </c>
      <c r="O21" s="290"/>
      <c r="P21">
        <v>2</v>
      </c>
      <c r="Q21" t="s">
        <v>136</v>
      </c>
      <c r="R21" t="s">
        <v>55</v>
      </c>
      <c r="S21" t="s">
        <v>467</v>
      </c>
      <c r="T21" t="s">
        <v>465</v>
      </c>
      <c r="U21">
        <v>70.785494259311093</v>
      </c>
      <c r="V21">
        <v>74.686232863487206</v>
      </c>
      <c r="W21">
        <v>73.374443837327306</v>
      </c>
      <c r="X21">
        <v>69.295068264140397</v>
      </c>
      <c r="Y21">
        <v>68.505055569482707</v>
      </c>
      <c r="Z21">
        <v>71.476431994788499</v>
      </c>
      <c r="AA21">
        <v>66.920295314148007</v>
      </c>
      <c r="AB21">
        <v>73.096793800334297</v>
      </c>
      <c r="AC21">
        <v>67.432701663346194</v>
      </c>
      <c r="AD21">
        <v>67.950290246096003</v>
      </c>
      <c r="AE21">
        <v>71.979434447300804</v>
      </c>
      <c r="AF21">
        <v>74.337957124842404</v>
      </c>
      <c r="AG21">
        <v>72.329858982219505</v>
      </c>
      <c r="AH21">
        <v>71.469235822202805</v>
      </c>
      <c r="AI21">
        <v>70.260576111847698</v>
      </c>
    </row>
    <row r="22" spans="1:35" ht="13" x14ac:dyDescent="0.3">
      <c r="A22" s="51" t="s">
        <v>242</v>
      </c>
      <c r="B22">
        <v>2</v>
      </c>
      <c r="C22" t="s">
        <v>136</v>
      </c>
      <c r="D22" t="s">
        <v>55</v>
      </c>
      <c r="E22">
        <v>2</v>
      </c>
      <c r="H22" s="293" t="b">
        <f>A22=AG10</f>
        <v>1</v>
      </c>
      <c r="I22" s="293" t="b">
        <f t="shared" si="0"/>
        <v>1</v>
      </c>
      <c r="J22" s="293" t="b">
        <f t="shared" si="1"/>
        <v>1</v>
      </c>
      <c r="K22" s="293" t="b">
        <f t="shared" si="2"/>
        <v>1</v>
      </c>
      <c r="L22" s="293" t="b">
        <f t="shared" si="3"/>
        <v>0</v>
      </c>
      <c r="M22" s="293" t="b">
        <f t="shared" si="4"/>
        <v>1</v>
      </c>
      <c r="O22" s="290"/>
      <c r="P22">
        <v>2</v>
      </c>
      <c r="Q22" t="s">
        <v>136</v>
      </c>
      <c r="R22" t="s">
        <v>55</v>
      </c>
      <c r="S22" t="s">
        <v>468</v>
      </c>
      <c r="T22" t="s">
        <v>465</v>
      </c>
      <c r="U22">
        <v>65.237101103489394</v>
      </c>
      <c r="V22">
        <v>69.216614090431094</v>
      </c>
      <c r="W22">
        <v>66.849725411882204</v>
      </c>
      <c r="X22">
        <v>63.705360168055797</v>
      </c>
      <c r="Y22">
        <v>63.139839306671497</v>
      </c>
      <c r="Z22">
        <v>65.019524316648898</v>
      </c>
      <c r="AA22">
        <v>61.755608192838203</v>
      </c>
      <c r="AB22">
        <v>66.854671930814106</v>
      </c>
      <c r="AC22">
        <v>62.688347564038203</v>
      </c>
      <c r="AD22">
        <v>61.375850949480501</v>
      </c>
      <c r="AE22">
        <v>68</v>
      </c>
      <c r="AF22">
        <v>72.5</v>
      </c>
      <c r="AG22">
        <v>64.560939308748104</v>
      </c>
      <c r="AH22">
        <v>66.832917705735696</v>
      </c>
      <c r="AI22">
        <v>63.505140636101501</v>
      </c>
    </row>
    <row r="23" spans="1:35" ht="13" x14ac:dyDescent="0.3">
      <c r="A23" s="51" t="s">
        <v>243</v>
      </c>
      <c r="B23">
        <v>2</v>
      </c>
      <c r="C23" t="s">
        <v>136</v>
      </c>
      <c r="D23" t="s">
        <v>55</v>
      </c>
      <c r="E23" t="s">
        <v>57</v>
      </c>
      <c r="H23" s="293" t="b">
        <f>A23=AH10</f>
        <v>1</v>
      </c>
      <c r="I23" s="293" t="b">
        <f t="shared" si="0"/>
        <v>1</v>
      </c>
      <c r="J23" s="293" t="b">
        <f t="shared" si="1"/>
        <v>1</v>
      </c>
      <c r="K23" s="293" t="b">
        <f t="shared" si="2"/>
        <v>1</v>
      </c>
      <c r="L23" s="293" t="b">
        <f t="shared" si="3"/>
        <v>1</v>
      </c>
      <c r="M23" s="293" t="b">
        <f t="shared" si="4"/>
        <v>1</v>
      </c>
      <c r="O23" s="290"/>
      <c r="P23">
        <v>2</v>
      </c>
      <c r="Q23" t="s">
        <v>136</v>
      </c>
      <c r="R23" t="s">
        <v>55</v>
      </c>
      <c r="S23" t="s">
        <v>57</v>
      </c>
      <c r="T23" t="s">
        <v>465</v>
      </c>
      <c r="U23">
        <v>57.8529904424081</v>
      </c>
      <c r="V23">
        <v>62.077702702702702</v>
      </c>
      <c r="W23">
        <v>59.597806215722102</v>
      </c>
      <c r="X23">
        <v>56.855286099223299</v>
      </c>
      <c r="Y23">
        <v>56.4881980426022</v>
      </c>
      <c r="Z23">
        <v>55.627009646302199</v>
      </c>
      <c r="AA23">
        <v>54.281786941580798</v>
      </c>
      <c r="AB23">
        <v>59.877955758962599</v>
      </c>
      <c r="AC23">
        <v>56.136609691283098</v>
      </c>
      <c r="AD23">
        <v>53.859272359777698</v>
      </c>
      <c r="AE23">
        <v>0</v>
      </c>
      <c r="AF23">
        <v>0</v>
      </c>
      <c r="AG23">
        <v>55.861497375448899</v>
      </c>
      <c r="AH23">
        <v>0</v>
      </c>
      <c r="AI23">
        <v>55.676450742240199</v>
      </c>
    </row>
    <row r="24" spans="1:35" ht="13" x14ac:dyDescent="0.3">
      <c r="A24" s="51" t="s">
        <v>244</v>
      </c>
      <c r="B24">
        <v>2</v>
      </c>
      <c r="C24" t="s">
        <v>136</v>
      </c>
      <c r="D24" t="s">
        <v>137</v>
      </c>
      <c r="E24" t="s">
        <v>56</v>
      </c>
      <c r="H24" s="293" t="b">
        <f>A24=AI10</f>
        <v>1</v>
      </c>
      <c r="I24" s="293" t="b">
        <f t="shared" si="0"/>
        <v>1</v>
      </c>
      <c r="J24" s="293" t="b">
        <f t="shared" si="1"/>
        <v>1</v>
      </c>
      <c r="K24" s="293" t="b">
        <f t="shared" si="2"/>
        <v>1</v>
      </c>
      <c r="L24" s="293" t="b">
        <f t="shared" si="3"/>
        <v>1</v>
      </c>
      <c r="M24" s="293" t="b">
        <f t="shared" si="4"/>
        <v>1</v>
      </c>
      <c r="O24" s="290"/>
      <c r="P24">
        <v>2</v>
      </c>
      <c r="Q24" t="s">
        <v>136</v>
      </c>
      <c r="R24" t="s">
        <v>137</v>
      </c>
      <c r="S24" t="s">
        <v>56</v>
      </c>
      <c r="T24" t="s">
        <v>465</v>
      </c>
      <c r="U24">
        <v>76.166347992351803</v>
      </c>
      <c r="V24">
        <v>77.4845869297164</v>
      </c>
      <c r="W24">
        <v>77.389777604369897</v>
      </c>
      <c r="X24">
        <v>74.609175034455603</v>
      </c>
      <c r="Y24">
        <v>75.041295011562596</v>
      </c>
      <c r="Z24">
        <v>76.933951692153897</v>
      </c>
      <c r="AA24">
        <v>72.861081202598299</v>
      </c>
      <c r="AB24">
        <v>76.581543818920494</v>
      </c>
      <c r="AC24">
        <v>73.026141676713607</v>
      </c>
      <c r="AD24">
        <v>75.3321163647107</v>
      </c>
      <c r="AE24">
        <v>0</v>
      </c>
      <c r="AF24">
        <v>0</v>
      </c>
      <c r="AG24">
        <v>77.459129952895495</v>
      </c>
      <c r="AH24">
        <v>0</v>
      </c>
      <c r="AI24">
        <v>75.053559530521198</v>
      </c>
    </row>
    <row r="25" spans="1:35" x14ac:dyDescent="0.25">
      <c r="B25">
        <v>2</v>
      </c>
      <c r="C25" t="s">
        <v>136</v>
      </c>
      <c r="D25" t="s">
        <v>137</v>
      </c>
      <c r="E25">
        <v>4</v>
      </c>
      <c r="I25" s="293" t="b">
        <f t="shared" si="0"/>
        <v>1</v>
      </c>
      <c r="J25" s="293" t="b">
        <f t="shared" si="1"/>
        <v>1</v>
      </c>
      <c r="K25" s="293" t="b">
        <f t="shared" si="2"/>
        <v>1</v>
      </c>
      <c r="L25" s="293" t="b">
        <f t="shared" si="3"/>
        <v>0</v>
      </c>
      <c r="M25" s="293" t="b">
        <f t="shared" si="4"/>
        <v>1</v>
      </c>
      <c r="O25" s="290"/>
      <c r="P25">
        <v>2</v>
      </c>
      <c r="Q25" t="s">
        <v>136</v>
      </c>
      <c r="R25" t="s">
        <v>137</v>
      </c>
      <c r="S25" t="s">
        <v>466</v>
      </c>
      <c r="T25" t="s">
        <v>465</v>
      </c>
      <c r="U25">
        <v>71.940497520730005</v>
      </c>
      <c r="V25">
        <v>74.292256452955897</v>
      </c>
      <c r="W25">
        <v>74.955547652916096</v>
      </c>
      <c r="X25">
        <v>71.241450068399402</v>
      </c>
      <c r="Y25">
        <v>71.957605462695298</v>
      </c>
      <c r="Z25">
        <v>73.956117232400899</v>
      </c>
      <c r="AA25">
        <v>68.733877152618007</v>
      </c>
      <c r="AB25">
        <v>73.706732079585706</v>
      </c>
      <c r="AC25">
        <v>69.434376972899699</v>
      </c>
      <c r="AD25">
        <v>70.028891755855597</v>
      </c>
      <c r="AE25">
        <v>71.945224719101105</v>
      </c>
      <c r="AF25">
        <v>76.688355396006301</v>
      </c>
      <c r="AG25">
        <v>72.876397920838897</v>
      </c>
      <c r="AH25">
        <v>0</v>
      </c>
      <c r="AI25">
        <v>71.712371304086204</v>
      </c>
    </row>
    <row r="26" spans="1:35" x14ac:dyDescent="0.25">
      <c r="B26">
        <v>2</v>
      </c>
      <c r="C26" t="s">
        <v>136</v>
      </c>
      <c r="D26" t="s">
        <v>137</v>
      </c>
      <c r="E26">
        <v>3</v>
      </c>
      <c r="I26" s="293" t="b">
        <f t="shared" si="0"/>
        <v>1</v>
      </c>
      <c r="J26" s="293" t="b">
        <f t="shared" ref="J26:J70" si="5">C26=Q26</f>
        <v>1</v>
      </c>
      <c r="K26" s="293" t="b">
        <f t="shared" ref="K26:K70" si="6">D26=R26</f>
        <v>1</v>
      </c>
      <c r="L26" s="293" t="b">
        <f t="shared" ref="L26:L70" si="7">E26=S26</f>
        <v>0</v>
      </c>
      <c r="M26" s="293" t="b">
        <f t="shared" ref="M26:M70" si="8">F26=T26</f>
        <v>1</v>
      </c>
      <c r="O26" s="290"/>
      <c r="P26">
        <v>2</v>
      </c>
      <c r="Q26" t="s">
        <v>136</v>
      </c>
      <c r="R26" t="s">
        <v>137</v>
      </c>
      <c r="S26" t="s">
        <v>467</v>
      </c>
      <c r="T26" t="s">
        <v>465</v>
      </c>
      <c r="U26">
        <v>68.352979112178005</v>
      </c>
      <c r="V26">
        <v>71.968103321755294</v>
      </c>
      <c r="W26">
        <v>70.958546145623004</v>
      </c>
      <c r="X26">
        <v>67.561857700433293</v>
      </c>
      <c r="Y26">
        <v>66.794511207704801</v>
      </c>
      <c r="Z26">
        <v>68.8698272864263</v>
      </c>
      <c r="AA26">
        <v>63.936541672992298</v>
      </c>
      <c r="AB26">
        <v>70.722184825463998</v>
      </c>
      <c r="AC26">
        <v>65.323323181528394</v>
      </c>
      <c r="AD26">
        <v>65.229679084150803</v>
      </c>
      <c r="AE26">
        <v>68.996763754045304</v>
      </c>
      <c r="AF26">
        <v>71.268203883495104</v>
      </c>
      <c r="AG26">
        <v>69.368616527390898</v>
      </c>
      <c r="AH26">
        <v>68.5711188204683</v>
      </c>
      <c r="AI26">
        <v>67.764243193652803</v>
      </c>
    </row>
    <row r="27" spans="1:35" x14ac:dyDescent="0.25">
      <c r="B27">
        <v>2</v>
      </c>
      <c r="C27" t="s">
        <v>136</v>
      </c>
      <c r="D27" t="s">
        <v>137</v>
      </c>
      <c r="E27">
        <v>2</v>
      </c>
      <c r="I27" s="293" t="b">
        <f t="shared" si="0"/>
        <v>1</v>
      </c>
      <c r="J27" s="293" t="b">
        <f t="shared" si="5"/>
        <v>1</v>
      </c>
      <c r="K27" s="293" t="b">
        <f t="shared" si="6"/>
        <v>1</v>
      </c>
      <c r="L27" s="293" t="b">
        <f t="shared" si="7"/>
        <v>0</v>
      </c>
      <c r="M27" s="293" t="b">
        <f t="shared" si="8"/>
        <v>1</v>
      </c>
      <c r="O27" s="290"/>
      <c r="P27">
        <v>2</v>
      </c>
      <c r="Q27" t="s">
        <v>136</v>
      </c>
      <c r="R27" t="s">
        <v>137</v>
      </c>
      <c r="S27" t="s">
        <v>468</v>
      </c>
      <c r="T27" t="s">
        <v>465</v>
      </c>
      <c r="U27">
        <v>63.0821181887951</v>
      </c>
      <c r="V27">
        <v>66.166600868535298</v>
      </c>
      <c r="W27">
        <v>65.147743953028296</v>
      </c>
      <c r="X27">
        <v>61.994029021731599</v>
      </c>
      <c r="Y27">
        <v>60.959630911188</v>
      </c>
      <c r="Z27">
        <v>62.041393950115001</v>
      </c>
      <c r="AA27">
        <v>59.325671363623499</v>
      </c>
      <c r="AB27">
        <v>64.335931895356097</v>
      </c>
      <c r="AC27">
        <v>60.523496586239403</v>
      </c>
      <c r="AD27">
        <v>58.961713599973699</v>
      </c>
      <c r="AE27">
        <v>64.383561643835606</v>
      </c>
      <c r="AF27">
        <v>67.1023965141612</v>
      </c>
      <c r="AG27">
        <v>61.481020535158699</v>
      </c>
      <c r="AH27">
        <v>63.274587833996598</v>
      </c>
      <c r="AI27">
        <v>61.132407365707799</v>
      </c>
    </row>
    <row r="28" spans="1:35" x14ac:dyDescent="0.25">
      <c r="B28">
        <v>2</v>
      </c>
      <c r="C28" t="s">
        <v>136</v>
      </c>
      <c r="D28" t="s">
        <v>137</v>
      </c>
      <c r="E28" t="s">
        <v>57</v>
      </c>
      <c r="I28" s="293" t="b">
        <f t="shared" si="0"/>
        <v>1</v>
      </c>
      <c r="J28" s="293" t="b">
        <f t="shared" si="5"/>
        <v>1</v>
      </c>
      <c r="K28" s="293" t="b">
        <f t="shared" si="6"/>
        <v>1</v>
      </c>
      <c r="L28" s="293" t="b">
        <f t="shared" si="7"/>
        <v>1</v>
      </c>
      <c r="M28" s="293" t="b">
        <f t="shared" si="8"/>
        <v>1</v>
      </c>
      <c r="O28" s="290"/>
      <c r="P28">
        <v>2</v>
      </c>
      <c r="Q28" t="s">
        <v>136</v>
      </c>
      <c r="R28" t="s">
        <v>137</v>
      </c>
      <c r="S28" t="s">
        <v>57</v>
      </c>
      <c r="T28" t="s">
        <v>465</v>
      </c>
      <c r="U28">
        <v>55.868556377775</v>
      </c>
      <c r="V28">
        <v>59.4650205761317</v>
      </c>
      <c r="W28">
        <v>56.6435133318396</v>
      </c>
      <c r="X28">
        <v>55.383818667091603</v>
      </c>
      <c r="Y28">
        <v>54.788942417985801</v>
      </c>
      <c r="Z28">
        <v>53.075260365494202</v>
      </c>
      <c r="AA28">
        <v>51.989562460747102</v>
      </c>
      <c r="AB28">
        <v>56.9733769266698</v>
      </c>
      <c r="AC28">
        <v>54.356326200650003</v>
      </c>
      <c r="AD28">
        <v>51.676676676676699</v>
      </c>
      <c r="AE28">
        <v>0</v>
      </c>
      <c r="AF28">
        <v>0</v>
      </c>
      <c r="AG28">
        <v>53.341411965351597</v>
      </c>
      <c r="AH28">
        <v>0</v>
      </c>
      <c r="AI28">
        <v>53.538002731402798</v>
      </c>
    </row>
    <row r="29" spans="1:35" x14ac:dyDescent="0.25">
      <c r="B29">
        <v>3</v>
      </c>
      <c r="C29" t="s">
        <v>136</v>
      </c>
      <c r="D29" t="s">
        <v>54</v>
      </c>
      <c r="I29" s="293" t="b">
        <f t="shared" si="0"/>
        <v>1</v>
      </c>
      <c r="J29" s="293" t="b">
        <f t="shared" si="5"/>
        <v>1</v>
      </c>
      <c r="K29" s="293" t="b">
        <f t="shared" si="6"/>
        <v>1</v>
      </c>
      <c r="L29" s="293" t="b">
        <f t="shared" si="7"/>
        <v>1</v>
      </c>
      <c r="M29" s="293" t="b">
        <f t="shared" si="8"/>
        <v>1</v>
      </c>
      <c r="O29" s="290"/>
      <c r="P29">
        <v>3</v>
      </c>
      <c r="Q29" t="s">
        <v>136</v>
      </c>
      <c r="R29" t="s">
        <v>54</v>
      </c>
      <c r="S29" t="s">
        <v>465</v>
      </c>
      <c r="T29" t="s">
        <v>465</v>
      </c>
      <c r="U29">
        <v>3.53642948444823</v>
      </c>
      <c r="V29">
        <v>2.65667166416792</v>
      </c>
      <c r="W29">
        <v>3.1831919664619299</v>
      </c>
      <c r="X29">
        <v>3.2171644224945299</v>
      </c>
      <c r="Y29">
        <v>3.1876372138111901</v>
      </c>
      <c r="Z29">
        <v>3.1394780006330798</v>
      </c>
      <c r="AA29">
        <v>3.6624407734665101</v>
      </c>
      <c r="AB29">
        <v>3.1765354403050199</v>
      </c>
      <c r="AC29">
        <v>3.77244356457423</v>
      </c>
      <c r="AD29">
        <v>3.11004525083285</v>
      </c>
      <c r="AE29">
        <v>2.9896907216494801</v>
      </c>
      <c r="AF29">
        <v>3.6962365591397801</v>
      </c>
      <c r="AG29">
        <v>2.98298338951387</v>
      </c>
      <c r="AH29">
        <v>3.6702273349767198</v>
      </c>
      <c r="AI29">
        <v>3.3305086126819101</v>
      </c>
    </row>
    <row r="30" spans="1:35" x14ac:dyDescent="0.25">
      <c r="B30">
        <v>3</v>
      </c>
      <c r="C30" t="s">
        <v>136</v>
      </c>
      <c r="D30" t="s">
        <v>55</v>
      </c>
      <c r="I30" s="293" t="b">
        <f t="shared" si="0"/>
        <v>1</v>
      </c>
      <c r="J30" s="293" t="b">
        <f t="shared" si="5"/>
        <v>1</v>
      </c>
      <c r="K30" s="293" t="b">
        <f t="shared" si="6"/>
        <v>1</v>
      </c>
      <c r="L30" s="293" t="b">
        <f t="shared" si="7"/>
        <v>1</v>
      </c>
      <c r="M30" s="293" t="b">
        <f t="shared" si="8"/>
        <v>1</v>
      </c>
      <c r="O30" s="290"/>
      <c r="P30">
        <v>3</v>
      </c>
      <c r="Q30" t="s">
        <v>136</v>
      </c>
      <c r="R30" t="s">
        <v>55</v>
      </c>
      <c r="S30" t="s">
        <v>465</v>
      </c>
      <c r="T30" t="s">
        <v>465</v>
      </c>
      <c r="U30">
        <v>2.5155365554368001</v>
      </c>
      <c r="V30">
        <v>1.80385764737843</v>
      </c>
      <c r="W30">
        <v>2.27454110135674</v>
      </c>
      <c r="X30">
        <v>2.1048643414931898</v>
      </c>
      <c r="Y30">
        <v>2.4341765616933402</v>
      </c>
      <c r="Z30">
        <v>2.1669579244522099</v>
      </c>
      <c r="AA30">
        <v>2.51126004117073</v>
      </c>
      <c r="AB30">
        <v>2.2932708403080002</v>
      </c>
      <c r="AC30">
        <v>2.7123625449881099</v>
      </c>
      <c r="AD30">
        <v>2.1645657646010199</v>
      </c>
      <c r="AE30">
        <v>2.0344287949921802</v>
      </c>
      <c r="AF30">
        <v>1.99871050934881</v>
      </c>
      <c r="AG30">
        <v>2.2178710633703602</v>
      </c>
      <c r="AH30">
        <v>2.3878247179218102</v>
      </c>
      <c r="AI30">
        <v>2.3407222081749302</v>
      </c>
    </row>
    <row r="31" spans="1:35" x14ac:dyDescent="0.25">
      <c r="B31">
        <v>3</v>
      </c>
      <c r="C31" t="s">
        <v>136</v>
      </c>
      <c r="D31" t="s">
        <v>137</v>
      </c>
      <c r="I31" s="293" t="b">
        <f t="shared" si="0"/>
        <v>1</v>
      </c>
      <c r="J31" s="293" t="b">
        <f t="shared" si="5"/>
        <v>1</v>
      </c>
      <c r="K31" s="293" t="b">
        <f t="shared" si="6"/>
        <v>1</v>
      </c>
      <c r="L31" s="293" t="b">
        <f t="shared" si="7"/>
        <v>1</v>
      </c>
      <c r="M31" s="293" t="b">
        <f t="shared" si="8"/>
        <v>1</v>
      </c>
      <c r="O31" s="290"/>
      <c r="P31">
        <v>3</v>
      </c>
      <c r="Q31" t="s">
        <v>136</v>
      </c>
      <c r="R31" t="s">
        <v>137</v>
      </c>
      <c r="S31" t="s">
        <v>465</v>
      </c>
      <c r="T31" t="s">
        <v>465</v>
      </c>
      <c r="U31">
        <v>2.9941441772937099</v>
      </c>
      <c r="V31">
        <v>2.2092360319270199</v>
      </c>
      <c r="W31">
        <v>2.7073465217795101</v>
      </c>
      <c r="X31">
        <v>2.63283020954277</v>
      </c>
      <c r="Y31">
        <v>2.7921910774524799</v>
      </c>
      <c r="Z31">
        <v>2.6366997470325</v>
      </c>
      <c r="AA31">
        <v>3.0586191359553201</v>
      </c>
      <c r="AB31">
        <v>2.7143326398773699</v>
      </c>
      <c r="AC31">
        <v>3.2162156864026299</v>
      </c>
      <c r="AD31">
        <v>2.61310050861767</v>
      </c>
      <c r="AE31">
        <v>2.4897624897624899</v>
      </c>
      <c r="AF31">
        <v>2.8298782494241501</v>
      </c>
      <c r="AG31">
        <v>2.5805395936203599</v>
      </c>
      <c r="AH31">
        <v>3.0152774055213101</v>
      </c>
      <c r="AI31">
        <v>2.8115762487043701</v>
      </c>
    </row>
    <row r="32" spans="1:35" x14ac:dyDescent="0.25">
      <c r="B32">
        <v>4</v>
      </c>
      <c r="C32" t="s">
        <v>136</v>
      </c>
      <c r="D32" t="s">
        <v>54</v>
      </c>
      <c r="F32" t="s">
        <v>62</v>
      </c>
      <c r="I32" s="293" t="b">
        <f t="shared" si="0"/>
        <v>1</v>
      </c>
      <c r="J32" s="293" t="b">
        <f t="shared" si="5"/>
        <v>1</v>
      </c>
      <c r="K32" s="293" t="b">
        <f t="shared" si="6"/>
        <v>1</v>
      </c>
      <c r="L32" s="293" t="b">
        <f t="shared" si="7"/>
        <v>1</v>
      </c>
      <c r="M32" s="293" t="b">
        <f t="shared" si="8"/>
        <v>1</v>
      </c>
      <c r="O32" s="290"/>
      <c r="P32">
        <v>4</v>
      </c>
      <c r="Q32" t="s">
        <v>136</v>
      </c>
      <c r="R32" t="s">
        <v>54</v>
      </c>
      <c r="S32" t="s">
        <v>465</v>
      </c>
      <c r="T32" t="s">
        <v>62</v>
      </c>
      <c r="U32">
        <v>9.6875</v>
      </c>
      <c r="V32">
        <v>31.073446327683602</v>
      </c>
      <c r="W32">
        <v>55.056179775280903</v>
      </c>
      <c r="X32">
        <v>72.010628875110697</v>
      </c>
      <c r="Y32">
        <v>13.196814562002301</v>
      </c>
      <c r="Z32">
        <v>11.330049261083699</v>
      </c>
      <c r="AA32">
        <v>2.1683673469387799</v>
      </c>
      <c r="AB32">
        <v>20.5761316872428</v>
      </c>
      <c r="AC32">
        <v>1.9371727748691101</v>
      </c>
      <c r="AD32">
        <v>47.034972123669498</v>
      </c>
      <c r="AE32">
        <v>55.405405405405403</v>
      </c>
      <c r="AF32">
        <v>65.979381443299005</v>
      </c>
      <c r="AG32">
        <v>28.488852188274201</v>
      </c>
      <c r="AH32">
        <v>71.551724137931004</v>
      </c>
      <c r="AI32">
        <v>22.283995029105899</v>
      </c>
    </row>
    <row r="33" spans="2:35" x14ac:dyDescent="0.25">
      <c r="B33">
        <v>4</v>
      </c>
      <c r="C33" t="s">
        <v>136</v>
      </c>
      <c r="D33" t="s">
        <v>54</v>
      </c>
      <c r="F33" t="s">
        <v>419</v>
      </c>
      <c r="I33" s="293" t="b">
        <f t="shared" si="0"/>
        <v>1</v>
      </c>
      <c r="J33" s="293" t="b">
        <f t="shared" si="5"/>
        <v>1</v>
      </c>
      <c r="K33" s="293" t="b">
        <f t="shared" si="6"/>
        <v>1</v>
      </c>
      <c r="L33" s="293" t="b">
        <f t="shared" si="7"/>
        <v>1</v>
      </c>
      <c r="M33" s="293" t="b">
        <f t="shared" si="8"/>
        <v>1</v>
      </c>
      <c r="O33" s="290"/>
      <c r="P33">
        <v>4</v>
      </c>
      <c r="Q33" t="s">
        <v>136</v>
      </c>
      <c r="R33" t="s">
        <v>54</v>
      </c>
      <c r="S33" t="s">
        <v>465</v>
      </c>
      <c r="T33" t="s">
        <v>419</v>
      </c>
      <c r="U33">
        <v>56.015625</v>
      </c>
      <c r="V33">
        <v>62.994350282485897</v>
      </c>
      <c r="W33">
        <v>41.3857677902622</v>
      </c>
      <c r="X33">
        <v>20.460584588131098</v>
      </c>
      <c r="Y33">
        <v>73.037542662115996</v>
      </c>
      <c r="Z33">
        <v>39.716748768472897</v>
      </c>
      <c r="AA33">
        <v>19.515306122449001</v>
      </c>
      <c r="AB33">
        <v>43.209876543209901</v>
      </c>
      <c r="AC33">
        <v>13.5602094240838</v>
      </c>
      <c r="AD33">
        <v>41.814495691839802</v>
      </c>
      <c r="AE33">
        <v>33.783783783783797</v>
      </c>
      <c r="AF33">
        <v>26.8041237113402</v>
      </c>
      <c r="AG33">
        <v>59.950454170107299</v>
      </c>
      <c r="AH33">
        <v>19.827586206896601</v>
      </c>
      <c r="AI33">
        <v>36.5949375367912</v>
      </c>
    </row>
    <row r="34" spans="2:35" x14ac:dyDescent="0.25">
      <c r="B34">
        <v>4</v>
      </c>
      <c r="C34" t="s">
        <v>136</v>
      </c>
      <c r="D34" t="s">
        <v>54</v>
      </c>
      <c r="F34" t="s">
        <v>245</v>
      </c>
      <c r="I34" s="293" t="b">
        <f t="shared" si="0"/>
        <v>1</v>
      </c>
      <c r="J34" s="293" t="b">
        <f t="shared" si="5"/>
        <v>1</v>
      </c>
      <c r="K34" s="293" t="b">
        <f t="shared" si="6"/>
        <v>1</v>
      </c>
      <c r="L34" s="293" t="b">
        <f t="shared" si="7"/>
        <v>1</v>
      </c>
      <c r="M34" s="293" t="b">
        <f t="shared" si="8"/>
        <v>1</v>
      </c>
      <c r="O34" s="290"/>
      <c r="P34">
        <v>4</v>
      </c>
      <c r="Q34" t="s">
        <v>136</v>
      </c>
      <c r="R34" t="s">
        <v>54</v>
      </c>
      <c r="S34" t="s">
        <v>465</v>
      </c>
      <c r="T34" t="s">
        <v>245</v>
      </c>
      <c r="U34">
        <v>34.296875</v>
      </c>
      <c r="V34">
        <v>5.9322033898305104</v>
      </c>
      <c r="W34">
        <v>3.55805243445693</v>
      </c>
      <c r="X34">
        <v>7.5287865367581901</v>
      </c>
      <c r="Y34">
        <v>13.7656427758817</v>
      </c>
      <c r="Z34">
        <v>48.953201970443402</v>
      </c>
      <c r="AA34">
        <v>78.316326530612201</v>
      </c>
      <c r="AB34">
        <v>36.213991769547299</v>
      </c>
      <c r="AC34">
        <v>84.502617801047094</v>
      </c>
      <c r="AD34">
        <v>11.150532184490601</v>
      </c>
      <c r="AE34">
        <v>10.8108108108108</v>
      </c>
      <c r="AF34">
        <v>7.2164948453608204</v>
      </c>
      <c r="AG34">
        <v>11.560693641618499</v>
      </c>
      <c r="AH34">
        <v>8.6206896551724093</v>
      </c>
      <c r="AI34">
        <v>41.121067434102898</v>
      </c>
    </row>
    <row r="35" spans="2:35" x14ac:dyDescent="0.25">
      <c r="B35">
        <v>4</v>
      </c>
      <c r="C35" t="s">
        <v>136</v>
      </c>
      <c r="D35" t="s">
        <v>55</v>
      </c>
      <c r="F35" t="s">
        <v>62</v>
      </c>
      <c r="I35" s="293" t="b">
        <f t="shared" si="0"/>
        <v>1</v>
      </c>
      <c r="J35" s="293" t="b">
        <f t="shared" si="5"/>
        <v>1</v>
      </c>
      <c r="K35" s="293" t="b">
        <f t="shared" si="6"/>
        <v>1</v>
      </c>
      <c r="L35" s="293" t="b">
        <f t="shared" si="7"/>
        <v>1</v>
      </c>
      <c r="M35" s="293" t="b">
        <f t="shared" si="8"/>
        <v>1</v>
      </c>
      <c r="O35" s="290"/>
      <c r="P35">
        <v>4</v>
      </c>
      <c r="Q35" t="s">
        <v>136</v>
      </c>
      <c r="R35" t="s">
        <v>55</v>
      </c>
      <c r="S35" t="s">
        <v>465</v>
      </c>
      <c r="T35" t="s">
        <v>62</v>
      </c>
      <c r="U35">
        <v>10.603112840466901</v>
      </c>
      <c r="V35">
        <v>32.713754646840201</v>
      </c>
      <c r="W35">
        <v>56.876456876456899</v>
      </c>
      <c r="X35">
        <v>74.131274131274097</v>
      </c>
      <c r="Y35">
        <v>13.055954088952699</v>
      </c>
      <c r="Z35">
        <v>11.4261884904087</v>
      </c>
      <c r="AA35">
        <v>2.4882024882024898</v>
      </c>
      <c r="AB35">
        <v>18.266666666666701</v>
      </c>
      <c r="AC35">
        <v>2.65888456549935</v>
      </c>
      <c r="AD35">
        <v>48.076923076923102</v>
      </c>
      <c r="AE35">
        <v>60.7843137254902</v>
      </c>
      <c r="AF35">
        <v>64.814814814814795</v>
      </c>
      <c r="AG35">
        <v>27.693856998992899</v>
      </c>
      <c r="AH35">
        <v>77.272727272727295</v>
      </c>
      <c r="AI35">
        <v>22.319904404233501</v>
      </c>
    </row>
    <row r="36" spans="2:35" x14ac:dyDescent="0.25">
      <c r="B36">
        <v>4</v>
      </c>
      <c r="C36" t="s">
        <v>136</v>
      </c>
      <c r="D36" t="s">
        <v>55</v>
      </c>
      <c r="F36" t="s">
        <v>419</v>
      </c>
      <c r="I36" s="293" t="b">
        <f t="shared" si="0"/>
        <v>1</v>
      </c>
      <c r="J36" s="293" t="b">
        <f t="shared" si="5"/>
        <v>1</v>
      </c>
      <c r="K36" s="293" t="b">
        <f t="shared" si="6"/>
        <v>1</v>
      </c>
      <c r="L36" s="293" t="b">
        <f t="shared" si="7"/>
        <v>1</v>
      </c>
      <c r="M36" s="293" t="b">
        <f t="shared" si="8"/>
        <v>1</v>
      </c>
      <c r="O36" s="290"/>
      <c r="P36">
        <v>4</v>
      </c>
      <c r="Q36" t="s">
        <v>136</v>
      </c>
      <c r="R36" t="s">
        <v>55</v>
      </c>
      <c r="S36" t="s">
        <v>465</v>
      </c>
      <c r="T36" t="s">
        <v>419</v>
      </c>
      <c r="U36">
        <v>58.754863813229598</v>
      </c>
      <c r="V36">
        <v>59.851301115241597</v>
      </c>
      <c r="W36">
        <v>40.326340326340301</v>
      </c>
      <c r="X36">
        <v>19.3050193050193</v>
      </c>
      <c r="Y36">
        <v>73.601147776183595</v>
      </c>
      <c r="Z36">
        <v>40.283569641367798</v>
      </c>
      <c r="AA36">
        <v>21.106821106821101</v>
      </c>
      <c r="AB36">
        <v>45.2</v>
      </c>
      <c r="AC36">
        <v>15.823605706874201</v>
      </c>
      <c r="AD36">
        <v>41.511936339522499</v>
      </c>
      <c r="AE36">
        <v>25.490196078431399</v>
      </c>
      <c r="AF36">
        <v>29.629629629629601</v>
      </c>
      <c r="AG36">
        <v>60.624370594159103</v>
      </c>
      <c r="AH36">
        <v>20.454545454545499</v>
      </c>
      <c r="AI36">
        <v>37.845681119836101</v>
      </c>
    </row>
    <row r="37" spans="2:35" x14ac:dyDescent="0.25">
      <c r="B37">
        <v>4</v>
      </c>
      <c r="C37" t="s">
        <v>136</v>
      </c>
      <c r="D37" t="s">
        <v>55</v>
      </c>
      <c r="F37" t="s">
        <v>245</v>
      </c>
      <c r="I37" s="293" t="b">
        <f t="shared" si="0"/>
        <v>1</v>
      </c>
      <c r="J37" s="293" t="b">
        <f t="shared" si="5"/>
        <v>1</v>
      </c>
      <c r="K37" s="293" t="b">
        <f t="shared" si="6"/>
        <v>1</v>
      </c>
      <c r="L37" s="293" t="b">
        <f t="shared" si="7"/>
        <v>1</v>
      </c>
      <c r="M37" s="293" t="b">
        <f t="shared" si="8"/>
        <v>1</v>
      </c>
      <c r="O37" s="290"/>
      <c r="P37">
        <v>4</v>
      </c>
      <c r="Q37" t="s">
        <v>136</v>
      </c>
      <c r="R37" t="s">
        <v>55</v>
      </c>
      <c r="S37" t="s">
        <v>465</v>
      </c>
      <c r="T37" t="s">
        <v>245</v>
      </c>
      <c r="U37">
        <v>30.6420233463035</v>
      </c>
      <c r="V37">
        <v>7.43494423791822</v>
      </c>
      <c r="W37">
        <v>2.7972027972028002</v>
      </c>
      <c r="X37">
        <v>6.5637065637065604</v>
      </c>
      <c r="Y37">
        <v>13.342898134863701</v>
      </c>
      <c r="Z37">
        <v>48.290241868223497</v>
      </c>
      <c r="AA37">
        <v>76.404976404976395</v>
      </c>
      <c r="AB37">
        <v>36.533333333333303</v>
      </c>
      <c r="AC37">
        <v>81.517509727626503</v>
      </c>
      <c r="AD37">
        <v>10.411140583554401</v>
      </c>
      <c r="AE37">
        <v>13.7254901960784</v>
      </c>
      <c r="AF37">
        <v>5.5555555555555598</v>
      </c>
      <c r="AG37">
        <v>11.6817724068479</v>
      </c>
      <c r="AH37">
        <v>2.2727272727272698</v>
      </c>
      <c r="AI37">
        <v>39.834414475930402</v>
      </c>
    </row>
    <row r="38" spans="2:35" x14ac:dyDescent="0.25">
      <c r="B38">
        <v>4</v>
      </c>
      <c r="C38" t="s">
        <v>136</v>
      </c>
      <c r="D38" t="s">
        <v>137</v>
      </c>
      <c r="F38" t="s">
        <v>62</v>
      </c>
      <c r="I38" s="293" t="b">
        <f t="shared" si="0"/>
        <v>1</v>
      </c>
      <c r="J38" s="293" t="b">
        <f t="shared" si="5"/>
        <v>1</v>
      </c>
      <c r="K38" s="293" t="b">
        <f t="shared" si="6"/>
        <v>1</v>
      </c>
      <c r="L38" s="293" t="b">
        <f t="shared" si="7"/>
        <v>1</v>
      </c>
      <c r="M38" s="293" t="b">
        <f t="shared" si="8"/>
        <v>1</v>
      </c>
      <c r="O38" s="290"/>
      <c r="P38">
        <v>4</v>
      </c>
      <c r="Q38" t="s">
        <v>136</v>
      </c>
      <c r="R38" t="s">
        <v>137</v>
      </c>
      <c r="S38" t="s">
        <v>465</v>
      </c>
      <c r="T38" t="s">
        <v>62</v>
      </c>
      <c r="U38">
        <v>10.0953206239168</v>
      </c>
      <c r="V38">
        <v>31.781701444622801</v>
      </c>
      <c r="W38">
        <v>55.867082035306296</v>
      </c>
      <c r="X38">
        <v>72.875131164742896</v>
      </c>
      <c r="Y38">
        <v>13.134517766497501</v>
      </c>
      <c r="Z38">
        <v>11.3708820403826</v>
      </c>
      <c r="AA38">
        <v>2.3047375160051198</v>
      </c>
      <c r="AB38">
        <v>19.570267131242701</v>
      </c>
      <c r="AC38">
        <v>2.2595596755504102</v>
      </c>
      <c r="AD38">
        <v>47.486354495834497</v>
      </c>
      <c r="AE38">
        <v>57.6</v>
      </c>
      <c r="AF38">
        <v>65.562913907284795</v>
      </c>
      <c r="AG38">
        <v>28.130671506352101</v>
      </c>
      <c r="AH38">
        <v>74.019607843137294</v>
      </c>
      <c r="AI38">
        <v>22.2995741529346</v>
      </c>
    </row>
    <row r="39" spans="2:35" x14ac:dyDescent="0.25">
      <c r="B39">
        <v>4</v>
      </c>
      <c r="C39" t="s">
        <v>136</v>
      </c>
      <c r="D39" t="s">
        <v>137</v>
      </c>
      <c r="F39" t="s">
        <v>419</v>
      </c>
      <c r="I39" s="293" t="b">
        <f t="shared" si="0"/>
        <v>1</v>
      </c>
      <c r="J39" s="293" t="b">
        <f t="shared" si="5"/>
        <v>1</v>
      </c>
      <c r="K39" s="293" t="b">
        <f t="shared" si="6"/>
        <v>1</v>
      </c>
      <c r="L39" s="293" t="b">
        <f t="shared" si="7"/>
        <v>1</v>
      </c>
      <c r="M39" s="293" t="b">
        <f t="shared" si="8"/>
        <v>1</v>
      </c>
      <c r="O39" s="290"/>
      <c r="P39">
        <v>4</v>
      </c>
      <c r="Q39" t="s">
        <v>136</v>
      </c>
      <c r="R39" t="s">
        <v>137</v>
      </c>
      <c r="S39" t="s">
        <v>465</v>
      </c>
      <c r="T39" t="s">
        <v>419</v>
      </c>
      <c r="U39">
        <v>57.235701906412501</v>
      </c>
      <c r="V39">
        <v>61.637239165328999</v>
      </c>
      <c r="W39">
        <v>40.913811007268997</v>
      </c>
      <c r="X39">
        <v>19.9895068205666</v>
      </c>
      <c r="Y39">
        <v>73.286802030456897</v>
      </c>
      <c r="Z39">
        <v>39.957492029755599</v>
      </c>
      <c r="AA39">
        <v>20.193890616425801</v>
      </c>
      <c r="AB39">
        <v>44.076655052264798</v>
      </c>
      <c r="AC39">
        <v>14.5712630359212</v>
      </c>
      <c r="AD39">
        <v>41.6834243033611</v>
      </c>
      <c r="AE39">
        <v>30.4</v>
      </c>
      <c r="AF39">
        <v>27.8145695364238</v>
      </c>
      <c r="AG39">
        <v>60.254083484573499</v>
      </c>
      <c r="AH39">
        <v>20.098039215686299</v>
      </c>
      <c r="AI39">
        <v>37.137567117200497</v>
      </c>
    </row>
    <row r="40" spans="2:35" x14ac:dyDescent="0.25">
      <c r="B40">
        <v>4</v>
      </c>
      <c r="C40" t="s">
        <v>136</v>
      </c>
      <c r="D40" t="s">
        <v>137</v>
      </c>
      <c r="F40" t="s">
        <v>245</v>
      </c>
      <c r="I40" s="293" t="b">
        <f t="shared" si="0"/>
        <v>1</v>
      </c>
      <c r="J40" s="293" t="b">
        <f t="shared" si="5"/>
        <v>1</v>
      </c>
      <c r="K40" s="293" t="b">
        <f t="shared" si="6"/>
        <v>1</v>
      </c>
      <c r="L40" s="293" t="b">
        <f t="shared" si="7"/>
        <v>1</v>
      </c>
      <c r="M40" s="293" t="b">
        <f t="shared" si="8"/>
        <v>1</v>
      </c>
      <c r="O40" s="290"/>
      <c r="P40">
        <v>4</v>
      </c>
      <c r="Q40" t="s">
        <v>136</v>
      </c>
      <c r="R40" t="s">
        <v>137</v>
      </c>
      <c r="S40" t="s">
        <v>465</v>
      </c>
      <c r="T40" t="s">
        <v>245</v>
      </c>
      <c r="U40">
        <v>32.6689774696707</v>
      </c>
      <c r="V40">
        <v>6.58105939004815</v>
      </c>
      <c r="W40">
        <v>3.2191069574247102</v>
      </c>
      <c r="X40">
        <v>7.1353620146904504</v>
      </c>
      <c r="Y40">
        <v>13.5786802030457</v>
      </c>
      <c r="Z40">
        <v>48.671625929861797</v>
      </c>
      <c r="AA40">
        <v>77.501371867569006</v>
      </c>
      <c r="AB40">
        <v>36.353077816492501</v>
      </c>
      <c r="AC40">
        <v>83.169177288528402</v>
      </c>
      <c r="AD40">
        <v>10.830221200804401</v>
      </c>
      <c r="AE40">
        <v>12</v>
      </c>
      <c r="AF40">
        <v>6.6225165562913899</v>
      </c>
      <c r="AG40">
        <v>11.6152450090744</v>
      </c>
      <c r="AH40">
        <v>5.8823529411764701</v>
      </c>
      <c r="AI40">
        <v>40.5628587298648</v>
      </c>
    </row>
    <row r="41" spans="2:35" x14ac:dyDescent="0.25">
      <c r="B41">
        <v>5</v>
      </c>
      <c r="C41" t="s">
        <v>136</v>
      </c>
      <c r="D41" t="s">
        <v>54</v>
      </c>
      <c r="I41" s="293" t="b">
        <f t="shared" si="0"/>
        <v>1</v>
      </c>
      <c r="J41" s="293" t="b">
        <f t="shared" si="5"/>
        <v>1</v>
      </c>
      <c r="K41" s="293" t="b">
        <f t="shared" si="6"/>
        <v>1</v>
      </c>
      <c r="L41" s="293" t="b">
        <f t="shared" si="7"/>
        <v>1</v>
      </c>
      <c r="M41" s="293" t="b">
        <f t="shared" si="8"/>
        <v>1</v>
      </c>
      <c r="O41" s="290"/>
      <c r="P41">
        <v>5</v>
      </c>
      <c r="Q41" t="s">
        <v>136</v>
      </c>
      <c r="R41" t="s">
        <v>54</v>
      </c>
      <c r="S41" t="s">
        <v>465</v>
      </c>
      <c r="T41" t="s">
        <v>465</v>
      </c>
      <c r="U41">
        <v>81.166772352568202</v>
      </c>
      <c r="V41">
        <v>79.909706546275402</v>
      </c>
      <c r="W41">
        <v>81.776416539050501</v>
      </c>
      <c r="X41">
        <v>81.752353367125295</v>
      </c>
      <c r="Y41">
        <v>78.622540250447202</v>
      </c>
      <c r="Z41">
        <v>74.427131072410603</v>
      </c>
      <c r="AA41">
        <v>73.100233100233098</v>
      </c>
      <c r="AB41">
        <v>70.281995661605194</v>
      </c>
      <c r="AC41">
        <v>69.606413994169102</v>
      </c>
      <c r="AD41">
        <v>68.841591067690203</v>
      </c>
      <c r="AE41">
        <v>85.057471264367805</v>
      </c>
      <c r="AF41">
        <v>88.181818181818201</v>
      </c>
      <c r="AG41">
        <v>82.437031994554104</v>
      </c>
      <c r="AH41">
        <v>86.567164179104495</v>
      </c>
      <c r="AI41">
        <v>74.810392914811402</v>
      </c>
    </row>
    <row r="42" spans="2:35" x14ac:dyDescent="0.25">
      <c r="B42">
        <v>5</v>
      </c>
      <c r="C42" t="s">
        <v>136</v>
      </c>
      <c r="D42" t="s">
        <v>55</v>
      </c>
      <c r="I42" s="293" t="b">
        <f t="shared" si="0"/>
        <v>1</v>
      </c>
      <c r="J42" s="293" t="b">
        <f t="shared" si="5"/>
        <v>1</v>
      </c>
      <c r="K42" s="293" t="b">
        <f t="shared" si="6"/>
        <v>1</v>
      </c>
      <c r="L42" s="293" t="b">
        <f t="shared" si="7"/>
        <v>1</v>
      </c>
      <c r="M42" s="293" t="b">
        <f t="shared" si="8"/>
        <v>1</v>
      </c>
      <c r="O42" s="290"/>
      <c r="P42">
        <v>5</v>
      </c>
      <c r="Q42" t="s">
        <v>136</v>
      </c>
      <c r="R42" t="s">
        <v>55</v>
      </c>
      <c r="S42" t="s">
        <v>465</v>
      </c>
      <c r="T42" t="s">
        <v>465</v>
      </c>
      <c r="U42">
        <v>80.881195908733304</v>
      </c>
      <c r="V42">
        <v>81.024096385542194</v>
      </c>
      <c r="W42">
        <v>83.625730994152093</v>
      </c>
      <c r="X42">
        <v>77.7</v>
      </c>
      <c r="Y42">
        <v>73.913043478260903</v>
      </c>
      <c r="Z42">
        <v>74.3796526054591</v>
      </c>
      <c r="AA42">
        <v>71.833590138674893</v>
      </c>
      <c r="AB42">
        <v>68.430656934306597</v>
      </c>
      <c r="AC42">
        <v>70.798898071625302</v>
      </c>
      <c r="AD42">
        <v>68.235294117647101</v>
      </c>
      <c r="AE42">
        <v>78.461538461538495</v>
      </c>
      <c r="AF42">
        <v>87.096774193548399</v>
      </c>
      <c r="AG42">
        <v>81.930693069306898</v>
      </c>
      <c r="AH42">
        <v>96.703296703296701</v>
      </c>
      <c r="AI42">
        <v>74.011370814908403</v>
      </c>
    </row>
    <row r="43" spans="2:35" x14ac:dyDescent="0.25">
      <c r="B43">
        <v>5</v>
      </c>
      <c r="C43" t="s">
        <v>136</v>
      </c>
      <c r="D43" t="s">
        <v>137</v>
      </c>
      <c r="I43" s="293" t="b">
        <f t="shared" si="0"/>
        <v>1</v>
      </c>
      <c r="J43" s="293" t="b">
        <f t="shared" si="5"/>
        <v>1</v>
      </c>
      <c r="K43" s="293" t="b">
        <f t="shared" si="6"/>
        <v>1</v>
      </c>
      <c r="L43" s="293" t="b">
        <f t="shared" si="7"/>
        <v>1</v>
      </c>
      <c r="M43" s="293" t="b">
        <f t="shared" si="8"/>
        <v>1</v>
      </c>
      <c r="O43" s="290"/>
      <c r="P43">
        <v>5</v>
      </c>
      <c r="Q43" t="s">
        <v>136</v>
      </c>
      <c r="R43" t="s">
        <v>137</v>
      </c>
      <c r="S43" t="s">
        <v>465</v>
      </c>
      <c r="T43" t="s">
        <v>465</v>
      </c>
      <c r="U43">
        <v>81.039325842696599</v>
      </c>
      <c r="V43">
        <v>80.387096774193594</v>
      </c>
      <c r="W43">
        <v>82.590051457976003</v>
      </c>
      <c r="X43">
        <v>80.050398992020106</v>
      </c>
      <c r="Y43">
        <v>76.467734109655495</v>
      </c>
      <c r="Z43">
        <v>74.406958355297803</v>
      </c>
      <c r="AA43">
        <v>72.554744525547406</v>
      </c>
      <c r="AB43">
        <v>69.463493344090395</v>
      </c>
      <c r="AC43">
        <v>70.134091832588396</v>
      </c>
      <c r="AD43">
        <v>68.577620173364807</v>
      </c>
      <c r="AE43">
        <v>82.236842105263193</v>
      </c>
      <c r="AF43">
        <v>87.790697674418595</v>
      </c>
      <c r="AG43">
        <v>82.208131294293196</v>
      </c>
      <c r="AH43">
        <v>90.6666666666667</v>
      </c>
      <c r="AI43">
        <v>74.461631786472594</v>
      </c>
    </row>
    <row r="44" spans="2:35" x14ac:dyDescent="0.25">
      <c r="B44">
        <v>6</v>
      </c>
      <c r="C44" t="s">
        <v>136</v>
      </c>
      <c r="D44" t="s">
        <v>54</v>
      </c>
      <c r="I44" s="293" t="b">
        <f t="shared" si="0"/>
        <v>1</v>
      </c>
      <c r="J44" s="293" t="b">
        <f t="shared" si="5"/>
        <v>1</v>
      </c>
      <c r="K44" s="293" t="b">
        <f t="shared" si="6"/>
        <v>1</v>
      </c>
      <c r="L44" s="293" t="b">
        <f t="shared" si="7"/>
        <v>1</v>
      </c>
      <c r="M44" s="293" t="b">
        <f t="shared" si="8"/>
        <v>1</v>
      </c>
      <c r="O44" s="290"/>
      <c r="P44">
        <v>6</v>
      </c>
      <c r="Q44" t="s">
        <v>136</v>
      </c>
      <c r="R44" t="s">
        <v>54</v>
      </c>
      <c r="S44" t="s">
        <v>465</v>
      </c>
      <c r="T44" t="s">
        <v>465</v>
      </c>
      <c r="U44">
        <v>94.609375</v>
      </c>
      <c r="V44">
        <v>94.350282485875695</v>
      </c>
      <c r="W44">
        <v>96.254681647940103</v>
      </c>
      <c r="X44">
        <v>96.899911426040703</v>
      </c>
      <c r="Y44">
        <v>96.700796359499407</v>
      </c>
      <c r="Z44">
        <v>93.657635467980299</v>
      </c>
      <c r="AA44">
        <v>95.918367346938794</v>
      </c>
      <c r="AB44">
        <v>97.530864197530903</v>
      </c>
      <c r="AC44">
        <v>96.806282722513103</v>
      </c>
      <c r="AD44">
        <v>95.184997465788101</v>
      </c>
      <c r="AE44">
        <v>95.945945945945894</v>
      </c>
      <c r="AF44">
        <v>98.9690721649485</v>
      </c>
      <c r="AG44">
        <v>95.623451692815806</v>
      </c>
      <c r="AH44">
        <v>97.413793103448299</v>
      </c>
      <c r="AI44">
        <v>95.787821309438201</v>
      </c>
    </row>
    <row r="45" spans="2:35" x14ac:dyDescent="0.25">
      <c r="B45">
        <v>6</v>
      </c>
      <c r="C45" t="s">
        <v>136</v>
      </c>
      <c r="D45" t="s">
        <v>55</v>
      </c>
      <c r="I45" s="293" t="b">
        <f t="shared" si="0"/>
        <v>1</v>
      </c>
      <c r="J45" s="293" t="b">
        <f t="shared" si="5"/>
        <v>1</v>
      </c>
      <c r="K45" s="293" t="b">
        <f t="shared" si="6"/>
        <v>1</v>
      </c>
      <c r="L45" s="293" t="b">
        <f t="shared" si="7"/>
        <v>1</v>
      </c>
      <c r="M45" s="293" t="b">
        <f t="shared" si="8"/>
        <v>1</v>
      </c>
      <c r="O45" s="290"/>
      <c r="P45">
        <v>6</v>
      </c>
      <c r="Q45" t="s">
        <v>136</v>
      </c>
      <c r="R45" t="s">
        <v>55</v>
      </c>
      <c r="S45" t="s">
        <v>465</v>
      </c>
      <c r="T45" t="s">
        <v>465</v>
      </c>
      <c r="U45">
        <v>92.801556420233496</v>
      </c>
      <c r="V45">
        <v>89.591078066914505</v>
      </c>
      <c r="W45">
        <v>90.675990675990704</v>
      </c>
      <c r="X45">
        <v>93.436293436293397</v>
      </c>
      <c r="Y45">
        <v>91.5351506456241</v>
      </c>
      <c r="Z45">
        <v>88.573811509591295</v>
      </c>
      <c r="AA45">
        <v>92.835692835692797</v>
      </c>
      <c r="AB45">
        <v>93.466666666666697</v>
      </c>
      <c r="AC45">
        <v>93.904020752269801</v>
      </c>
      <c r="AD45">
        <v>93.236074270556998</v>
      </c>
      <c r="AE45">
        <v>92.156862745097996</v>
      </c>
      <c r="AF45">
        <v>96.296296296296305</v>
      </c>
      <c r="AG45">
        <v>93.152064451158097</v>
      </c>
      <c r="AH45">
        <v>90.909090909090907</v>
      </c>
      <c r="AI45">
        <v>92.463298053943305</v>
      </c>
    </row>
    <row r="46" spans="2:35" x14ac:dyDescent="0.25">
      <c r="B46">
        <v>6</v>
      </c>
      <c r="C46" t="s">
        <v>136</v>
      </c>
      <c r="D46" t="s">
        <v>137</v>
      </c>
      <c r="I46" s="293" t="b">
        <f t="shared" si="0"/>
        <v>1</v>
      </c>
      <c r="J46" s="293" t="b">
        <f t="shared" si="5"/>
        <v>1</v>
      </c>
      <c r="K46" s="293" t="b">
        <f t="shared" si="6"/>
        <v>1</v>
      </c>
      <c r="L46" s="293" t="b">
        <f t="shared" si="7"/>
        <v>1</v>
      </c>
      <c r="M46" s="293" t="b">
        <f t="shared" si="8"/>
        <v>1</v>
      </c>
      <c r="O46" s="290"/>
      <c r="P46">
        <v>6</v>
      </c>
      <c r="Q46" t="s">
        <v>136</v>
      </c>
      <c r="R46" t="s">
        <v>137</v>
      </c>
      <c r="S46" t="s">
        <v>465</v>
      </c>
      <c r="T46" t="s">
        <v>465</v>
      </c>
      <c r="U46">
        <v>93.804159445407294</v>
      </c>
      <c r="V46">
        <v>92.295345104333904</v>
      </c>
      <c r="W46">
        <v>93.769470404984403</v>
      </c>
      <c r="X46">
        <v>95.487932843651606</v>
      </c>
      <c r="Y46">
        <v>94.416243654822296</v>
      </c>
      <c r="Z46">
        <v>91.498405951115799</v>
      </c>
      <c r="AA46">
        <v>94.603987561734002</v>
      </c>
      <c r="AB46">
        <v>95.760743321718905</v>
      </c>
      <c r="AC46">
        <v>95.5098493626883</v>
      </c>
      <c r="AD46">
        <v>94.340706693478893</v>
      </c>
      <c r="AE46">
        <v>94.4</v>
      </c>
      <c r="AF46">
        <v>98.013245033112597</v>
      </c>
      <c r="AG46">
        <v>94.509981851179703</v>
      </c>
      <c r="AH46">
        <v>94.607843137254903</v>
      </c>
      <c r="AI46">
        <v>94.345491575634099</v>
      </c>
    </row>
    <row r="47" spans="2:35" x14ac:dyDescent="0.25">
      <c r="B47">
        <v>7</v>
      </c>
      <c r="C47" t="s">
        <v>136</v>
      </c>
      <c r="D47" t="s">
        <v>54</v>
      </c>
      <c r="I47" s="293" t="b">
        <f t="shared" si="0"/>
        <v>1</v>
      </c>
      <c r="J47" s="293" t="b">
        <f t="shared" si="5"/>
        <v>1</v>
      </c>
      <c r="K47" s="293" t="b">
        <f t="shared" si="6"/>
        <v>1</v>
      </c>
      <c r="L47" s="293" t="b">
        <f t="shared" si="7"/>
        <v>1</v>
      </c>
      <c r="M47" s="293" t="b">
        <f t="shared" si="8"/>
        <v>1</v>
      </c>
      <c r="O47" s="290"/>
      <c r="P47">
        <v>7</v>
      </c>
      <c r="Q47" t="s">
        <v>136</v>
      </c>
      <c r="R47" t="s">
        <v>54</v>
      </c>
      <c r="S47" t="s">
        <v>465</v>
      </c>
      <c r="T47" t="s">
        <v>465</v>
      </c>
      <c r="U47">
        <v>7.8125E-2</v>
      </c>
      <c r="V47">
        <v>0</v>
      </c>
      <c r="W47">
        <v>0.18726591760299599</v>
      </c>
      <c r="X47">
        <v>0.26572187776793599</v>
      </c>
      <c r="Y47">
        <v>0.227531285551763</v>
      </c>
      <c r="Z47">
        <v>0.24630541871921199</v>
      </c>
      <c r="AA47">
        <v>0.15943877551020399</v>
      </c>
      <c r="AB47">
        <v>0.61728395061728403</v>
      </c>
      <c r="AC47">
        <v>0.36649214659685903</v>
      </c>
      <c r="AD47">
        <v>5.0684237202230101E-2</v>
      </c>
      <c r="AE47">
        <v>0</v>
      </c>
      <c r="AF47">
        <v>3.0927835051546402</v>
      </c>
      <c r="AG47">
        <v>0.247729149463254</v>
      </c>
      <c r="AH47">
        <v>0</v>
      </c>
      <c r="AI47">
        <v>0.23546340506246299</v>
      </c>
    </row>
    <row r="48" spans="2:35" x14ac:dyDescent="0.25">
      <c r="B48">
        <v>7</v>
      </c>
      <c r="C48" t="s">
        <v>136</v>
      </c>
      <c r="D48" t="s">
        <v>55</v>
      </c>
      <c r="I48" s="293" t="b">
        <f t="shared" si="0"/>
        <v>1</v>
      </c>
      <c r="J48" s="293" t="b">
        <f t="shared" si="5"/>
        <v>1</v>
      </c>
      <c r="K48" s="293" t="b">
        <f t="shared" si="6"/>
        <v>1</v>
      </c>
      <c r="L48" s="293" t="b">
        <f t="shared" si="7"/>
        <v>1</v>
      </c>
      <c r="M48" s="293" t="b">
        <f t="shared" si="8"/>
        <v>1</v>
      </c>
      <c r="O48" s="290"/>
      <c r="P48">
        <v>7</v>
      </c>
      <c r="Q48" t="s">
        <v>136</v>
      </c>
      <c r="R48" t="s">
        <v>55</v>
      </c>
      <c r="S48" t="s">
        <v>465</v>
      </c>
      <c r="T48" t="s">
        <v>465</v>
      </c>
      <c r="U48">
        <v>0</v>
      </c>
      <c r="V48">
        <v>0</v>
      </c>
      <c r="W48">
        <v>0.23310023310023301</v>
      </c>
      <c r="X48">
        <v>0.64350064350064395</v>
      </c>
      <c r="Y48">
        <v>0</v>
      </c>
      <c r="Z48">
        <v>0.16680567139282701</v>
      </c>
      <c r="AA48">
        <v>0.17160017160017199</v>
      </c>
      <c r="AB48">
        <v>0.4</v>
      </c>
      <c r="AC48">
        <v>0.32425421530479898</v>
      </c>
      <c r="AD48">
        <v>6.6312997347480099E-2</v>
      </c>
      <c r="AE48">
        <v>0</v>
      </c>
      <c r="AF48">
        <v>7.4074074074074101</v>
      </c>
      <c r="AG48">
        <v>0.20140986908358499</v>
      </c>
      <c r="AH48">
        <v>0</v>
      </c>
      <c r="AI48">
        <v>0.23045407989074801</v>
      </c>
    </row>
    <row r="49" spans="2:35" x14ac:dyDescent="0.25">
      <c r="B49">
        <v>7</v>
      </c>
      <c r="C49" t="s">
        <v>136</v>
      </c>
      <c r="D49" t="s">
        <v>137</v>
      </c>
      <c r="I49" s="293" t="b">
        <f t="shared" si="0"/>
        <v>1</v>
      </c>
      <c r="J49" s="293" t="b">
        <f t="shared" si="5"/>
        <v>1</v>
      </c>
      <c r="K49" s="293" t="b">
        <f t="shared" si="6"/>
        <v>1</v>
      </c>
      <c r="L49" s="293" t="b">
        <f t="shared" si="7"/>
        <v>1</v>
      </c>
      <c r="M49" s="293" t="b">
        <f t="shared" si="8"/>
        <v>1</v>
      </c>
      <c r="O49" s="290"/>
      <c r="P49">
        <v>7</v>
      </c>
      <c r="Q49" t="s">
        <v>136</v>
      </c>
      <c r="R49" t="s">
        <v>137</v>
      </c>
      <c r="S49" t="s">
        <v>465</v>
      </c>
      <c r="T49" t="s">
        <v>465</v>
      </c>
      <c r="U49">
        <v>4.3327556325823198E-2</v>
      </c>
      <c r="V49">
        <v>0</v>
      </c>
      <c r="W49">
        <v>0.20768431983385299</v>
      </c>
      <c r="X49">
        <v>0.41972717733473203</v>
      </c>
      <c r="Y49">
        <v>0.12690355329949199</v>
      </c>
      <c r="Z49">
        <v>0.212539851222104</v>
      </c>
      <c r="AA49">
        <v>0.16462410828608001</v>
      </c>
      <c r="AB49">
        <v>0.52264808362369297</v>
      </c>
      <c r="AC49">
        <v>0.34762456546929299</v>
      </c>
      <c r="AD49">
        <v>5.7454754380924997E-2</v>
      </c>
      <c r="AE49">
        <v>0</v>
      </c>
      <c r="AF49">
        <v>4.6357615894039697</v>
      </c>
      <c r="AG49">
        <v>0.22686025408348501</v>
      </c>
      <c r="AH49">
        <v>0</v>
      </c>
      <c r="AI49">
        <v>0.23329013145713801</v>
      </c>
    </row>
    <row r="50" spans="2:35" x14ac:dyDescent="0.25">
      <c r="B50">
        <v>8</v>
      </c>
      <c r="C50" t="s">
        <v>136</v>
      </c>
      <c r="D50" t="s">
        <v>54</v>
      </c>
      <c r="I50" s="293" t="b">
        <f t="shared" si="0"/>
        <v>1</v>
      </c>
      <c r="J50" s="293" t="b">
        <f t="shared" si="5"/>
        <v>1</v>
      </c>
      <c r="K50" s="293" t="b">
        <f t="shared" si="6"/>
        <v>1</v>
      </c>
      <c r="L50" s="293" t="b">
        <f t="shared" si="7"/>
        <v>1</v>
      </c>
      <c r="M50" s="293" t="b">
        <f t="shared" si="8"/>
        <v>1</v>
      </c>
      <c r="O50" s="290"/>
      <c r="P50">
        <v>8</v>
      </c>
      <c r="Q50" t="s">
        <v>136</v>
      </c>
      <c r="R50" t="s">
        <v>54</v>
      </c>
      <c r="S50" t="s">
        <v>465</v>
      </c>
      <c r="T50" t="s">
        <v>465</v>
      </c>
      <c r="U50">
        <v>0.14352028345255999</v>
      </c>
      <c r="V50">
        <v>0.119940029985007</v>
      </c>
      <c r="W50">
        <v>0.15111631081212801</v>
      </c>
      <c r="X50">
        <v>0.13744583702185201</v>
      </c>
      <c r="Y50">
        <v>0.162518176374989</v>
      </c>
      <c r="Z50">
        <v>0.15395240424736001</v>
      </c>
      <c r="AA50">
        <v>0.13830195927775599</v>
      </c>
      <c r="AB50">
        <v>7.1202168220864503E-2</v>
      </c>
      <c r="AC50">
        <v>0.15947647721961</v>
      </c>
      <c r="AD50">
        <v>0.1432400464445</v>
      </c>
      <c r="AE50">
        <v>6.8728522336769807E-2</v>
      </c>
      <c r="AF50">
        <v>0.33602150537634401</v>
      </c>
      <c r="AG50">
        <v>0.146204767899931</v>
      </c>
      <c r="AH50">
        <v>5.47795124623391E-2</v>
      </c>
      <c r="AI50">
        <v>0.14096442481625701</v>
      </c>
    </row>
    <row r="51" spans="2:35" x14ac:dyDescent="0.25">
      <c r="B51">
        <v>8</v>
      </c>
      <c r="C51" t="s">
        <v>136</v>
      </c>
      <c r="D51" t="s">
        <v>55</v>
      </c>
      <c r="I51" s="293" t="b">
        <f t="shared" si="0"/>
        <v>1</v>
      </c>
      <c r="J51" s="293" t="b">
        <f t="shared" si="5"/>
        <v>1</v>
      </c>
      <c r="K51" s="293" t="b">
        <f t="shared" si="6"/>
        <v>1</v>
      </c>
      <c r="L51" s="293" t="b">
        <f t="shared" si="7"/>
        <v>1</v>
      </c>
      <c r="M51" s="293" t="b">
        <f t="shared" si="8"/>
        <v>1</v>
      </c>
      <c r="O51" s="290"/>
      <c r="P51">
        <v>8</v>
      </c>
      <c r="Q51" t="s">
        <v>136</v>
      </c>
      <c r="R51" t="s">
        <v>55</v>
      </c>
      <c r="S51" t="s">
        <v>465</v>
      </c>
      <c r="T51" t="s">
        <v>465</v>
      </c>
      <c r="U51">
        <v>0.126667458338281</v>
      </c>
      <c r="V51">
        <v>5.4333061668024998E-2</v>
      </c>
      <c r="W51">
        <v>9.7543672962667402E-2</v>
      </c>
      <c r="X51">
        <v>8.6299438001220793E-2</v>
      </c>
      <c r="Y51">
        <v>0.100671140939597</v>
      </c>
      <c r="Z51">
        <v>7.1246135233230298E-2</v>
      </c>
      <c r="AA51">
        <v>8.8996888978315702E-2</v>
      </c>
      <c r="AB51">
        <v>5.2310010043521898E-2</v>
      </c>
      <c r="AC51">
        <v>9.5891605125842203E-2</v>
      </c>
      <c r="AD51">
        <v>0.10675912594638499</v>
      </c>
      <c r="AE51">
        <v>6.2597809076682304E-2</v>
      </c>
      <c r="AF51">
        <v>6.4474532559638906E-2</v>
      </c>
      <c r="AG51">
        <v>7.6856918037586694E-2</v>
      </c>
      <c r="AH51">
        <v>0.13119916032537399</v>
      </c>
      <c r="AI51">
        <v>8.9606927236513506E-2</v>
      </c>
    </row>
    <row r="52" spans="2:35" x14ac:dyDescent="0.25">
      <c r="B52">
        <v>8</v>
      </c>
      <c r="C52" t="s">
        <v>136</v>
      </c>
      <c r="D52" t="s">
        <v>137</v>
      </c>
      <c r="I52" s="293" t="b">
        <f t="shared" si="0"/>
        <v>1</v>
      </c>
      <c r="J52" s="293" t="b">
        <f t="shared" si="5"/>
        <v>1</v>
      </c>
      <c r="K52" s="293" t="b">
        <f t="shared" si="6"/>
        <v>1</v>
      </c>
      <c r="L52" s="293" t="b">
        <f t="shared" si="7"/>
        <v>1</v>
      </c>
      <c r="M52" s="293" t="b">
        <f t="shared" si="8"/>
        <v>1</v>
      </c>
      <c r="O52" s="290"/>
      <c r="P52">
        <v>8</v>
      </c>
      <c r="Q52" t="s">
        <v>136</v>
      </c>
      <c r="R52" t="s">
        <v>137</v>
      </c>
      <c r="S52" t="s">
        <v>465</v>
      </c>
      <c r="T52" t="s">
        <v>465</v>
      </c>
      <c r="U52">
        <v>0.13456827763117801</v>
      </c>
      <c r="V52">
        <v>8.5518814139110597E-2</v>
      </c>
      <c r="W52">
        <v>0.123061205535432</v>
      </c>
      <c r="X52">
        <v>0.11057665726765099</v>
      </c>
      <c r="Y52">
        <v>0.13005839079836901</v>
      </c>
      <c r="Z52">
        <v>0.111194506991355</v>
      </c>
      <c r="AA52">
        <v>0.112440278786944</v>
      </c>
      <c r="AB52">
        <v>6.1316106427241897E-2</v>
      </c>
      <c r="AC52">
        <v>0.12611329286381701</v>
      </c>
      <c r="AD52">
        <v>0.124065646685748</v>
      </c>
      <c r="AE52">
        <v>6.5520065520065507E-2</v>
      </c>
      <c r="AF52">
        <v>0.19743336623889399</v>
      </c>
      <c r="AG52">
        <v>0.109728278132309</v>
      </c>
      <c r="AH52">
        <v>9.3808630393996201E-2</v>
      </c>
      <c r="AI52">
        <v>0.114038345102824</v>
      </c>
    </row>
    <row r="53" spans="2:35" x14ac:dyDescent="0.25">
      <c r="B53">
        <v>9</v>
      </c>
      <c r="C53" t="s">
        <v>136</v>
      </c>
      <c r="D53" t="s">
        <v>54</v>
      </c>
      <c r="I53" s="293" t="b">
        <f t="shared" si="0"/>
        <v>1</v>
      </c>
      <c r="J53" s="293" t="b">
        <f t="shared" si="5"/>
        <v>1</v>
      </c>
      <c r="K53" s="293" t="b">
        <f t="shared" si="6"/>
        <v>1</v>
      </c>
      <c r="L53" s="293" t="b">
        <f t="shared" si="7"/>
        <v>1</v>
      </c>
      <c r="M53" s="293" t="b">
        <f t="shared" si="8"/>
        <v>1</v>
      </c>
      <c r="O53" s="290"/>
      <c r="P53">
        <v>9</v>
      </c>
      <c r="Q53" t="s">
        <v>136</v>
      </c>
      <c r="R53" t="s">
        <v>54</v>
      </c>
      <c r="S53" t="s">
        <v>465</v>
      </c>
      <c r="T53" t="s">
        <v>465</v>
      </c>
      <c r="U53">
        <v>40.625</v>
      </c>
      <c r="V53">
        <v>35</v>
      </c>
      <c r="W53">
        <v>48.387096774193601</v>
      </c>
      <c r="X53">
        <v>49.152542372881399</v>
      </c>
      <c r="Y53">
        <v>40.350877192982502</v>
      </c>
      <c r="Z53">
        <v>28.971962616822399</v>
      </c>
      <c r="AA53">
        <v>37.037037037037003</v>
      </c>
      <c r="AB53">
        <v>41.935483870967701</v>
      </c>
      <c r="AC53">
        <v>43.965517241379303</v>
      </c>
      <c r="AD53">
        <v>40.151515151515099</v>
      </c>
      <c r="AE53">
        <v>0</v>
      </c>
      <c r="AF53">
        <v>40</v>
      </c>
      <c r="AG53">
        <v>29.1666666666667</v>
      </c>
      <c r="AH53">
        <v>0</v>
      </c>
      <c r="AI53">
        <v>38.4971098265896</v>
      </c>
    </row>
    <row r="54" spans="2:35" x14ac:dyDescent="0.25">
      <c r="B54">
        <v>9</v>
      </c>
      <c r="C54" t="s">
        <v>136</v>
      </c>
      <c r="D54" t="s">
        <v>55</v>
      </c>
      <c r="I54" s="293" t="b">
        <f t="shared" si="0"/>
        <v>1</v>
      </c>
      <c r="J54" s="293" t="b">
        <f t="shared" si="5"/>
        <v>1</v>
      </c>
      <c r="K54" s="293" t="b">
        <f t="shared" si="6"/>
        <v>1</v>
      </c>
      <c r="L54" s="293" t="b">
        <f t="shared" si="7"/>
        <v>1</v>
      </c>
      <c r="M54" s="293" t="b">
        <f t="shared" si="8"/>
        <v>1</v>
      </c>
      <c r="O54" s="290"/>
      <c r="P54">
        <v>9</v>
      </c>
      <c r="Q54" t="s">
        <v>136</v>
      </c>
      <c r="R54" t="s">
        <v>55</v>
      </c>
      <c r="S54" t="s">
        <v>465</v>
      </c>
      <c r="T54" t="s">
        <v>465</v>
      </c>
      <c r="U54">
        <v>42.1875</v>
      </c>
      <c r="V54">
        <v>20</v>
      </c>
      <c r="W54">
        <v>18.181818181818201</v>
      </c>
      <c r="X54">
        <v>43.902439024390198</v>
      </c>
      <c r="Y54">
        <v>46.153846153846203</v>
      </c>
      <c r="Z54">
        <v>20.754716981132098</v>
      </c>
      <c r="AA54">
        <v>38.260869565217398</v>
      </c>
      <c r="AB54">
        <v>36</v>
      </c>
      <c r="AC54">
        <v>46.7532467532467</v>
      </c>
      <c r="AD54">
        <v>37.614678899082598</v>
      </c>
      <c r="AE54">
        <v>0</v>
      </c>
      <c r="AF54">
        <v>50</v>
      </c>
      <c r="AG54">
        <v>35.714285714285701</v>
      </c>
      <c r="AH54">
        <v>20</v>
      </c>
      <c r="AI54">
        <v>37.4587458745875</v>
      </c>
    </row>
    <row r="55" spans="2:35" x14ac:dyDescent="0.25">
      <c r="B55">
        <v>9</v>
      </c>
      <c r="C55" t="s">
        <v>136</v>
      </c>
      <c r="D55" t="s">
        <v>137</v>
      </c>
      <c r="I55" s="293" t="b">
        <f t="shared" si="0"/>
        <v>1</v>
      </c>
      <c r="J55" s="293" t="b">
        <f t="shared" si="5"/>
        <v>1</v>
      </c>
      <c r="K55" s="293" t="b">
        <f t="shared" si="6"/>
        <v>1</v>
      </c>
      <c r="L55" s="293" t="b">
        <f t="shared" si="7"/>
        <v>1</v>
      </c>
      <c r="M55" s="293" t="b">
        <f t="shared" si="8"/>
        <v>1</v>
      </c>
      <c r="O55" s="290"/>
      <c r="P55">
        <v>9</v>
      </c>
      <c r="Q55" t="s">
        <v>136</v>
      </c>
      <c r="R55" t="s">
        <v>137</v>
      </c>
      <c r="S55" t="s">
        <v>465</v>
      </c>
      <c r="T55" t="s">
        <v>465</v>
      </c>
      <c r="U55">
        <v>41.40625</v>
      </c>
      <c r="V55">
        <v>30</v>
      </c>
      <c r="W55">
        <v>35.849056603773597</v>
      </c>
      <c r="X55">
        <v>47</v>
      </c>
      <c r="Y55">
        <v>42.7083333333333</v>
      </c>
      <c r="Z55">
        <v>26.25</v>
      </c>
      <c r="AA55">
        <v>37.5451263537906</v>
      </c>
      <c r="AB55">
        <v>39.285714285714299</v>
      </c>
      <c r="AC55">
        <v>45.077720207253897</v>
      </c>
      <c r="AD55">
        <v>39.0041493775934</v>
      </c>
      <c r="AE55">
        <v>0</v>
      </c>
      <c r="AF55">
        <v>41.6666666666667</v>
      </c>
      <c r="AG55">
        <v>31.578947368421101</v>
      </c>
      <c r="AH55">
        <v>14.285714285714301</v>
      </c>
      <c r="AI55">
        <v>38.069340584636301</v>
      </c>
    </row>
    <row r="56" spans="2:35" x14ac:dyDescent="0.25">
      <c r="B56">
        <v>10</v>
      </c>
      <c r="C56" t="s">
        <v>136</v>
      </c>
      <c r="D56" t="s">
        <v>54</v>
      </c>
      <c r="I56" s="293" t="b">
        <f t="shared" si="0"/>
        <v>1</v>
      </c>
      <c r="J56" s="293" t="b">
        <f t="shared" si="5"/>
        <v>1</v>
      </c>
      <c r="K56" s="293" t="b">
        <f t="shared" si="6"/>
        <v>1</v>
      </c>
      <c r="L56" s="293" t="b">
        <f t="shared" si="7"/>
        <v>1</v>
      </c>
      <c r="M56" s="293" t="b">
        <f t="shared" si="8"/>
        <v>1</v>
      </c>
      <c r="O56" s="290"/>
      <c r="P56">
        <v>10</v>
      </c>
      <c r="Q56" t="s">
        <v>136</v>
      </c>
      <c r="R56" t="s">
        <v>54</v>
      </c>
      <c r="S56" t="s">
        <v>465</v>
      </c>
      <c r="T56" t="s">
        <v>465</v>
      </c>
      <c r="U56">
        <v>21.875</v>
      </c>
      <c r="V56">
        <v>35</v>
      </c>
      <c r="W56">
        <v>16.129032258064498</v>
      </c>
      <c r="X56">
        <v>10.1694915254237</v>
      </c>
      <c r="Y56">
        <v>15.789473684210501</v>
      </c>
      <c r="Z56">
        <v>15.887850467289701</v>
      </c>
      <c r="AA56">
        <v>24.6913580246914</v>
      </c>
      <c r="AB56">
        <v>19.354838709677399</v>
      </c>
      <c r="AC56">
        <v>18.1034482758621</v>
      </c>
      <c r="AD56">
        <v>23.484848484848499</v>
      </c>
      <c r="AE56">
        <v>50</v>
      </c>
      <c r="AF56">
        <v>30</v>
      </c>
      <c r="AG56">
        <v>26.3888888888889</v>
      </c>
      <c r="AH56">
        <v>0</v>
      </c>
      <c r="AI56">
        <v>20.6936416184971</v>
      </c>
    </row>
    <row r="57" spans="2:35" x14ac:dyDescent="0.25">
      <c r="B57">
        <v>10</v>
      </c>
      <c r="C57" t="s">
        <v>136</v>
      </c>
      <c r="D57" t="s">
        <v>55</v>
      </c>
      <c r="I57" s="293" t="b">
        <f t="shared" si="0"/>
        <v>1</v>
      </c>
      <c r="J57" s="293" t="b">
        <f t="shared" si="5"/>
        <v>1</v>
      </c>
      <c r="K57" s="293" t="b">
        <f t="shared" si="6"/>
        <v>1</v>
      </c>
      <c r="L57" s="293" t="b">
        <f t="shared" si="7"/>
        <v>1</v>
      </c>
      <c r="M57" s="293" t="b">
        <f t="shared" si="8"/>
        <v>1</v>
      </c>
      <c r="O57" s="290"/>
      <c r="P57">
        <v>10</v>
      </c>
      <c r="Q57" t="s">
        <v>136</v>
      </c>
      <c r="R57" t="s">
        <v>55</v>
      </c>
      <c r="S57" t="s">
        <v>465</v>
      </c>
      <c r="T57" t="s">
        <v>465</v>
      </c>
      <c r="U57">
        <v>28.125</v>
      </c>
      <c r="V57">
        <v>20</v>
      </c>
      <c r="W57">
        <v>50</v>
      </c>
      <c r="X57">
        <v>26.829268292682901</v>
      </c>
      <c r="Y57">
        <v>28.205128205128201</v>
      </c>
      <c r="Z57">
        <v>33.962264150943398</v>
      </c>
      <c r="AA57">
        <v>28.695652173913</v>
      </c>
      <c r="AB57">
        <v>28</v>
      </c>
      <c r="AC57">
        <v>14.285714285714301</v>
      </c>
      <c r="AD57">
        <v>20.183486238532101</v>
      </c>
      <c r="AE57">
        <v>100</v>
      </c>
      <c r="AF57">
        <v>50</v>
      </c>
      <c r="AG57">
        <v>21.428571428571399</v>
      </c>
      <c r="AH57">
        <v>0</v>
      </c>
      <c r="AI57">
        <v>25.742574257425701</v>
      </c>
    </row>
    <row r="58" spans="2:35" x14ac:dyDescent="0.25">
      <c r="B58">
        <v>10</v>
      </c>
      <c r="C58" t="s">
        <v>136</v>
      </c>
      <c r="D58" t="s">
        <v>137</v>
      </c>
      <c r="I58" s="293" t="b">
        <f t="shared" si="0"/>
        <v>1</v>
      </c>
      <c r="J58" s="293" t="b">
        <f t="shared" si="5"/>
        <v>1</v>
      </c>
      <c r="K58" s="293" t="b">
        <f t="shared" si="6"/>
        <v>1</v>
      </c>
      <c r="L58" s="293" t="b">
        <f t="shared" si="7"/>
        <v>1</v>
      </c>
      <c r="M58" s="293" t="b">
        <f t="shared" si="8"/>
        <v>1</v>
      </c>
      <c r="O58" s="290"/>
      <c r="P58">
        <v>10</v>
      </c>
      <c r="Q58" t="s">
        <v>136</v>
      </c>
      <c r="R58" t="s">
        <v>137</v>
      </c>
      <c r="S58" t="s">
        <v>465</v>
      </c>
      <c r="T58" t="s">
        <v>465</v>
      </c>
      <c r="U58">
        <v>25</v>
      </c>
      <c r="V58">
        <v>30</v>
      </c>
      <c r="W58">
        <v>30.188679245283002</v>
      </c>
      <c r="X58">
        <v>17</v>
      </c>
      <c r="Y58">
        <v>20.8333333333333</v>
      </c>
      <c r="Z58">
        <v>21.875</v>
      </c>
      <c r="AA58">
        <v>26.353790613718399</v>
      </c>
      <c r="AB58">
        <v>23.214285714285701</v>
      </c>
      <c r="AC58">
        <v>16.580310880829</v>
      </c>
      <c r="AD58">
        <v>21.991701244813299</v>
      </c>
      <c r="AE58">
        <v>75</v>
      </c>
      <c r="AF58">
        <v>33.3333333333333</v>
      </c>
      <c r="AG58">
        <v>24.5614035087719</v>
      </c>
      <c r="AH58">
        <v>0</v>
      </c>
      <c r="AI58">
        <v>22.773623385452101</v>
      </c>
    </row>
    <row r="59" spans="2:35" x14ac:dyDescent="0.25">
      <c r="B59">
        <v>11</v>
      </c>
      <c r="C59" t="s">
        <v>136</v>
      </c>
      <c r="D59" t="s">
        <v>54</v>
      </c>
      <c r="I59" s="293" t="b">
        <f t="shared" si="0"/>
        <v>1</v>
      </c>
      <c r="J59" s="293" t="b">
        <f t="shared" si="5"/>
        <v>1</v>
      </c>
      <c r="K59" s="293" t="b">
        <f t="shared" si="6"/>
        <v>1</v>
      </c>
      <c r="L59" s="293" t="b">
        <f t="shared" si="7"/>
        <v>1</v>
      </c>
      <c r="M59" s="293" t="b">
        <f t="shared" si="8"/>
        <v>1</v>
      </c>
      <c r="O59" s="290"/>
      <c r="P59">
        <v>11</v>
      </c>
      <c r="Q59" t="s">
        <v>136</v>
      </c>
      <c r="R59" t="s">
        <v>54</v>
      </c>
      <c r="S59" t="s">
        <v>465</v>
      </c>
      <c r="T59" t="s">
        <v>465</v>
      </c>
      <c r="U59">
        <v>28.125</v>
      </c>
      <c r="V59">
        <v>20</v>
      </c>
      <c r="W59">
        <v>19.354838709677399</v>
      </c>
      <c r="X59">
        <v>30.508474576271201</v>
      </c>
      <c r="Y59">
        <v>33.3333333333333</v>
      </c>
      <c r="Z59">
        <v>32.7102803738318</v>
      </c>
      <c r="AA59">
        <v>27.160493827160501</v>
      </c>
      <c r="AB59">
        <v>32.258064516128997</v>
      </c>
      <c r="AC59">
        <v>25.862068965517199</v>
      </c>
      <c r="AD59">
        <v>28.7878787878788</v>
      </c>
      <c r="AE59">
        <v>0</v>
      </c>
      <c r="AF59">
        <v>20</v>
      </c>
      <c r="AG59">
        <v>34.7222222222222</v>
      </c>
      <c r="AH59">
        <v>100</v>
      </c>
      <c r="AI59">
        <v>29.017341040462401</v>
      </c>
    </row>
    <row r="60" spans="2:35" x14ac:dyDescent="0.25">
      <c r="B60">
        <v>11</v>
      </c>
      <c r="C60" t="s">
        <v>136</v>
      </c>
      <c r="D60" t="s">
        <v>55</v>
      </c>
      <c r="I60" s="293" t="b">
        <f t="shared" si="0"/>
        <v>1</v>
      </c>
      <c r="J60" s="293" t="b">
        <f t="shared" si="5"/>
        <v>1</v>
      </c>
      <c r="K60" s="293" t="b">
        <f t="shared" si="6"/>
        <v>1</v>
      </c>
      <c r="L60" s="293" t="b">
        <f t="shared" si="7"/>
        <v>1</v>
      </c>
      <c r="M60" s="293" t="b">
        <f t="shared" si="8"/>
        <v>1</v>
      </c>
      <c r="O60" s="290"/>
      <c r="P60">
        <v>11</v>
      </c>
      <c r="Q60" t="s">
        <v>136</v>
      </c>
      <c r="R60" t="s">
        <v>55</v>
      </c>
      <c r="S60" t="s">
        <v>465</v>
      </c>
      <c r="T60" t="s">
        <v>465</v>
      </c>
      <c r="U60">
        <v>23.4375</v>
      </c>
      <c r="V60">
        <v>60</v>
      </c>
      <c r="W60">
        <v>18.181818181818201</v>
      </c>
      <c r="X60">
        <v>24.390243902439</v>
      </c>
      <c r="Y60">
        <v>20.5128205128205</v>
      </c>
      <c r="Z60">
        <v>32.075471698113198</v>
      </c>
      <c r="AA60">
        <v>28.695652173913</v>
      </c>
      <c r="AB60">
        <v>24</v>
      </c>
      <c r="AC60">
        <v>25.974025974025999</v>
      </c>
      <c r="AD60">
        <v>33.0275229357798</v>
      </c>
      <c r="AE60">
        <v>0</v>
      </c>
      <c r="AF60">
        <v>0</v>
      </c>
      <c r="AG60">
        <v>33.3333333333333</v>
      </c>
      <c r="AH60">
        <v>20</v>
      </c>
      <c r="AI60">
        <v>28.052805280528101</v>
      </c>
    </row>
    <row r="61" spans="2:35" x14ac:dyDescent="0.25">
      <c r="B61">
        <v>11</v>
      </c>
      <c r="C61" t="s">
        <v>136</v>
      </c>
      <c r="D61" t="s">
        <v>137</v>
      </c>
      <c r="I61" s="293" t="b">
        <f t="shared" si="0"/>
        <v>1</v>
      </c>
      <c r="J61" s="293" t="b">
        <f t="shared" si="5"/>
        <v>1</v>
      </c>
      <c r="K61" s="293" t="b">
        <f t="shared" si="6"/>
        <v>1</v>
      </c>
      <c r="L61" s="293" t="b">
        <f t="shared" si="7"/>
        <v>1</v>
      </c>
      <c r="M61" s="293" t="b">
        <f t="shared" si="8"/>
        <v>1</v>
      </c>
      <c r="O61" s="290"/>
      <c r="P61">
        <v>11</v>
      </c>
      <c r="Q61" t="s">
        <v>136</v>
      </c>
      <c r="R61" t="s">
        <v>137</v>
      </c>
      <c r="S61" t="s">
        <v>465</v>
      </c>
      <c r="T61" t="s">
        <v>465</v>
      </c>
      <c r="U61">
        <v>25.78125</v>
      </c>
      <c r="V61">
        <v>33.3333333333333</v>
      </c>
      <c r="W61">
        <v>18.867924528301899</v>
      </c>
      <c r="X61">
        <v>28</v>
      </c>
      <c r="Y61">
        <v>28.125</v>
      </c>
      <c r="Z61">
        <v>32.5</v>
      </c>
      <c r="AA61">
        <v>27.797833935018101</v>
      </c>
      <c r="AB61">
        <v>28.571428571428601</v>
      </c>
      <c r="AC61">
        <v>25.906735751295301</v>
      </c>
      <c r="AD61">
        <v>30.705394190871399</v>
      </c>
      <c r="AE61">
        <v>0</v>
      </c>
      <c r="AF61">
        <v>16.6666666666667</v>
      </c>
      <c r="AG61">
        <v>34.210526315789501</v>
      </c>
      <c r="AH61">
        <v>42.857142857142897</v>
      </c>
      <c r="AI61">
        <v>28.619986403806902</v>
      </c>
    </row>
    <row r="62" spans="2:35" x14ac:dyDescent="0.25">
      <c r="B62">
        <v>12</v>
      </c>
      <c r="C62" t="s">
        <v>136</v>
      </c>
      <c r="D62" t="s">
        <v>54</v>
      </c>
      <c r="I62" s="293" t="b">
        <f t="shared" si="0"/>
        <v>1</v>
      </c>
      <c r="J62" s="293" t="b">
        <f t="shared" si="5"/>
        <v>1</v>
      </c>
      <c r="K62" s="293" t="b">
        <f t="shared" si="6"/>
        <v>1</v>
      </c>
      <c r="L62" s="293" t="b">
        <f t="shared" si="7"/>
        <v>1</v>
      </c>
      <c r="M62" s="293" t="b">
        <f t="shared" si="8"/>
        <v>1</v>
      </c>
      <c r="O62" s="290"/>
      <c r="P62">
        <v>12</v>
      </c>
      <c r="Q62" t="s">
        <v>136</v>
      </c>
      <c r="R62" t="s">
        <v>54</v>
      </c>
      <c r="S62" t="s">
        <v>465</v>
      </c>
      <c r="T62" t="s">
        <v>465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2:35" x14ac:dyDescent="0.25">
      <c r="B63">
        <v>12</v>
      </c>
      <c r="C63" t="s">
        <v>136</v>
      </c>
      <c r="D63" t="s">
        <v>55</v>
      </c>
      <c r="I63" s="293" t="b">
        <f t="shared" si="0"/>
        <v>1</v>
      </c>
      <c r="J63" s="293" t="b">
        <f t="shared" si="5"/>
        <v>1</v>
      </c>
      <c r="K63" s="293" t="b">
        <f t="shared" si="6"/>
        <v>1</v>
      </c>
      <c r="L63" s="293" t="b">
        <f t="shared" si="7"/>
        <v>1</v>
      </c>
      <c r="M63" s="293" t="b">
        <f t="shared" si="8"/>
        <v>1</v>
      </c>
      <c r="N63" t="s">
        <v>422</v>
      </c>
      <c r="O63" s="290"/>
      <c r="P63">
        <v>12</v>
      </c>
      <c r="Q63" t="s">
        <v>136</v>
      </c>
      <c r="R63" t="s">
        <v>55</v>
      </c>
      <c r="S63" t="s">
        <v>465</v>
      </c>
      <c r="T63" t="s">
        <v>465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2:35" x14ac:dyDescent="0.25">
      <c r="B64">
        <v>12</v>
      </c>
      <c r="C64" t="s">
        <v>136</v>
      </c>
      <c r="D64" t="s">
        <v>137</v>
      </c>
      <c r="I64" s="293" t="b">
        <f t="shared" si="0"/>
        <v>1</v>
      </c>
      <c r="J64" s="293" t="b">
        <f t="shared" si="5"/>
        <v>1</v>
      </c>
      <c r="K64" s="293" t="b">
        <f t="shared" si="6"/>
        <v>1</v>
      </c>
      <c r="L64" s="293" t="b">
        <f t="shared" si="7"/>
        <v>1</v>
      </c>
      <c r="M64" s="293" t="b">
        <f t="shared" si="8"/>
        <v>1</v>
      </c>
      <c r="N64" t="s">
        <v>421</v>
      </c>
      <c r="O64" s="290"/>
      <c r="P64">
        <v>12</v>
      </c>
      <c r="Q64" t="s">
        <v>136</v>
      </c>
      <c r="R64" t="s">
        <v>137</v>
      </c>
      <c r="S64" t="s">
        <v>465</v>
      </c>
      <c r="T64" t="s">
        <v>465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2:35" x14ac:dyDescent="0.25">
      <c r="B65">
        <v>13</v>
      </c>
      <c r="C65" t="s">
        <v>136</v>
      </c>
      <c r="D65" t="s">
        <v>54</v>
      </c>
      <c r="I65" s="293" t="b">
        <f t="shared" si="0"/>
        <v>1</v>
      </c>
      <c r="J65" s="293" t="b">
        <f t="shared" si="5"/>
        <v>1</v>
      </c>
      <c r="K65" s="293" t="b">
        <f t="shared" si="6"/>
        <v>1</v>
      </c>
      <c r="L65" s="293" t="b">
        <f t="shared" si="7"/>
        <v>1</v>
      </c>
      <c r="M65" s="293" t="b">
        <f t="shared" si="8"/>
        <v>1</v>
      </c>
      <c r="N65" t="s">
        <v>423</v>
      </c>
      <c r="O65" s="290"/>
      <c r="P65">
        <v>13</v>
      </c>
      <c r="Q65" t="s">
        <v>136</v>
      </c>
      <c r="R65" t="s">
        <v>54</v>
      </c>
      <c r="S65" t="s">
        <v>465</v>
      </c>
      <c r="T65" t="s">
        <v>465</v>
      </c>
      <c r="U65">
        <v>4.6875</v>
      </c>
      <c r="V65">
        <v>10</v>
      </c>
      <c r="W65">
        <v>3.2258064516128999</v>
      </c>
      <c r="X65">
        <v>10.1694915254237</v>
      </c>
      <c r="Y65">
        <v>10.526315789473699</v>
      </c>
      <c r="Z65">
        <v>5.6074766355140202</v>
      </c>
      <c r="AA65">
        <v>8.0246913580246897</v>
      </c>
      <c r="AB65">
        <v>0</v>
      </c>
      <c r="AC65">
        <v>10.3448275862069</v>
      </c>
      <c r="AD65">
        <v>2.2727272727272698</v>
      </c>
      <c r="AE65">
        <v>0</v>
      </c>
      <c r="AF65">
        <v>10</v>
      </c>
      <c r="AG65">
        <v>4.1666666666666696</v>
      </c>
      <c r="AH65">
        <v>0</v>
      </c>
      <c r="AI65">
        <v>6.4739884393063596</v>
      </c>
    </row>
    <row r="66" spans="2:35" x14ac:dyDescent="0.25">
      <c r="B66">
        <v>13</v>
      </c>
      <c r="C66" t="s">
        <v>136</v>
      </c>
      <c r="D66" t="s">
        <v>55</v>
      </c>
      <c r="I66" s="293" t="b">
        <f t="shared" si="0"/>
        <v>1</v>
      </c>
      <c r="J66" s="293" t="b">
        <f t="shared" si="5"/>
        <v>1</v>
      </c>
      <c r="K66" s="293" t="b">
        <f t="shared" si="6"/>
        <v>1</v>
      </c>
      <c r="L66" s="293" t="b">
        <f t="shared" si="7"/>
        <v>1</v>
      </c>
      <c r="M66" s="293" t="b">
        <f t="shared" si="8"/>
        <v>1</v>
      </c>
      <c r="O66" s="290"/>
      <c r="P66">
        <v>13</v>
      </c>
      <c r="Q66" t="s">
        <v>136</v>
      </c>
      <c r="R66" t="s">
        <v>55</v>
      </c>
      <c r="S66" t="s">
        <v>465</v>
      </c>
      <c r="T66" t="s">
        <v>465</v>
      </c>
      <c r="U66">
        <v>1.5625</v>
      </c>
      <c r="V66">
        <v>0</v>
      </c>
      <c r="W66">
        <v>4.5454545454545503</v>
      </c>
      <c r="X66">
        <v>2.4390243902439002</v>
      </c>
      <c r="Y66">
        <v>5.1282051282051304</v>
      </c>
      <c r="Z66">
        <v>0</v>
      </c>
      <c r="AA66">
        <v>2.60869565217391</v>
      </c>
      <c r="AB66">
        <v>4</v>
      </c>
      <c r="AC66">
        <v>9.0909090909090899</v>
      </c>
      <c r="AD66">
        <v>3.6697247706421998</v>
      </c>
      <c r="AE66">
        <v>0</v>
      </c>
      <c r="AF66">
        <v>0</v>
      </c>
      <c r="AG66">
        <v>2.38095238095238</v>
      </c>
      <c r="AH66">
        <v>20</v>
      </c>
      <c r="AI66">
        <v>3.6303630363036299</v>
      </c>
    </row>
    <row r="67" spans="2:35" x14ac:dyDescent="0.25">
      <c r="B67">
        <v>13</v>
      </c>
      <c r="C67" t="s">
        <v>136</v>
      </c>
      <c r="D67" t="s">
        <v>137</v>
      </c>
      <c r="I67" s="293" t="b">
        <f t="shared" si="0"/>
        <v>1</v>
      </c>
      <c r="J67" s="293" t="b">
        <f t="shared" si="5"/>
        <v>1</v>
      </c>
      <c r="K67" s="293" t="b">
        <f t="shared" si="6"/>
        <v>1</v>
      </c>
      <c r="L67" s="293" t="b">
        <f t="shared" si="7"/>
        <v>1</v>
      </c>
      <c r="M67" s="293" t="b">
        <f t="shared" si="8"/>
        <v>1</v>
      </c>
      <c r="O67" s="290"/>
      <c r="P67">
        <v>13</v>
      </c>
      <c r="Q67" t="s">
        <v>136</v>
      </c>
      <c r="R67" t="s">
        <v>137</v>
      </c>
      <c r="S67" t="s">
        <v>465</v>
      </c>
      <c r="T67" t="s">
        <v>465</v>
      </c>
      <c r="U67">
        <v>3.125</v>
      </c>
      <c r="V67">
        <v>6.6666666666666696</v>
      </c>
      <c r="W67">
        <v>3.7735849056603801</v>
      </c>
      <c r="X67">
        <v>7</v>
      </c>
      <c r="Y67">
        <v>8.3333333333333304</v>
      </c>
      <c r="Z67">
        <v>3.75</v>
      </c>
      <c r="AA67">
        <v>5.7761732851985599</v>
      </c>
      <c r="AB67">
        <v>1.78571428571429</v>
      </c>
      <c r="AC67">
        <v>9.8445595854922292</v>
      </c>
      <c r="AD67">
        <v>2.9045643153527001</v>
      </c>
      <c r="AE67">
        <v>0</v>
      </c>
      <c r="AF67">
        <v>8.3333333333333304</v>
      </c>
      <c r="AG67">
        <v>3.5087719298245599</v>
      </c>
      <c r="AH67">
        <v>14.285714285714301</v>
      </c>
      <c r="AI67">
        <v>5.3025152957171997</v>
      </c>
    </row>
    <row r="68" spans="2:35" x14ac:dyDescent="0.25">
      <c r="B68">
        <v>14</v>
      </c>
      <c r="C68" t="s">
        <v>136</v>
      </c>
      <c r="D68" t="s">
        <v>54</v>
      </c>
      <c r="I68" s="293" t="b">
        <f t="shared" si="0"/>
        <v>1</v>
      </c>
      <c r="J68" s="293" t="b">
        <f t="shared" si="5"/>
        <v>1</v>
      </c>
      <c r="K68" s="293" t="b">
        <f t="shared" si="6"/>
        <v>1</v>
      </c>
      <c r="L68" s="293" t="b">
        <f t="shared" si="7"/>
        <v>1</v>
      </c>
      <c r="M68" s="293" t="b">
        <f t="shared" si="8"/>
        <v>1</v>
      </c>
      <c r="O68" s="290"/>
      <c r="P68">
        <v>14</v>
      </c>
      <c r="Q68" t="s">
        <v>136</v>
      </c>
      <c r="R68" t="s">
        <v>54</v>
      </c>
      <c r="S68" t="s">
        <v>465</v>
      </c>
      <c r="T68" t="s">
        <v>465</v>
      </c>
      <c r="U68">
        <v>4.6875</v>
      </c>
      <c r="V68">
        <v>0</v>
      </c>
      <c r="W68">
        <v>12.9032258064516</v>
      </c>
      <c r="X68">
        <v>0</v>
      </c>
      <c r="Y68">
        <v>0</v>
      </c>
      <c r="Z68">
        <v>16.822429906542101</v>
      </c>
      <c r="AA68">
        <v>3.0864197530864201</v>
      </c>
      <c r="AB68">
        <v>6.4516129032258096</v>
      </c>
      <c r="AC68">
        <v>1.72413793103448</v>
      </c>
      <c r="AD68">
        <v>5.3030303030303001</v>
      </c>
      <c r="AE68">
        <v>50</v>
      </c>
      <c r="AF68">
        <v>0</v>
      </c>
      <c r="AG68">
        <v>5.5555555555555598</v>
      </c>
      <c r="AH68">
        <v>0</v>
      </c>
      <c r="AI68">
        <v>5.31791907514451</v>
      </c>
    </row>
    <row r="69" spans="2:35" x14ac:dyDescent="0.25">
      <c r="B69">
        <v>14</v>
      </c>
      <c r="C69" t="s">
        <v>136</v>
      </c>
      <c r="D69" t="s">
        <v>55</v>
      </c>
      <c r="I69" s="293" t="b">
        <f t="shared" si="0"/>
        <v>1</v>
      </c>
      <c r="J69" s="293" t="b">
        <f t="shared" si="5"/>
        <v>1</v>
      </c>
      <c r="K69" s="293" t="b">
        <f t="shared" si="6"/>
        <v>1</v>
      </c>
      <c r="L69" s="293" t="b">
        <f t="shared" si="7"/>
        <v>1</v>
      </c>
      <c r="M69" s="293" t="b">
        <f t="shared" si="8"/>
        <v>1</v>
      </c>
      <c r="O69" s="290"/>
      <c r="P69">
        <v>14</v>
      </c>
      <c r="Q69" t="s">
        <v>136</v>
      </c>
      <c r="R69" t="s">
        <v>55</v>
      </c>
      <c r="S69" t="s">
        <v>465</v>
      </c>
      <c r="T69" t="s">
        <v>465</v>
      </c>
      <c r="U69">
        <v>4.6875</v>
      </c>
      <c r="V69">
        <v>0</v>
      </c>
      <c r="W69">
        <v>9.0909090909090899</v>
      </c>
      <c r="X69">
        <v>2.4390243902439002</v>
      </c>
      <c r="Y69">
        <v>0</v>
      </c>
      <c r="Z69">
        <v>13.207547169811299</v>
      </c>
      <c r="AA69">
        <v>1.73913043478261</v>
      </c>
      <c r="AB69">
        <v>8</v>
      </c>
      <c r="AC69">
        <v>3.8961038961039001</v>
      </c>
      <c r="AD69">
        <v>5.5045871559632999</v>
      </c>
      <c r="AE69">
        <v>0</v>
      </c>
      <c r="AF69">
        <v>0</v>
      </c>
      <c r="AG69">
        <v>7.1428571428571397</v>
      </c>
      <c r="AH69">
        <v>40</v>
      </c>
      <c r="AI69">
        <v>5.1155115511551204</v>
      </c>
    </row>
    <row r="70" spans="2:35" x14ac:dyDescent="0.25">
      <c r="B70">
        <v>14</v>
      </c>
      <c r="C70" t="s">
        <v>136</v>
      </c>
      <c r="D70" t="s">
        <v>137</v>
      </c>
      <c r="I70" s="293" t="b">
        <f t="shared" si="0"/>
        <v>1</v>
      </c>
      <c r="J70" s="293" t="b">
        <f t="shared" si="5"/>
        <v>1</v>
      </c>
      <c r="K70" s="293" t="b">
        <f t="shared" si="6"/>
        <v>1</v>
      </c>
      <c r="L70" s="293" t="b">
        <f t="shared" si="7"/>
        <v>1</v>
      </c>
      <c r="M70" s="293" t="b">
        <f t="shared" si="8"/>
        <v>1</v>
      </c>
      <c r="O70" s="290"/>
      <c r="P70">
        <v>14</v>
      </c>
      <c r="Q70" t="s">
        <v>136</v>
      </c>
      <c r="R70" t="s">
        <v>137</v>
      </c>
      <c r="S70" t="s">
        <v>465</v>
      </c>
      <c r="T70" t="s">
        <v>465</v>
      </c>
      <c r="U70">
        <v>4.6875</v>
      </c>
      <c r="V70">
        <v>0</v>
      </c>
      <c r="W70">
        <v>11.320754716981099</v>
      </c>
      <c r="X70">
        <v>1</v>
      </c>
      <c r="Y70">
        <v>0</v>
      </c>
      <c r="Z70">
        <v>15.625</v>
      </c>
      <c r="AA70">
        <v>2.5270758122743699</v>
      </c>
      <c r="AB70">
        <v>7.1428571428571397</v>
      </c>
      <c r="AC70">
        <v>2.59067357512953</v>
      </c>
      <c r="AD70">
        <v>5.3941908713692897</v>
      </c>
      <c r="AE70">
        <v>25</v>
      </c>
      <c r="AF70">
        <v>0</v>
      </c>
      <c r="AG70">
        <v>6.1403508771929802</v>
      </c>
      <c r="AH70">
        <v>28.571428571428601</v>
      </c>
      <c r="AI70">
        <v>5.2345343303874898</v>
      </c>
    </row>
    <row r="71" spans="2:35" x14ac:dyDescent="0.25">
      <c r="B71">
        <v>15</v>
      </c>
      <c r="C71" t="s">
        <v>136</v>
      </c>
      <c r="D71" t="s">
        <v>54</v>
      </c>
      <c r="I71" s="293" t="b">
        <f t="shared" ref="I71:I77" si="9">B71=P71</f>
        <v>1</v>
      </c>
      <c r="J71" s="293" t="b">
        <f t="shared" ref="J71:J77" si="10">C71=Q71</f>
        <v>1</v>
      </c>
      <c r="K71" s="293" t="b">
        <f t="shared" ref="K71:K77" si="11">D71=R71</f>
        <v>1</v>
      </c>
      <c r="L71" s="293" t="b">
        <f t="shared" ref="L71:L77" si="12">E71=S71</f>
        <v>1</v>
      </c>
      <c r="M71" s="293" t="b">
        <f t="shared" ref="M71:M77" si="13">F71=T71</f>
        <v>1</v>
      </c>
      <c r="N71" t="s">
        <v>424</v>
      </c>
      <c r="O71" s="290"/>
      <c r="P71">
        <v>15</v>
      </c>
      <c r="Q71" t="s">
        <v>136</v>
      </c>
      <c r="R71" t="s">
        <v>54</v>
      </c>
      <c r="S71" t="s">
        <v>465</v>
      </c>
      <c r="T71" t="s">
        <v>465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2:35" x14ac:dyDescent="0.25">
      <c r="B72">
        <v>15</v>
      </c>
      <c r="C72" t="s">
        <v>136</v>
      </c>
      <c r="D72" t="s">
        <v>55</v>
      </c>
      <c r="I72" s="293" t="b">
        <f t="shared" si="9"/>
        <v>1</v>
      </c>
      <c r="J72" s="293" t="b">
        <f t="shared" si="10"/>
        <v>1</v>
      </c>
      <c r="K72" s="293" t="b">
        <f t="shared" si="11"/>
        <v>1</v>
      </c>
      <c r="L72" s="293" t="b">
        <f t="shared" si="12"/>
        <v>1</v>
      </c>
      <c r="M72" s="293" t="b">
        <f t="shared" si="13"/>
        <v>1</v>
      </c>
      <c r="N72" t="s">
        <v>421</v>
      </c>
      <c r="O72" s="290"/>
      <c r="P72">
        <v>15</v>
      </c>
      <c r="Q72" t="s">
        <v>136</v>
      </c>
      <c r="R72" t="s">
        <v>55</v>
      </c>
      <c r="S72" t="s">
        <v>465</v>
      </c>
      <c r="T72" t="s">
        <v>465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2:35" x14ac:dyDescent="0.25">
      <c r="B73">
        <v>15</v>
      </c>
      <c r="C73" t="s">
        <v>136</v>
      </c>
      <c r="D73" t="s">
        <v>137</v>
      </c>
      <c r="I73" s="293" t="b">
        <f t="shared" si="9"/>
        <v>1</v>
      </c>
      <c r="J73" s="293" t="b">
        <f t="shared" si="10"/>
        <v>1</v>
      </c>
      <c r="K73" s="293" t="b">
        <f t="shared" si="11"/>
        <v>1</v>
      </c>
      <c r="L73" s="293" t="b">
        <f t="shared" si="12"/>
        <v>1</v>
      </c>
      <c r="M73" s="293" t="b">
        <f t="shared" si="13"/>
        <v>1</v>
      </c>
      <c r="O73" s="290"/>
      <c r="P73">
        <v>15</v>
      </c>
      <c r="Q73" t="s">
        <v>136</v>
      </c>
      <c r="R73" t="s">
        <v>137</v>
      </c>
      <c r="S73" t="s">
        <v>465</v>
      </c>
      <c r="T73" t="s">
        <v>465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2:35" x14ac:dyDescent="0.25">
      <c r="B74">
        <v>16</v>
      </c>
      <c r="C74" t="s">
        <v>136</v>
      </c>
      <c r="D74" t="s">
        <v>54</v>
      </c>
      <c r="I74" s="293" t="b">
        <f t="shared" si="9"/>
        <v>1</v>
      </c>
      <c r="J74" s="293" t="b">
        <f t="shared" si="10"/>
        <v>1</v>
      </c>
      <c r="K74" s="293" t="b">
        <f t="shared" si="11"/>
        <v>1</v>
      </c>
      <c r="L74" s="293" t="b">
        <f t="shared" si="12"/>
        <v>1</v>
      </c>
      <c r="M74" s="293" t="b">
        <f t="shared" si="13"/>
        <v>1</v>
      </c>
      <c r="N74" t="s">
        <v>425</v>
      </c>
      <c r="O74" s="290"/>
      <c r="P74">
        <v>16</v>
      </c>
      <c r="Q74" t="s">
        <v>136</v>
      </c>
      <c r="R74" t="s">
        <v>54</v>
      </c>
      <c r="S74" t="s">
        <v>465</v>
      </c>
      <c r="T74" t="s">
        <v>465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2:35" x14ac:dyDescent="0.25">
      <c r="B75">
        <v>16</v>
      </c>
      <c r="C75" t="s">
        <v>136</v>
      </c>
      <c r="D75" t="s">
        <v>55</v>
      </c>
      <c r="I75" s="293" t="b">
        <f t="shared" si="9"/>
        <v>1</v>
      </c>
      <c r="J75" s="293" t="b">
        <f t="shared" si="10"/>
        <v>1</v>
      </c>
      <c r="K75" s="293" t="b">
        <f t="shared" si="11"/>
        <v>1</v>
      </c>
      <c r="L75" s="293" t="b">
        <f t="shared" si="12"/>
        <v>1</v>
      </c>
      <c r="M75" s="293" t="b">
        <f t="shared" si="13"/>
        <v>1</v>
      </c>
      <c r="N75" t="s">
        <v>421</v>
      </c>
      <c r="O75" s="290"/>
      <c r="P75">
        <v>16</v>
      </c>
      <c r="Q75" t="s">
        <v>136</v>
      </c>
      <c r="R75" t="s">
        <v>55</v>
      </c>
      <c r="S75" t="s">
        <v>465</v>
      </c>
      <c r="T75" t="s">
        <v>465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2:35" x14ac:dyDescent="0.25">
      <c r="B76">
        <v>16</v>
      </c>
      <c r="C76" t="s">
        <v>136</v>
      </c>
      <c r="D76" t="s">
        <v>137</v>
      </c>
      <c r="I76" s="293" t="b">
        <f>B76=P76</f>
        <v>1</v>
      </c>
      <c r="J76" s="293" t="b">
        <f t="shared" si="10"/>
        <v>1</v>
      </c>
      <c r="K76" s="293" t="b">
        <f t="shared" si="11"/>
        <v>1</v>
      </c>
      <c r="L76" s="293" t="b">
        <f t="shared" si="12"/>
        <v>1</v>
      </c>
      <c r="M76" s="293" t="b">
        <f t="shared" si="13"/>
        <v>1</v>
      </c>
      <c r="O76" s="290"/>
      <c r="P76">
        <v>16</v>
      </c>
      <c r="Q76" t="s">
        <v>136</v>
      </c>
      <c r="R76" t="s">
        <v>137</v>
      </c>
      <c r="S76" t="s">
        <v>465</v>
      </c>
      <c r="T76" t="s">
        <v>465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2:35" x14ac:dyDescent="0.25">
      <c r="B77">
        <v>17</v>
      </c>
      <c r="C77" t="s">
        <v>136</v>
      </c>
      <c r="D77" t="s">
        <v>54</v>
      </c>
      <c r="I77" s="293" t="b">
        <f t="shared" si="9"/>
        <v>1</v>
      </c>
      <c r="J77" s="293" t="b">
        <f t="shared" si="10"/>
        <v>1</v>
      </c>
      <c r="K77" s="293" t="b">
        <f t="shared" si="11"/>
        <v>1</v>
      </c>
      <c r="L77" s="293" t="b">
        <f t="shared" si="12"/>
        <v>1</v>
      </c>
      <c r="M77" s="293" t="b">
        <f t="shared" si="13"/>
        <v>1</v>
      </c>
      <c r="O77" s="290"/>
      <c r="P77">
        <v>17</v>
      </c>
      <c r="Q77" t="s">
        <v>136</v>
      </c>
      <c r="R77" t="s">
        <v>54</v>
      </c>
      <c r="S77" t="s">
        <v>465</v>
      </c>
      <c r="T77" t="s">
        <v>465</v>
      </c>
      <c r="U77">
        <v>3.8122575292086201E-2</v>
      </c>
      <c r="V77">
        <v>3.5982008995502301E-2</v>
      </c>
      <c r="W77">
        <v>3.4123037925319302E-2</v>
      </c>
      <c r="X77">
        <v>2.09663141219774E-2</v>
      </c>
      <c r="Y77">
        <v>3.70655489978046E-2</v>
      </c>
      <c r="Z77">
        <v>2.5898535293948401E-2</v>
      </c>
      <c r="AA77">
        <v>0</v>
      </c>
      <c r="AB77">
        <v>2.2968441361569201E-3</v>
      </c>
      <c r="AC77">
        <v>5.0867497044186E-2</v>
      </c>
      <c r="AD77">
        <v>3.5810011611125001E-2</v>
      </c>
      <c r="AE77">
        <v>6.8728522336769807E-2</v>
      </c>
      <c r="AF77">
        <v>0.100806451612903</v>
      </c>
      <c r="AG77">
        <v>2.0306217763879301E-2</v>
      </c>
      <c r="AH77">
        <v>0</v>
      </c>
      <c r="AI77">
        <v>2.54224858628164E-2</v>
      </c>
    </row>
    <row r="78" spans="2:35" x14ac:dyDescent="0.25">
      <c r="B78">
        <v>17</v>
      </c>
      <c r="C78" t="s">
        <v>136</v>
      </c>
      <c r="D78" t="s">
        <v>55</v>
      </c>
      <c r="I78" s="293" t="b">
        <f t="shared" ref="I78:I112" si="14">B78=P78</f>
        <v>1</v>
      </c>
      <c r="J78" s="293" t="b">
        <f t="shared" ref="J78:J112" si="15">C78=Q78</f>
        <v>1</v>
      </c>
      <c r="K78" s="293" t="b">
        <f t="shared" ref="K78:K112" si="16">D78=R78</f>
        <v>1</v>
      </c>
      <c r="L78" s="293" t="b">
        <f t="shared" ref="L78:L112" si="17">E78=S78</f>
        <v>1</v>
      </c>
      <c r="M78" s="293" t="b">
        <f t="shared" ref="M78:M112" si="18">F78=T78</f>
        <v>1</v>
      </c>
      <c r="O78" s="290"/>
      <c r="P78">
        <v>17</v>
      </c>
      <c r="Q78" t="s">
        <v>136</v>
      </c>
      <c r="R78" t="s">
        <v>55</v>
      </c>
      <c r="S78" t="s">
        <v>465</v>
      </c>
      <c r="T78" t="s">
        <v>465</v>
      </c>
      <c r="U78">
        <v>4.3541938803784201E-2</v>
      </c>
      <c r="V78">
        <v>1.0866612333605001E-2</v>
      </c>
      <c r="W78">
        <v>0</v>
      </c>
      <c r="X78">
        <v>1.4734050390452299E-2</v>
      </c>
      <c r="Y78">
        <v>2.8394424367578702E-2</v>
      </c>
      <c r="Z78">
        <v>5.3770668100551096E-3</v>
      </c>
      <c r="AA78">
        <v>0</v>
      </c>
      <c r="AB78">
        <v>2.09240040174088E-3</v>
      </c>
      <c r="AC78">
        <v>1.8680182816722499E-2</v>
      </c>
      <c r="AD78">
        <v>2.6444921105985401E-2</v>
      </c>
      <c r="AE78">
        <v>0</v>
      </c>
      <c r="AF78">
        <v>3.2237266279819501E-2</v>
      </c>
      <c r="AG78">
        <v>2.19591194393105E-2</v>
      </c>
      <c r="AH78">
        <v>5.2479664130149602E-2</v>
      </c>
      <c r="AI78">
        <v>1.5378086522438E-2</v>
      </c>
    </row>
    <row r="79" spans="2:35" x14ac:dyDescent="0.25">
      <c r="B79">
        <v>17</v>
      </c>
      <c r="C79" t="s">
        <v>136</v>
      </c>
      <c r="D79" t="s">
        <v>137</v>
      </c>
      <c r="I79" s="293" t="b">
        <f t="shared" si="14"/>
        <v>1</v>
      </c>
      <c r="J79" s="293" t="b">
        <f t="shared" si="15"/>
        <v>1</v>
      </c>
      <c r="K79" s="293" t="b">
        <f t="shared" si="16"/>
        <v>1</v>
      </c>
      <c r="L79" s="293" t="b">
        <f t="shared" si="17"/>
        <v>1</v>
      </c>
      <c r="M79" s="293" t="b">
        <f t="shared" si="18"/>
        <v>1</v>
      </c>
      <c r="O79" s="290"/>
      <c r="P79">
        <v>17</v>
      </c>
      <c r="Q79" t="s">
        <v>136</v>
      </c>
      <c r="R79" t="s">
        <v>137</v>
      </c>
      <c r="S79" t="s">
        <v>465</v>
      </c>
      <c r="T79" t="s">
        <v>465</v>
      </c>
      <c r="U79">
        <v>4.1001272090749503E-2</v>
      </c>
      <c r="V79">
        <v>2.2805017103762801E-2</v>
      </c>
      <c r="W79">
        <v>1.6253366768830699E-2</v>
      </c>
      <c r="X79">
        <v>1.76922651628241E-2</v>
      </c>
      <c r="Y79">
        <v>3.2514597699592203E-2</v>
      </c>
      <c r="Z79">
        <v>1.52892447113113E-2</v>
      </c>
      <c r="AA79">
        <v>0</v>
      </c>
      <c r="AB79">
        <v>2.1898609438300702E-3</v>
      </c>
      <c r="AC79">
        <v>3.3978711030665798E-2</v>
      </c>
      <c r="AD79">
        <v>3.0887712867821202E-2</v>
      </c>
      <c r="AE79">
        <v>3.2760032760032802E-2</v>
      </c>
      <c r="AF79">
        <v>6.5811122079631496E-2</v>
      </c>
      <c r="AG79">
        <v>2.1175632622024598E-2</v>
      </c>
      <c r="AH79">
        <v>2.6802465826856098E-2</v>
      </c>
      <c r="AI79">
        <v>2.0156335640200099E-2</v>
      </c>
    </row>
    <row r="80" spans="2:35" x14ac:dyDescent="0.25">
      <c r="B80">
        <v>18</v>
      </c>
      <c r="C80" t="s">
        <v>136</v>
      </c>
      <c r="D80" t="s">
        <v>54</v>
      </c>
      <c r="I80" s="293" t="b">
        <f t="shared" si="14"/>
        <v>1</v>
      </c>
      <c r="J80" s="293" t="b">
        <f t="shared" si="15"/>
        <v>1</v>
      </c>
      <c r="K80" s="293" t="b">
        <f t="shared" si="16"/>
        <v>1</v>
      </c>
      <c r="L80" s="293" t="b">
        <f t="shared" si="17"/>
        <v>1</v>
      </c>
      <c r="M80" s="293" t="b">
        <f t="shared" si="18"/>
        <v>1</v>
      </c>
      <c r="O80" s="290"/>
      <c r="P80">
        <v>18</v>
      </c>
      <c r="Q80" t="s">
        <v>136</v>
      </c>
      <c r="R80" t="s">
        <v>54</v>
      </c>
      <c r="S80" t="s">
        <v>465</v>
      </c>
      <c r="T80" t="s">
        <v>465</v>
      </c>
      <c r="U80">
        <v>26.5625</v>
      </c>
      <c r="V80">
        <v>30</v>
      </c>
      <c r="W80">
        <v>22.580645161290299</v>
      </c>
      <c r="X80">
        <v>15.254237288135601</v>
      </c>
      <c r="Y80">
        <v>22.807017543859601</v>
      </c>
      <c r="Z80">
        <v>16.822429906542101</v>
      </c>
      <c r="AA80">
        <v>0</v>
      </c>
      <c r="AB80">
        <v>3.2258064516128999</v>
      </c>
      <c r="AC80">
        <v>31.8965517241379</v>
      </c>
      <c r="AD80">
        <v>25</v>
      </c>
      <c r="AE80">
        <v>100</v>
      </c>
      <c r="AF80">
        <v>30</v>
      </c>
      <c r="AG80">
        <v>13.8888888888889</v>
      </c>
      <c r="AH80">
        <v>0</v>
      </c>
      <c r="AI80">
        <v>18.034682080924899</v>
      </c>
    </row>
    <row r="81" spans="2:35" x14ac:dyDescent="0.25">
      <c r="B81">
        <v>18</v>
      </c>
      <c r="C81" t="s">
        <v>136</v>
      </c>
      <c r="D81" t="s">
        <v>55</v>
      </c>
      <c r="I81" s="293" t="b">
        <f t="shared" si="14"/>
        <v>1</v>
      </c>
      <c r="J81" s="293" t="b">
        <f t="shared" si="15"/>
        <v>1</v>
      </c>
      <c r="K81" s="293" t="b">
        <f t="shared" si="16"/>
        <v>1</v>
      </c>
      <c r="L81" s="293" t="b">
        <f t="shared" si="17"/>
        <v>1</v>
      </c>
      <c r="M81" s="293" t="b">
        <f t="shared" si="18"/>
        <v>1</v>
      </c>
      <c r="O81" s="290"/>
      <c r="P81">
        <v>18</v>
      </c>
      <c r="Q81" t="s">
        <v>136</v>
      </c>
      <c r="R81" t="s">
        <v>55</v>
      </c>
      <c r="S81" t="s">
        <v>465</v>
      </c>
      <c r="T81" t="s">
        <v>465</v>
      </c>
      <c r="U81">
        <v>34.375</v>
      </c>
      <c r="V81">
        <v>20</v>
      </c>
      <c r="W81">
        <v>0</v>
      </c>
      <c r="X81">
        <v>17.0731707317073</v>
      </c>
      <c r="Y81">
        <v>28.205128205128201</v>
      </c>
      <c r="Z81">
        <v>7.5471698113207504</v>
      </c>
      <c r="AA81">
        <v>0</v>
      </c>
      <c r="AB81">
        <v>4</v>
      </c>
      <c r="AC81">
        <v>19.480519480519501</v>
      </c>
      <c r="AD81">
        <v>24.7706422018349</v>
      </c>
      <c r="AE81">
        <v>0</v>
      </c>
      <c r="AF81">
        <v>50</v>
      </c>
      <c r="AG81">
        <v>28.571428571428601</v>
      </c>
      <c r="AH81">
        <v>40</v>
      </c>
      <c r="AI81">
        <v>17.161716171617201</v>
      </c>
    </row>
    <row r="82" spans="2:35" x14ac:dyDescent="0.25">
      <c r="B82">
        <v>18</v>
      </c>
      <c r="C82" t="s">
        <v>136</v>
      </c>
      <c r="D82" t="s">
        <v>137</v>
      </c>
      <c r="I82" s="293" t="b">
        <f t="shared" si="14"/>
        <v>1</v>
      </c>
      <c r="J82" s="293" t="b">
        <f t="shared" si="15"/>
        <v>1</v>
      </c>
      <c r="K82" s="293" t="b">
        <f t="shared" si="16"/>
        <v>1</v>
      </c>
      <c r="L82" s="293" t="b">
        <f t="shared" si="17"/>
        <v>1</v>
      </c>
      <c r="M82" s="293" t="b">
        <f t="shared" si="18"/>
        <v>1</v>
      </c>
      <c r="O82" s="290"/>
      <c r="P82">
        <v>18</v>
      </c>
      <c r="Q82" t="s">
        <v>136</v>
      </c>
      <c r="R82" t="s">
        <v>137</v>
      </c>
      <c r="S82" t="s">
        <v>465</v>
      </c>
      <c r="T82" t="s">
        <v>465</v>
      </c>
      <c r="U82">
        <v>30.46875</v>
      </c>
      <c r="V82">
        <v>26.6666666666667</v>
      </c>
      <c r="W82">
        <v>13.207547169811299</v>
      </c>
      <c r="X82">
        <v>16</v>
      </c>
      <c r="Y82">
        <v>25</v>
      </c>
      <c r="Z82">
        <v>13.75</v>
      </c>
      <c r="AA82">
        <v>0</v>
      </c>
      <c r="AB82">
        <v>3.5714285714285698</v>
      </c>
      <c r="AC82">
        <v>26.9430051813472</v>
      </c>
      <c r="AD82">
        <v>24.896265560166</v>
      </c>
      <c r="AE82">
        <v>50</v>
      </c>
      <c r="AF82">
        <v>33.3333333333333</v>
      </c>
      <c r="AG82">
        <v>19.2982456140351</v>
      </c>
      <c r="AH82">
        <v>28.571428571428601</v>
      </c>
      <c r="AI82">
        <v>17.675050985723999</v>
      </c>
    </row>
    <row r="83" spans="2:35" x14ac:dyDescent="0.25">
      <c r="B83">
        <v>19</v>
      </c>
      <c r="C83" t="s">
        <v>136</v>
      </c>
      <c r="D83" t="s">
        <v>54</v>
      </c>
      <c r="I83" s="293" t="b">
        <f t="shared" si="14"/>
        <v>1</v>
      </c>
      <c r="J83" s="293" t="b">
        <f t="shared" si="15"/>
        <v>1</v>
      </c>
      <c r="K83" s="293" t="b">
        <f t="shared" si="16"/>
        <v>1</v>
      </c>
      <c r="L83" s="293" t="b">
        <f t="shared" si="17"/>
        <v>1</v>
      </c>
      <c r="M83" s="293" t="b">
        <f t="shared" si="18"/>
        <v>1</v>
      </c>
      <c r="O83" s="290"/>
      <c r="P83">
        <v>19</v>
      </c>
      <c r="Q83" t="s">
        <v>136</v>
      </c>
      <c r="R83" t="s">
        <v>54</v>
      </c>
      <c r="S83" t="s">
        <v>465</v>
      </c>
      <c r="T83" t="s">
        <v>465</v>
      </c>
      <c r="U83">
        <v>1.4800529231045201</v>
      </c>
      <c r="V83">
        <v>1.02548725637181</v>
      </c>
      <c r="W83">
        <v>1.5306619869357501</v>
      </c>
      <c r="X83">
        <v>1.4163909984624701</v>
      </c>
      <c r="Y83">
        <v>1.2716334502323701</v>
      </c>
      <c r="Z83">
        <v>1.0978101349601499</v>
      </c>
      <c r="AA83">
        <v>1.44619456183037</v>
      </c>
      <c r="AB83">
        <v>1.2311084569801101</v>
      </c>
      <c r="AC83">
        <v>1.33767769254035</v>
      </c>
      <c r="AD83">
        <v>1.2110294835762301</v>
      </c>
      <c r="AE83">
        <v>0.89347079037800703</v>
      </c>
      <c r="AF83">
        <v>1.61290322580645</v>
      </c>
      <c r="AG83">
        <v>1.2853835844535599</v>
      </c>
      <c r="AH83">
        <v>1.3420980553273101</v>
      </c>
      <c r="AI83">
        <v>1.3097469158939401</v>
      </c>
    </row>
    <row r="84" spans="2:35" x14ac:dyDescent="0.25">
      <c r="B84">
        <v>19</v>
      </c>
      <c r="C84" t="s">
        <v>136</v>
      </c>
      <c r="D84" t="s">
        <v>55</v>
      </c>
      <c r="I84" s="293" t="b">
        <f t="shared" si="14"/>
        <v>1</v>
      </c>
      <c r="J84" s="293" t="b">
        <f t="shared" si="15"/>
        <v>1</v>
      </c>
      <c r="K84" s="293" t="b">
        <f t="shared" si="16"/>
        <v>1</v>
      </c>
      <c r="L84" s="293" t="b">
        <f t="shared" si="17"/>
        <v>1</v>
      </c>
      <c r="M84" s="293" t="b">
        <f t="shared" si="18"/>
        <v>1</v>
      </c>
      <c r="O84" s="290"/>
      <c r="P84">
        <v>19</v>
      </c>
      <c r="Q84" t="s">
        <v>136</v>
      </c>
      <c r="R84" t="s">
        <v>55</v>
      </c>
      <c r="S84" t="s">
        <v>465</v>
      </c>
      <c r="T84" t="s">
        <v>465</v>
      </c>
      <c r="U84">
        <v>0.67292087242211895</v>
      </c>
      <c r="V84">
        <v>0.58679706601466997</v>
      </c>
      <c r="W84">
        <v>0.76704797375188405</v>
      </c>
      <c r="X84">
        <v>0.625144709423478</v>
      </c>
      <c r="Y84">
        <v>0.75116159008776495</v>
      </c>
      <c r="Z84">
        <v>0.590133082403549</v>
      </c>
      <c r="AA84">
        <v>0.74525220944450499</v>
      </c>
      <c r="AB84">
        <v>0.66956812855708103</v>
      </c>
      <c r="AC84">
        <v>0.72230040224660297</v>
      </c>
      <c r="AD84">
        <v>0.65720526155985903</v>
      </c>
      <c r="AE84">
        <v>0.31298904538341199</v>
      </c>
      <c r="AF84">
        <v>0.80593165699548697</v>
      </c>
      <c r="AG84">
        <v>0.71367138177759104</v>
      </c>
      <c r="AH84">
        <v>0.55103647336657002</v>
      </c>
      <c r="AI84">
        <v>0.68432485024848899</v>
      </c>
    </row>
    <row r="85" spans="2:35" x14ac:dyDescent="0.25">
      <c r="B85">
        <v>19</v>
      </c>
      <c r="C85" t="s">
        <v>136</v>
      </c>
      <c r="D85" t="s">
        <v>137</v>
      </c>
      <c r="I85" s="293" t="b">
        <f t="shared" si="14"/>
        <v>1</v>
      </c>
      <c r="J85" s="293" t="b">
        <f t="shared" si="15"/>
        <v>1</v>
      </c>
      <c r="K85" s="293" t="b">
        <f t="shared" si="16"/>
        <v>1</v>
      </c>
      <c r="L85" s="293" t="b">
        <f t="shared" si="17"/>
        <v>1</v>
      </c>
      <c r="M85" s="293" t="b">
        <f t="shared" si="18"/>
        <v>1</v>
      </c>
      <c r="O85" s="290"/>
      <c r="P85">
        <v>19</v>
      </c>
      <c r="Q85" t="s">
        <v>136</v>
      </c>
      <c r="R85" t="s">
        <v>137</v>
      </c>
      <c r="S85" t="s">
        <v>465</v>
      </c>
      <c r="T85" t="s">
        <v>465</v>
      </c>
      <c r="U85">
        <v>1.0513146689935799</v>
      </c>
      <c r="V85">
        <v>0.79532497149372805</v>
      </c>
      <c r="W85">
        <v>1.1307699452029301</v>
      </c>
      <c r="X85">
        <v>1.0007187482722399</v>
      </c>
      <c r="Y85">
        <v>0.99846910435831104</v>
      </c>
      <c r="Z85">
        <v>0.83534873377255203</v>
      </c>
      <c r="AA85">
        <v>1.0785336488697099</v>
      </c>
      <c r="AB85">
        <v>0.93726048395926898</v>
      </c>
      <c r="AC85">
        <v>1.0147872736658501</v>
      </c>
      <c r="AD85">
        <v>0.91993904824660799</v>
      </c>
      <c r="AE85">
        <v>0.58968058968059001</v>
      </c>
      <c r="AF85">
        <v>1.2010529779532699</v>
      </c>
      <c r="AG85">
        <v>0.98466691692414299</v>
      </c>
      <c r="AH85">
        <v>0.93808630393996295</v>
      </c>
      <c r="AI85">
        <v>0.98184611878128603</v>
      </c>
    </row>
    <row r="86" spans="2:35" x14ac:dyDescent="0.25">
      <c r="B86">
        <v>20</v>
      </c>
      <c r="C86" t="s">
        <v>136</v>
      </c>
      <c r="D86" t="s">
        <v>54</v>
      </c>
      <c r="I86" s="293" t="b">
        <f t="shared" si="14"/>
        <v>1</v>
      </c>
      <c r="J86" s="293" t="b">
        <f t="shared" si="15"/>
        <v>1</v>
      </c>
      <c r="K86" s="293" t="b">
        <f t="shared" si="16"/>
        <v>1</v>
      </c>
      <c r="L86" s="293" t="b">
        <f t="shared" si="17"/>
        <v>1</v>
      </c>
      <c r="M86" s="293" t="b">
        <f t="shared" si="18"/>
        <v>1</v>
      </c>
      <c r="O86" s="290"/>
      <c r="P86">
        <v>20</v>
      </c>
      <c r="Q86" t="s">
        <v>136</v>
      </c>
      <c r="R86" t="s">
        <v>54</v>
      </c>
      <c r="S86" t="s">
        <v>465</v>
      </c>
      <c r="T86" t="s">
        <v>465</v>
      </c>
      <c r="U86">
        <v>0.23994797389724801</v>
      </c>
      <c r="V86">
        <v>0.203898050974513</v>
      </c>
      <c r="W86">
        <v>0.268109583698937</v>
      </c>
      <c r="X86">
        <v>0.36341611144760799</v>
      </c>
      <c r="Y86">
        <v>0.302226784135945</v>
      </c>
      <c r="Z86">
        <v>0.17553451699231701</v>
      </c>
      <c r="AA86">
        <v>9.5616169377214302E-2</v>
      </c>
      <c r="AB86">
        <v>0.26873076393035999</v>
      </c>
      <c r="AC86">
        <v>0.29695619896065301</v>
      </c>
      <c r="AD86">
        <v>0.286480092889</v>
      </c>
      <c r="AE86">
        <v>6.8728522336769807E-2</v>
      </c>
      <c r="AF86">
        <v>0.369623655913978</v>
      </c>
      <c r="AG86">
        <v>0.23555212606100001</v>
      </c>
      <c r="AH86">
        <v>8.2169268693508601E-2</v>
      </c>
      <c r="AI86">
        <v>0.23157277186578201</v>
      </c>
    </row>
    <row r="87" spans="2:35" x14ac:dyDescent="0.25">
      <c r="B87">
        <v>20</v>
      </c>
      <c r="C87" t="s">
        <v>136</v>
      </c>
      <c r="D87" t="s">
        <v>55</v>
      </c>
      <c r="I87" s="293" t="b">
        <f t="shared" si="14"/>
        <v>1</v>
      </c>
      <c r="J87" s="293" t="b">
        <f t="shared" si="15"/>
        <v>1</v>
      </c>
      <c r="K87" s="293" t="b">
        <f t="shared" si="16"/>
        <v>1</v>
      </c>
      <c r="L87" s="293" t="b">
        <f t="shared" si="17"/>
        <v>1</v>
      </c>
      <c r="M87" s="293" t="b">
        <f t="shared" si="18"/>
        <v>1</v>
      </c>
      <c r="O87" s="290"/>
      <c r="P87">
        <v>20</v>
      </c>
      <c r="Q87" t="s">
        <v>136</v>
      </c>
      <c r="R87" t="s">
        <v>55</v>
      </c>
      <c r="S87" t="s">
        <v>465</v>
      </c>
      <c r="T87" t="s">
        <v>465</v>
      </c>
      <c r="U87">
        <v>9.1042235680639697E-2</v>
      </c>
      <c r="V87">
        <v>0.103232817169247</v>
      </c>
      <c r="W87">
        <v>8.86760663296976E-2</v>
      </c>
      <c r="X87">
        <v>0.124186996148098</v>
      </c>
      <c r="Y87">
        <v>9.0345895715023203E-2</v>
      </c>
      <c r="Z87">
        <v>5.9147734910606299E-2</v>
      </c>
      <c r="AA87">
        <v>2.9407667662400001E-2</v>
      </c>
      <c r="AB87">
        <v>8.7880816873116802E-2</v>
      </c>
      <c r="AC87">
        <v>0.11457178794256501</v>
      </c>
      <c r="AD87">
        <v>9.5005827677058494E-2</v>
      </c>
      <c r="AE87">
        <v>3.12989045383412E-2</v>
      </c>
      <c r="AF87">
        <v>0.290135396518375</v>
      </c>
      <c r="AG87">
        <v>0.10796567057661</v>
      </c>
      <c r="AH87">
        <v>2.6239832065074801E-2</v>
      </c>
      <c r="AI87">
        <v>8.3100813707789697E-2</v>
      </c>
    </row>
    <row r="88" spans="2:35" x14ac:dyDescent="0.25">
      <c r="B88">
        <v>20</v>
      </c>
      <c r="C88" t="s">
        <v>136</v>
      </c>
      <c r="D88" t="s">
        <v>137</v>
      </c>
      <c r="I88" s="293" t="b">
        <f t="shared" si="14"/>
        <v>1</v>
      </c>
      <c r="J88" s="293" t="b">
        <f t="shared" si="15"/>
        <v>1</v>
      </c>
      <c r="K88" s="293" t="b">
        <f t="shared" si="16"/>
        <v>1</v>
      </c>
      <c r="L88" s="293" t="b">
        <f t="shared" si="17"/>
        <v>1</v>
      </c>
      <c r="M88" s="293" t="b">
        <f t="shared" si="18"/>
        <v>1</v>
      </c>
      <c r="O88" s="290"/>
      <c r="P88">
        <v>20</v>
      </c>
      <c r="Q88" t="s">
        <v>136</v>
      </c>
      <c r="R88" t="s">
        <v>137</v>
      </c>
      <c r="S88" t="s">
        <v>465</v>
      </c>
      <c r="T88" t="s">
        <v>465</v>
      </c>
      <c r="U88">
        <v>0.160851144356017</v>
      </c>
      <c r="V88">
        <v>0.15108323831242901</v>
      </c>
      <c r="W88">
        <v>0.17414321538032901</v>
      </c>
      <c r="X88">
        <v>0.23773981312544901</v>
      </c>
      <c r="Y88">
        <v>0.19102326148510401</v>
      </c>
      <c r="Z88">
        <v>0.11536430100353</v>
      </c>
      <c r="AA88">
        <v>6.0888237610258397E-2</v>
      </c>
      <c r="AB88">
        <v>0.17409394503448999</v>
      </c>
      <c r="AC88">
        <v>0.20125851918163601</v>
      </c>
      <c r="AD88">
        <v>0.185841072421391</v>
      </c>
      <c r="AE88">
        <v>4.9140049140049102E-2</v>
      </c>
      <c r="AF88">
        <v>0.32905561039815701</v>
      </c>
      <c r="AG88">
        <v>0.16844253222065</v>
      </c>
      <c r="AH88">
        <v>5.36049316537121E-2</v>
      </c>
      <c r="AI88">
        <v>0.153730821440449</v>
      </c>
    </row>
    <row r="89" spans="2:35" x14ac:dyDescent="0.25">
      <c r="B89">
        <v>21</v>
      </c>
      <c r="C89" t="s">
        <v>136</v>
      </c>
      <c r="D89" t="s">
        <v>54</v>
      </c>
      <c r="I89" s="293" t="b">
        <f t="shared" si="14"/>
        <v>1</v>
      </c>
      <c r="J89" s="293" t="b">
        <f t="shared" si="15"/>
        <v>1</v>
      </c>
      <c r="K89" s="293" t="b">
        <f t="shared" si="16"/>
        <v>1</v>
      </c>
      <c r="L89" s="293" t="b">
        <f t="shared" si="17"/>
        <v>1</v>
      </c>
      <c r="M89" s="293" t="b">
        <f t="shared" si="18"/>
        <v>1</v>
      </c>
      <c r="O89" s="290"/>
      <c r="P89">
        <v>21</v>
      </c>
      <c r="Q89" t="s">
        <v>136</v>
      </c>
      <c r="R89" t="s">
        <v>54</v>
      </c>
      <c r="S89" t="s">
        <v>465</v>
      </c>
      <c r="T89" t="s">
        <v>465</v>
      </c>
      <c r="U89">
        <v>4.921875</v>
      </c>
      <c r="V89">
        <v>5.6497175141242897</v>
      </c>
      <c r="W89">
        <v>5.43071161048689</v>
      </c>
      <c r="X89">
        <v>5.13728963684677</v>
      </c>
      <c r="Y89">
        <v>6.1433447098976099</v>
      </c>
      <c r="Z89">
        <v>6.5886699507389199</v>
      </c>
      <c r="AA89">
        <v>5.1658163265306101</v>
      </c>
      <c r="AB89">
        <v>3.18930041152263</v>
      </c>
      <c r="AC89">
        <v>5.9685863874345602</v>
      </c>
      <c r="AD89">
        <v>6.2341611758743003</v>
      </c>
      <c r="AE89">
        <v>2.7027027027027</v>
      </c>
      <c r="AF89">
        <v>10.3092783505155</v>
      </c>
      <c r="AG89">
        <v>5.9454995871180802</v>
      </c>
      <c r="AH89">
        <v>1.72413793103448</v>
      </c>
      <c r="AI89">
        <v>5.53993066910851</v>
      </c>
    </row>
    <row r="90" spans="2:35" x14ac:dyDescent="0.25">
      <c r="B90">
        <v>21</v>
      </c>
      <c r="C90" t="s">
        <v>136</v>
      </c>
      <c r="D90" t="s">
        <v>55</v>
      </c>
      <c r="I90" s="293" t="b">
        <f t="shared" si="14"/>
        <v>1</v>
      </c>
      <c r="J90" s="293" t="b">
        <f t="shared" si="15"/>
        <v>1</v>
      </c>
      <c r="K90" s="293" t="b">
        <f t="shared" si="16"/>
        <v>1</v>
      </c>
      <c r="L90" s="293" t="b">
        <f t="shared" si="17"/>
        <v>1</v>
      </c>
      <c r="M90" s="293" t="b">
        <f t="shared" si="18"/>
        <v>1</v>
      </c>
      <c r="O90" s="290"/>
      <c r="P90">
        <v>21</v>
      </c>
      <c r="Q90" t="s">
        <v>136</v>
      </c>
      <c r="R90" t="s">
        <v>55</v>
      </c>
      <c r="S90" t="s">
        <v>465</v>
      </c>
      <c r="T90" t="s">
        <v>465</v>
      </c>
      <c r="U90">
        <v>6.2256809338521402</v>
      </c>
      <c r="V90">
        <v>3.71747211895911</v>
      </c>
      <c r="W90">
        <v>4.8951048951048897</v>
      </c>
      <c r="X90">
        <v>5.2767052767052798</v>
      </c>
      <c r="Y90">
        <v>5.59540889526542</v>
      </c>
      <c r="Z90">
        <v>4.4203502919099202</v>
      </c>
      <c r="AA90">
        <v>4.9335049335049304</v>
      </c>
      <c r="AB90">
        <v>3.3333333333333299</v>
      </c>
      <c r="AC90">
        <v>4.9935149156938996</v>
      </c>
      <c r="AD90">
        <v>6.6976127320954904</v>
      </c>
      <c r="AE90">
        <v>3.9215686274509798</v>
      </c>
      <c r="AF90">
        <v>3.7037037037037002</v>
      </c>
      <c r="AG90">
        <v>4.22960725075529</v>
      </c>
      <c r="AH90">
        <v>5.6818181818181799</v>
      </c>
      <c r="AI90">
        <v>5.0955957664731999</v>
      </c>
    </row>
    <row r="91" spans="2:35" x14ac:dyDescent="0.25">
      <c r="B91">
        <v>21</v>
      </c>
      <c r="C91" t="s">
        <v>136</v>
      </c>
      <c r="D91" t="s">
        <v>137</v>
      </c>
      <c r="I91" s="293" t="b">
        <f t="shared" si="14"/>
        <v>1</v>
      </c>
      <c r="J91" s="293" t="b">
        <f t="shared" si="15"/>
        <v>1</v>
      </c>
      <c r="K91" s="293" t="b">
        <f t="shared" si="16"/>
        <v>1</v>
      </c>
      <c r="L91" s="293" t="b">
        <f t="shared" si="17"/>
        <v>1</v>
      </c>
      <c r="M91" s="293" t="b">
        <f t="shared" si="18"/>
        <v>1</v>
      </c>
      <c r="O91" s="290"/>
      <c r="P91">
        <v>21</v>
      </c>
      <c r="Q91" t="s">
        <v>136</v>
      </c>
      <c r="R91" t="s">
        <v>137</v>
      </c>
      <c r="S91" t="s">
        <v>465</v>
      </c>
      <c r="T91" t="s">
        <v>465</v>
      </c>
      <c r="U91">
        <v>5.5025996533795496</v>
      </c>
      <c r="V91">
        <v>4.8154093097913302</v>
      </c>
      <c r="W91">
        <v>5.1921079958463103</v>
      </c>
      <c r="X91">
        <v>5.1941238195173103</v>
      </c>
      <c r="Y91">
        <v>5.9010152284263997</v>
      </c>
      <c r="Z91">
        <v>5.6677293659227796</v>
      </c>
      <c r="AA91">
        <v>5.0667642216938003</v>
      </c>
      <c r="AB91">
        <v>3.2520325203252001</v>
      </c>
      <c r="AC91">
        <v>5.5330243337195801</v>
      </c>
      <c r="AD91">
        <v>6.4349324906636003</v>
      </c>
      <c r="AE91">
        <v>3.2</v>
      </c>
      <c r="AF91">
        <v>7.9470198675496704</v>
      </c>
      <c r="AG91">
        <v>5.1724137931034502</v>
      </c>
      <c r="AH91">
        <v>3.4313725490196099</v>
      </c>
      <c r="AI91">
        <v>5.3471579337159802</v>
      </c>
    </row>
    <row r="92" spans="2:35" x14ac:dyDescent="0.25">
      <c r="B92">
        <v>22</v>
      </c>
      <c r="C92" t="s">
        <v>136</v>
      </c>
      <c r="D92" t="s">
        <v>54</v>
      </c>
      <c r="I92" s="293" t="b">
        <f t="shared" si="14"/>
        <v>1</v>
      </c>
      <c r="J92" s="293" t="b">
        <f t="shared" si="15"/>
        <v>1</v>
      </c>
      <c r="K92" s="293" t="b">
        <f t="shared" si="16"/>
        <v>1</v>
      </c>
      <c r="L92" s="293" t="b">
        <f t="shared" si="17"/>
        <v>1</v>
      </c>
      <c r="M92" s="293" t="b">
        <f t="shared" si="18"/>
        <v>1</v>
      </c>
      <c r="O92" s="290"/>
      <c r="P92">
        <v>22</v>
      </c>
      <c r="Q92" t="s">
        <v>136</v>
      </c>
      <c r="R92" t="s">
        <v>54</v>
      </c>
      <c r="S92" t="s">
        <v>465</v>
      </c>
      <c r="T92" t="s">
        <v>465</v>
      </c>
      <c r="U92">
        <v>51.328125</v>
      </c>
      <c r="V92">
        <v>48.305084745762699</v>
      </c>
      <c r="W92">
        <v>56.554307116104901</v>
      </c>
      <c r="X92">
        <v>53.852967227635098</v>
      </c>
      <c r="Y92">
        <v>50.056882821387902</v>
      </c>
      <c r="Z92">
        <v>46.982758620689701</v>
      </c>
      <c r="AA92">
        <v>54.017857142857103</v>
      </c>
      <c r="AB92">
        <v>55.144032921810698</v>
      </c>
      <c r="AC92">
        <v>50</v>
      </c>
      <c r="AD92">
        <v>54.7389761784085</v>
      </c>
      <c r="AE92">
        <v>35.135135135135101</v>
      </c>
      <c r="AF92">
        <v>48.4536082474227</v>
      </c>
      <c r="AG92">
        <v>52.270850536746501</v>
      </c>
      <c r="AH92">
        <v>42.241379310344797</v>
      </c>
      <c r="AI92">
        <v>52.070115769507503</v>
      </c>
    </row>
    <row r="93" spans="2:35" x14ac:dyDescent="0.25">
      <c r="B93">
        <v>22</v>
      </c>
      <c r="C93" t="s">
        <v>136</v>
      </c>
      <c r="D93" t="s">
        <v>55</v>
      </c>
      <c r="I93" s="293" t="b">
        <f t="shared" si="14"/>
        <v>1</v>
      </c>
      <c r="J93" s="293" t="b">
        <f t="shared" si="15"/>
        <v>1</v>
      </c>
      <c r="K93" s="293" t="b">
        <f t="shared" si="16"/>
        <v>1</v>
      </c>
      <c r="L93" s="293" t="b">
        <f t="shared" si="17"/>
        <v>1</v>
      </c>
      <c r="M93" s="293" t="b">
        <f t="shared" si="18"/>
        <v>1</v>
      </c>
      <c r="O93" s="290"/>
      <c r="P93">
        <v>22</v>
      </c>
      <c r="Q93" t="s">
        <v>136</v>
      </c>
      <c r="R93" t="s">
        <v>55</v>
      </c>
      <c r="S93" t="s">
        <v>465</v>
      </c>
      <c r="T93" t="s">
        <v>465</v>
      </c>
      <c r="U93">
        <v>32.976653696498097</v>
      </c>
      <c r="V93">
        <v>39.776951672862502</v>
      </c>
      <c r="W93">
        <v>39.393939393939398</v>
      </c>
      <c r="X93">
        <v>38.223938223938198</v>
      </c>
      <c r="Y93">
        <v>40.315638450502099</v>
      </c>
      <c r="Z93">
        <v>36.447039199332799</v>
      </c>
      <c r="AA93">
        <v>41.312741312741302</v>
      </c>
      <c r="AB93">
        <v>42.6666666666667</v>
      </c>
      <c r="AC93">
        <v>36.3813229571984</v>
      </c>
      <c r="AD93">
        <v>43.169761273209602</v>
      </c>
      <c r="AE93">
        <v>19.6078431372549</v>
      </c>
      <c r="AF93">
        <v>46.296296296296298</v>
      </c>
      <c r="AG93">
        <v>39.073514602215504</v>
      </c>
      <c r="AH93">
        <v>23.863636363636399</v>
      </c>
      <c r="AI93">
        <v>38.997951519289899</v>
      </c>
    </row>
    <row r="94" spans="2:35" x14ac:dyDescent="0.25">
      <c r="B94">
        <v>22</v>
      </c>
      <c r="C94" t="s">
        <v>136</v>
      </c>
      <c r="D94" t="s">
        <v>137</v>
      </c>
      <c r="I94" s="293" t="b">
        <f t="shared" si="14"/>
        <v>1</v>
      </c>
      <c r="J94" s="293" t="b">
        <f t="shared" si="15"/>
        <v>1</v>
      </c>
      <c r="K94" s="293" t="b">
        <f t="shared" si="16"/>
        <v>1</v>
      </c>
      <c r="L94" s="293" t="b">
        <f t="shared" si="17"/>
        <v>1</v>
      </c>
      <c r="M94" s="293" t="b">
        <f t="shared" si="18"/>
        <v>1</v>
      </c>
      <c r="O94" s="290"/>
      <c r="P94">
        <v>22</v>
      </c>
      <c r="Q94" t="s">
        <v>136</v>
      </c>
      <c r="R94" t="s">
        <v>137</v>
      </c>
      <c r="S94" t="s">
        <v>465</v>
      </c>
      <c r="T94" t="s">
        <v>465</v>
      </c>
      <c r="U94">
        <v>43.154246100519899</v>
      </c>
      <c r="V94">
        <v>44.622792937399701</v>
      </c>
      <c r="W94">
        <v>48.909657320872299</v>
      </c>
      <c r="X94">
        <v>47.481636935991602</v>
      </c>
      <c r="Y94">
        <v>45.748730964467001</v>
      </c>
      <c r="Z94">
        <v>42.507970244420797</v>
      </c>
      <c r="AA94">
        <v>48.600695079568297</v>
      </c>
      <c r="AB94">
        <v>49.7096399535424</v>
      </c>
      <c r="AC94">
        <v>43.916570104287402</v>
      </c>
      <c r="AD94">
        <v>49.727089916690602</v>
      </c>
      <c r="AE94">
        <v>28.8</v>
      </c>
      <c r="AF94">
        <v>47.682119205298001</v>
      </c>
      <c r="AG94">
        <v>46.324863883847499</v>
      </c>
      <c r="AH94">
        <v>34.313725490196099</v>
      </c>
      <c r="AI94">
        <v>46.398815034252898</v>
      </c>
    </row>
    <row r="95" spans="2:35" x14ac:dyDescent="0.25">
      <c r="B95">
        <v>23</v>
      </c>
      <c r="C95" t="s">
        <v>136</v>
      </c>
      <c r="D95" t="s">
        <v>54</v>
      </c>
      <c r="I95" s="293" t="b">
        <f t="shared" si="14"/>
        <v>1</v>
      </c>
      <c r="J95" s="293" t="b">
        <f t="shared" si="15"/>
        <v>1</v>
      </c>
      <c r="K95" s="293" t="b">
        <f t="shared" si="16"/>
        <v>1</v>
      </c>
      <c r="L95" s="293" t="b">
        <f t="shared" si="17"/>
        <v>1</v>
      </c>
      <c r="M95" s="293" t="b">
        <f t="shared" si="18"/>
        <v>1</v>
      </c>
      <c r="O95" s="290"/>
      <c r="P95">
        <v>23</v>
      </c>
      <c r="Q95" t="s">
        <v>136</v>
      </c>
      <c r="R95" t="s">
        <v>54</v>
      </c>
      <c r="S95" t="s">
        <v>465</v>
      </c>
      <c r="T95" t="s">
        <v>465</v>
      </c>
      <c r="U95">
        <v>8.203125</v>
      </c>
      <c r="V95">
        <v>9.6045197740112993</v>
      </c>
      <c r="W95">
        <v>9.7378277153558095</v>
      </c>
      <c r="X95">
        <v>13.817537643932701</v>
      </c>
      <c r="Y95">
        <v>12.0591581342435</v>
      </c>
      <c r="Z95">
        <v>7.51231527093596</v>
      </c>
      <c r="AA95">
        <v>3.5714285714285698</v>
      </c>
      <c r="AB95">
        <v>12.037037037037001</v>
      </c>
      <c r="AC95">
        <v>11.151832460733001</v>
      </c>
      <c r="AD95">
        <v>12.721743537759799</v>
      </c>
      <c r="AE95">
        <v>2.7027027027027</v>
      </c>
      <c r="AF95">
        <v>11.340206185567</v>
      </c>
      <c r="AG95">
        <v>9.5788604459124702</v>
      </c>
      <c r="AH95">
        <v>2.5862068965517202</v>
      </c>
      <c r="AI95">
        <v>9.1569101968735698</v>
      </c>
    </row>
    <row r="96" spans="2:35" x14ac:dyDescent="0.25">
      <c r="B96">
        <v>23</v>
      </c>
      <c r="C96" t="s">
        <v>136</v>
      </c>
      <c r="D96" t="s">
        <v>55</v>
      </c>
      <c r="I96" s="293" t="b">
        <f t="shared" si="14"/>
        <v>1</v>
      </c>
      <c r="J96" s="293" t="b">
        <f t="shared" si="15"/>
        <v>1</v>
      </c>
      <c r="K96" s="293" t="b">
        <f t="shared" si="16"/>
        <v>1</v>
      </c>
      <c r="L96" s="293" t="b">
        <f t="shared" si="17"/>
        <v>1</v>
      </c>
      <c r="M96" s="293" t="b">
        <f t="shared" si="18"/>
        <v>1</v>
      </c>
      <c r="O96" s="290"/>
      <c r="P96">
        <v>23</v>
      </c>
      <c r="Q96" t="s">
        <v>136</v>
      </c>
      <c r="R96" t="s">
        <v>55</v>
      </c>
      <c r="S96" t="s">
        <v>465</v>
      </c>
      <c r="T96" t="s">
        <v>465</v>
      </c>
      <c r="U96">
        <v>4.4747081712062302</v>
      </c>
      <c r="V96">
        <v>6.6914498141263898</v>
      </c>
      <c r="W96">
        <v>4.6620046620046596</v>
      </c>
      <c r="X96">
        <v>7.59330759330759</v>
      </c>
      <c r="Y96">
        <v>4.7345767575322801</v>
      </c>
      <c r="Z96">
        <v>3.6697247706421998</v>
      </c>
      <c r="AA96">
        <v>1.63020163020163</v>
      </c>
      <c r="AB96">
        <v>5.6</v>
      </c>
      <c r="AC96">
        <v>5.5771725032425401</v>
      </c>
      <c r="AD96">
        <v>6.1007957559681696</v>
      </c>
      <c r="AE96">
        <v>1.9607843137254899</v>
      </c>
      <c r="AF96">
        <v>16.6666666666667</v>
      </c>
      <c r="AG96">
        <v>5.9415911379657604</v>
      </c>
      <c r="AH96">
        <v>1.13636363636364</v>
      </c>
      <c r="AI96">
        <v>4.6773642881529502</v>
      </c>
    </row>
    <row r="97" spans="2:35" x14ac:dyDescent="0.25">
      <c r="B97">
        <v>23</v>
      </c>
      <c r="C97" t="s">
        <v>136</v>
      </c>
      <c r="D97" t="s">
        <v>137</v>
      </c>
      <c r="I97" s="293" t="b">
        <f t="shared" si="14"/>
        <v>1</v>
      </c>
      <c r="J97" s="293" t="b">
        <f t="shared" si="15"/>
        <v>1</v>
      </c>
      <c r="K97" s="293" t="b">
        <f t="shared" si="16"/>
        <v>1</v>
      </c>
      <c r="L97" s="293" t="b">
        <f t="shared" si="17"/>
        <v>1</v>
      </c>
      <c r="M97" s="293" t="b">
        <f t="shared" si="18"/>
        <v>1</v>
      </c>
      <c r="O97" s="290"/>
      <c r="P97">
        <v>23</v>
      </c>
      <c r="Q97" t="s">
        <v>136</v>
      </c>
      <c r="R97" t="s">
        <v>137</v>
      </c>
      <c r="S97" t="s">
        <v>465</v>
      </c>
      <c r="T97" t="s">
        <v>465</v>
      </c>
      <c r="U97">
        <v>6.5424610051993097</v>
      </c>
      <c r="V97">
        <v>8.3467094703049796</v>
      </c>
      <c r="W97">
        <v>7.4766355140186898</v>
      </c>
      <c r="X97">
        <v>11.280167890870899</v>
      </c>
      <c r="Y97">
        <v>8.8197969543147199</v>
      </c>
      <c r="Z97">
        <v>5.88026921714488</v>
      </c>
      <c r="AA97">
        <v>2.7437351381013402</v>
      </c>
      <c r="AB97">
        <v>9.23344947735192</v>
      </c>
      <c r="AC97">
        <v>8.66164542294322</v>
      </c>
      <c r="AD97">
        <v>9.8534903763286401</v>
      </c>
      <c r="AE97">
        <v>2.4</v>
      </c>
      <c r="AF97">
        <v>13.245033112582799</v>
      </c>
      <c r="AG97">
        <v>7.9401088929219599</v>
      </c>
      <c r="AH97">
        <v>1.9607843137254899</v>
      </c>
      <c r="AI97">
        <v>7.2134789853730803</v>
      </c>
    </row>
    <row r="98" spans="2:35" x14ac:dyDescent="0.25">
      <c r="B98">
        <v>24</v>
      </c>
      <c r="C98" t="s">
        <v>136</v>
      </c>
      <c r="D98" t="s">
        <v>54</v>
      </c>
      <c r="I98" s="293" t="b">
        <f t="shared" si="14"/>
        <v>1</v>
      </c>
      <c r="J98" s="293" t="b">
        <f t="shared" si="15"/>
        <v>1</v>
      </c>
      <c r="K98" s="293" t="b">
        <f t="shared" si="16"/>
        <v>1</v>
      </c>
      <c r="L98" s="293" t="b">
        <f t="shared" si="17"/>
        <v>1</v>
      </c>
      <c r="M98" s="293" t="b">
        <f t="shared" si="18"/>
        <v>1</v>
      </c>
      <c r="O98" s="290"/>
      <c r="P98">
        <v>24</v>
      </c>
      <c r="Q98" t="s">
        <v>136</v>
      </c>
      <c r="R98" t="s">
        <v>54</v>
      </c>
      <c r="S98" t="s">
        <v>465</v>
      </c>
      <c r="T98" t="s">
        <v>465</v>
      </c>
      <c r="U98">
        <v>13.125</v>
      </c>
      <c r="V98">
        <v>15.254237288135601</v>
      </c>
      <c r="W98">
        <v>15.168539325842699</v>
      </c>
      <c r="X98">
        <v>18.954827280779501</v>
      </c>
      <c r="Y98">
        <v>18.202502844141101</v>
      </c>
      <c r="Z98">
        <v>14.1009852216749</v>
      </c>
      <c r="AA98">
        <v>8.7372448979591795</v>
      </c>
      <c r="AB98">
        <v>15.226337448559701</v>
      </c>
      <c r="AC98">
        <v>17.1204188481675</v>
      </c>
      <c r="AD98">
        <v>18.955904713634101</v>
      </c>
      <c r="AE98">
        <v>5.4054054054054097</v>
      </c>
      <c r="AF98">
        <v>21.6494845360825</v>
      </c>
      <c r="AG98">
        <v>15.5243600330306</v>
      </c>
      <c r="AH98">
        <v>4.31034482758621</v>
      </c>
      <c r="AI98">
        <v>14.6968408659821</v>
      </c>
    </row>
    <row r="99" spans="2:35" x14ac:dyDescent="0.25">
      <c r="B99">
        <v>24</v>
      </c>
      <c r="C99" t="s">
        <v>136</v>
      </c>
      <c r="D99" t="s">
        <v>55</v>
      </c>
      <c r="I99" s="293" t="b">
        <f t="shared" si="14"/>
        <v>1</v>
      </c>
      <c r="J99" s="293" t="b">
        <f t="shared" si="15"/>
        <v>1</v>
      </c>
      <c r="K99" s="293" t="b">
        <f t="shared" si="16"/>
        <v>1</v>
      </c>
      <c r="L99" s="293" t="b">
        <f t="shared" si="17"/>
        <v>1</v>
      </c>
      <c r="M99" s="293" t="b">
        <f t="shared" si="18"/>
        <v>1</v>
      </c>
      <c r="O99" s="290"/>
      <c r="P99">
        <v>24</v>
      </c>
      <c r="Q99" t="s">
        <v>136</v>
      </c>
      <c r="R99" t="s">
        <v>55</v>
      </c>
      <c r="S99" t="s">
        <v>465</v>
      </c>
      <c r="T99" t="s">
        <v>465</v>
      </c>
      <c r="U99">
        <v>10.700389105058401</v>
      </c>
      <c r="V99">
        <v>10.4089219330855</v>
      </c>
      <c r="W99">
        <v>9.5571095571095608</v>
      </c>
      <c r="X99">
        <v>12.8700128700129</v>
      </c>
      <c r="Y99">
        <v>10.329985652797699</v>
      </c>
      <c r="Z99">
        <v>8.0900750625521294</v>
      </c>
      <c r="AA99">
        <v>6.5637065637065604</v>
      </c>
      <c r="AB99">
        <v>8.93333333333333</v>
      </c>
      <c r="AC99">
        <v>10.5706874189364</v>
      </c>
      <c r="AD99">
        <v>12.7984084880637</v>
      </c>
      <c r="AE99">
        <v>5.8823529411764701</v>
      </c>
      <c r="AF99">
        <v>20.370370370370399</v>
      </c>
      <c r="AG99">
        <v>10.171198388721001</v>
      </c>
      <c r="AH99">
        <v>6.8181818181818201</v>
      </c>
      <c r="AI99">
        <v>9.7729600546261501</v>
      </c>
    </row>
    <row r="100" spans="2:35" x14ac:dyDescent="0.25">
      <c r="B100">
        <v>24</v>
      </c>
      <c r="C100" t="s">
        <v>136</v>
      </c>
      <c r="D100" t="s">
        <v>137</v>
      </c>
      <c r="I100" s="293" t="b">
        <f t="shared" si="14"/>
        <v>1</v>
      </c>
      <c r="J100" s="293" t="b">
        <f t="shared" si="15"/>
        <v>1</v>
      </c>
      <c r="K100" s="293" t="b">
        <f t="shared" si="16"/>
        <v>1</v>
      </c>
      <c r="L100" s="293" t="b">
        <f t="shared" si="17"/>
        <v>1</v>
      </c>
      <c r="M100" s="293" t="b">
        <f t="shared" si="18"/>
        <v>1</v>
      </c>
      <c r="O100" s="290"/>
      <c r="P100">
        <v>24</v>
      </c>
      <c r="Q100" t="s">
        <v>136</v>
      </c>
      <c r="R100" t="s">
        <v>137</v>
      </c>
      <c r="S100" t="s">
        <v>465</v>
      </c>
      <c r="T100" t="s">
        <v>465</v>
      </c>
      <c r="U100">
        <v>12.045060658578899</v>
      </c>
      <c r="V100">
        <v>13.1621187800963</v>
      </c>
      <c r="W100">
        <v>12.668743509864999</v>
      </c>
      <c r="X100">
        <v>16.474291710388201</v>
      </c>
      <c r="Y100">
        <v>14.720812182741099</v>
      </c>
      <c r="Z100">
        <v>11.547998583067701</v>
      </c>
      <c r="AA100">
        <v>7.8104993597951298</v>
      </c>
      <c r="AB100">
        <v>12.4854819976771</v>
      </c>
      <c r="AC100">
        <v>14.194669756662799</v>
      </c>
      <c r="AD100">
        <v>16.2884228669922</v>
      </c>
      <c r="AE100">
        <v>5.6</v>
      </c>
      <c r="AF100">
        <v>21.192052980132502</v>
      </c>
      <c r="AG100">
        <v>13.1125226860254</v>
      </c>
      <c r="AH100">
        <v>5.3921568627451002</v>
      </c>
      <c r="AI100">
        <v>12.560636919089101</v>
      </c>
    </row>
    <row r="101" spans="2:35" x14ac:dyDescent="0.25">
      <c r="B101">
        <v>25</v>
      </c>
      <c r="C101" t="s">
        <v>136</v>
      </c>
      <c r="D101" t="s">
        <v>54</v>
      </c>
      <c r="I101" s="293" t="b">
        <f t="shared" si="14"/>
        <v>1</v>
      </c>
      <c r="J101" s="293" t="b">
        <f t="shared" si="15"/>
        <v>1</v>
      </c>
      <c r="K101" s="293" t="b">
        <f t="shared" si="16"/>
        <v>1</v>
      </c>
      <c r="L101" s="293" t="b">
        <f t="shared" si="17"/>
        <v>1</v>
      </c>
      <c r="M101" s="293" t="b">
        <f t="shared" si="18"/>
        <v>1</v>
      </c>
      <c r="O101" s="290"/>
      <c r="P101">
        <v>25</v>
      </c>
      <c r="Q101" t="s">
        <v>136</v>
      </c>
      <c r="R101" t="s">
        <v>54</v>
      </c>
      <c r="S101" t="s">
        <v>465</v>
      </c>
      <c r="T101" t="s">
        <v>465</v>
      </c>
      <c r="U101">
        <v>56.25</v>
      </c>
      <c r="V101">
        <v>53.954802259887003</v>
      </c>
      <c r="W101">
        <v>61.985018726591797</v>
      </c>
      <c r="X101">
        <v>58.9902568644818</v>
      </c>
      <c r="Y101">
        <v>56.200227531285499</v>
      </c>
      <c r="Z101">
        <v>53.571428571428598</v>
      </c>
      <c r="AA101">
        <v>59.183673469387799</v>
      </c>
      <c r="AB101">
        <v>58.3333333333333</v>
      </c>
      <c r="AC101">
        <v>55.968586387434598</v>
      </c>
      <c r="AD101">
        <v>60.973137354282798</v>
      </c>
      <c r="AE101">
        <v>37.837837837837803</v>
      </c>
      <c r="AF101">
        <v>58.762886597938099</v>
      </c>
      <c r="AG101">
        <v>58.216350123864601</v>
      </c>
      <c r="AH101">
        <v>43.965517241379303</v>
      </c>
      <c r="AI101">
        <v>57.610046438616003</v>
      </c>
    </row>
    <row r="102" spans="2:35" x14ac:dyDescent="0.25">
      <c r="B102">
        <v>25</v>
      </c>
      <c r="C102" t="s">
        <v>136</v>
      </c>
      <c r="D102" t="s">
        <v>55</v>
      </c>
      <c r="I102" s="293" t="b">
        <f t="shared" si="14"/>
        <v>1</v>
      </c>
      <c r="J102" s="293" t="b">
        <f t="shared" si="15"/>
        <v>1</v>
      </c>
      <c r="K102" s="293" t="b">
        <f t="shared" si="16"/>
        <v>1</v>
      </c>
      <c r="L102" s="293" t="b">
        <f t="shared" si="17"/>
        <v>1</v>
      </c>
      <c r="M102" s="293" t="b">
        <f t="shared" si="18"/>
        <v>1</v>
      </c>
      <c r="O102" s="290"/>
      <c r="P102">
        <v>25</v>
      </c>
      <c r="Q102" t="s">
        <v>136</v>
      </c>
      <c r="R102" t="s">
        <v>55</v>
      </c>
      <c r="S102" t="s">
        <v>465</v>
      </c>
      <c r="T102" t="s">
        <v>465</v>
      </c>
      <c r="U102">
        <v>39.202334630350201</v>
      </c>
      <c r="V102">
        <v>43.494423791821603</v>
      </c>
      <c r="W102">
        <v>44.289044289044298</v>
      </c>
      <c r="X102">
        <v>43.500643500643498</v>
      </c>
      <c r="Y102">
        <v>45.911047345767599</v>
      </c>
      <c r="Z102">
        <v>40.867389491242697</v>
      </c>
      <c r="AA102">
        <v>46.246246246246201</v>
      </c>
      <c r="AB102">
        <v>46</v>
      </c>
      <c r="AC102">
        <v>41.3748378728923</v>
      </c>
      <c r="AD102">
        <v>49.867374005305003</v>
      </c>
      <c r="AE102">
        <v>23.529411764705898</v>
      </c>
      <c r="AF102">
        <v>50</v>
      </c>
      <c r="AG102">
        <v>43.303121852970797</v>
      </c>
      <c r="AH102">
        <v>29.545454545454501</v>
      </c>
      <c r="AI102">
        <v>44.093547285763101</v>
      </c>
    </row>
    <row r="103" spans="2:35" x14ac:dyDescent="0.25">
      <c r="B103">
        <v>25</v>
      </c>
      <c r="C103" t="s">
        <v>136</v>
      </c>
      <c r="D103" t="s">
        <v>137</v>
      </c>
      <c r="I103" s="293" t="b">
        <f t="shared" si="14"/>
        <v>1</v>
      </c>
      <c r="J103" s="293" t="b">
        <f t="shared" si="15"/>
        <v>1</v>
      </c>
      <c r="K103" s="293" t="b">
        <f t="shared" si="16"/>
        <v>1</v>
      </c>
      <c r="L103" s="293" t="b">
        <f t="shared" si="17"/>
        <v>1</v>
      </c>
      <c r="M103" s="293" t="b">
        <f t="shared" si="18"/>
        <v>1</v>
      </c>
      <c r="O103" s="290"/>
      <c r="P103">
        <v>25</v>
      </c>
      <c r="Q103" t="s">
        <v>136</v>
      </c>
      <c r="R103" t="s">
        <v>137</v>
      </c>
      <c r="S103" t="s">
        <v>465</v>
      </c>
      <c r="T103" t="s">
        <v>465</v>
      </c>
      <c r="U103">
        <v>48.656845753899503</v>
      </c>
      <c r="V103">
        <v>49.438202247191001</v>
      </c>
      <c r="W103">
        <v>54.101765316718598</v>
      </c>
      <c r="X103">
        <v>52.675760755508897</v>
      </c>
      <c r="Y103">
        <v>51.649746192893403</v>
      </c>
      <c r="Z103">
        <v>48.175699610343599</v>
      </c>
      <c r="AA103">
        <v>53.667459301262099</v>
      </c>
      <c r="AB103">
        <v>52.961672473867601</v>
      </c>
      <c r="AC103">
        <v>49.449594438006997</v>
      </c>
      <c r="AD103">
        <v>56.1620224073542</v>
      </c>
      <c r="AE103">
        <v>32</v>
      </c>
      <c r="AF103">
        <v>55.6291390728477</v>
      </c>
      <c r="AG103">
        <v>51.497277676951001</v>
      </c>
      <c r="AH103">
        <v>37.745098039215698</v>
      </c>
      <c r="AI103">
        <v>51.745972967968903</v>
      </c>
    </row>
    <row r="104" spans="2:35" x14ac:dyDescent="0.25">
      <c r="B104">
        <v>26</v>
      </c>
      <c r="C104" t="s">
        <v>136</v>
      </c>
      <c r="D104" t="s">
        <v>54</v>
      </c>
      <c r="I104" s="293" t="b">
        <f t="shared" si="14"/>
        <v>1</v>
      </c>
      <c r="J104" s="293" t="b">
        <f t="shared" si="15"/>
        <v>1</v>
      </c>
      <c r="K104" s="293" t="b">
        <f t="shared" si="16"/>
        <v>1</v>
      </c>
      <c r="L104" s="293" t="b">
        <f t="shared" si="17"/>
        <v>1</v>
      </c>
      <c r="M104" s="293" t="b">
        <f t="shared" si="18"/>
        <v>1</v>
      </c>
      <c r="O104" s="290"/>
      <c r="P104">
        <v>26</v>
      </c>
      <c r="Q104" t="s">
        <v>136</v>
      </c>
      <c r="R104" t="s">
        <v>54</v>
      </c>
      <c r="S104" t="s">
        <v>465</v>
      </c>
      <c r="T104" t="s">
        <v>465</v>
      </c>
      <c r="U104">
        <v>70.3125</v>
      </c>
      <c r="V104">
        <v>65</v>
      </c>
      <c r="W104">
        <v>51.612903225806399</v>
      </c>
      <c r="X104">
        <v>69.491525423728802</v>
      </c>
      <c r="Y104">
        <v>70.175438596491205</v>
      </c>
      <c r="Z104">
        <v>56.074766355140198</v>
      </c>
      <c r="AA104">
        <v>65.432098765432102</v>
      </c>
      <c r="AB104">
        <v>64.516129032258107</v>
      </c>
      <c r="AC104">
        <v>57.758620689655203</v>
      </c>
      <c r="AD104">
        <v>56.818181818181799</v>
      </c>
      <c r="AE104">
        <v>100</v>
      </c>
      <c r="AF104">
        <v>30</v>
      </c>
      <c r="AG104">
        <v>63.8888888888889</v>
      </c>
      <c r="AH104">
        <v>50</v>
      </c>
      <c r="AI104">
        <v>61.849710982658998</v>
      </c>
    </row>
    <row r="105" spans="2:35" x14ac:dyDescent="0.25">
      <c r="B105">
        <v>26</v>
      </c>
      <c r="C105" t="s">
        <v>136</v>
      </c>
      <c r="D105" t="s">
        <v>55</v>
      </c>
      <c r="I105" s="293" t="b">
        <f t="shared" si="14"/>
        <v>1</v>
      </c>
      <c r="J105" s="293" t="b">
        <f t="shared" si="15"/>
        <v>1</v>
      </c>
      <c r="K105" s="293" t="b">
        <f t="shared" si="16"/>
        <v>1</v>
      </c>
      <c r="L105" s="293" t="b">
        <f t="shared" si="17"/>
        <v>1</v>
      </c>
      <c r="M105" s="293" t="b">
        <f t="shared" si="18"/>
        <v>1</v>
      </c>
      <c r="O105" s="290"/>
      <c r="P105">
        <v>26</v>
      </c>
      <c r="Q105" t="s">
        <v>136</v>
      </c>
      <c r="R105" t="s">
        <v>55</v>
      </c>
      <c r="S105" t="s">
        <v>465</v>
      </c>
      <c r="T105" t="s">
        <v>465</v>
      </c>
      <c r="U105">
        <v>70.3125</v>
      </c>
      <c r="V105">
        <v>60</v>
      </c>
      <c r="W105">
        <v>81.818181818181799</v>
      </c>
      <c r="X105">
        <v>70.731707317073202</v>
      </c>
      <c r="Y105">
        <v>69.230769230769198</v>
      </c>
      <c r="Z105">
        <v>75.471698113207594</v>
      </c>
      <c r="AA105">
        <v>68.695652173913004</v>
      </c>
      <c r="AB105">
        <v>79.1666666666667</v>
      </c>
      <c r="AC105">
        <v>72.727272727272705</v>
      </c>
      <c r="AD105">
        <v>69.724770642201804</v>
      </c>
      <c r="AE105">
        <v>100</v>
      </c>
      <c r="AF105">
        <v>50</v>
      </c>
      <c r="AG105">
        <v>66.6666666666667</v>
      </c>
      <c r="AH105">
        <v>60</v>
      </c>
      <c r="AI105">
        <v>70.909090909090907</v>
      </c>
    </row>
    <row r="106" spans="2:35" x14ac:dyDescent="0.25">
      <c r="B106">
        <v>26</v>
      </c>
      <c r="C106" t="s">
        <v>136</v>
      </c>
      <c r="D106" t="s">
        <v>137</v>
      </c>
      <c r="I106" s="293" t="b">
        <f t="shared" si="14"/>
        <v>1</v>
      </c>
      <c r="J106" s="293" t="b">
        <f t="shared" si="15"/>
        <v>1</v>
      </c>
      <c r="K106" s="293" t="b">
        <f t="shared" si="16"/>
        <v>1</v>
      </c>
      <c r="L106" s="293" t="b">
        <f t="shared" si="17"/>
        <v>1</v>
      </c>
      <c r="M106" s="293" t="b">
        <f t="shared" si="18"/>
        <v>1</v>
      </c>
      <c r="O106" s="290"/>
      <c r="P106">
        <v>26</v>
      </c>
      <c r="Q106" t="s">
        <v>136</v>
      </c>
      <c r="R106" t="s">
        <v>137</v>
      </c>
      <c r="S106" t="s">
        <v>465</v>
      </c>
      <c r="T106" t="s">
        <v>465</v>
      </c>
      <c r="U106">
        <v>70.3125</v>
      </c>
      <c r="V106">
        <v>63.3333333333333</v>
      </c>
      <c r="W106">
        <v>64.150943396226396</v>
      </c>
      <c r="X106">
        <v>70</v>
      </c>
      <c r="Y106">
        <v>69.7916666666667</v>
      </c>
      <c r="Z106">
        <v>62.5</v>
      </c>
      <c r="AA106">
        <v>66.7870036101083</v>
      </c>
      <c r="AB106">
        <v>70.909090909090907</v>
      </c>
      <c r="AC106">
        <v>63.730569948186499</v>
      </c>
      <c r="AD106">
        <v>62.655601659750999</v>
      </c>
      <c r="AE106">
        <v>100</v>
      </c>
      <c r="AF106">
        <v>33.3333333333333</v>
      </c>
      <c r="AG106">
        <v>64.912280701754398</v>
      </c>
      <c r="AH106">
        <v>57.142857142857103</v>
      </c>
      <c r="AI106">
        <v>65.578231292517003</v>
      </c>
    </row>
    <row r="107" spans="2:35" x14ac:dyDescent="0.25">
      <c r="B107">
        <v>27</v>
      </c>
      <c r="C107" t="s">
        <v>136</v>
      </c>
      <c r="D107" t="s">
        <v>54</v>
      </c>
      <c r="I107" s="293" t="b">
        <f t="shared" si="14"/>
        <v>1</v>
      </c>
      <c r="J107" s="293" t="b">
        <f t="shared" si="15"/>
        <v>1</v>
      </c>
      <c r="K107" s="293" t="b">
        <f t="shared" si="16"/>
        <v>1</v>
      </c>
      <c r="L107" s="293" t="b">
        <f t="shared" si="17"/>
        <v>1</v>
      </c>
      <c r="M107" s="293" t="b">
        <f t="shared" si="18"/>
        <v>1</v>
      </c>
      <c r="O107" s="290"/>
      <c r="P107">
        <v>27</v>
      </c>
      <c r="Q107" t="s">
        <v>136</v>
      </c>
      <c r="R107" t="s">
        <v>54</v>
      </c>
      <c r="S107" t="s">
        <v>465</v>
      </c>
      <c r="T107" t="s">
        <v>465</v>
      </c>
      <c r="U107">
        <v>0</v>
      </c>
      <c r="V107">
        <v>10</v>
      </c>
      <c r="W107">
        <v>3.2258064516128999</v>
      </c>
      <c r="X107">
        <v>5.0847457627118704</v>
      </c>
      <c r="Y107">
        <v>3.5087719298245599</v>
      </c>
      <c r="Z107">
        <v>4.6728971962616797</v>
      </c>
      <c r="AA107">
        <v>0</v>
      </c>
      <c r="AB107">
        <v>0</v>
      </c>
      <c r="AC107">
        <v>10.3448275862069</v>
      </c>
      <c r="AD107">
        <v>7.5757575757575797</v>
      </c>
      <c r="AE107">
        <v>0</v>
      </c>
      <c r="AF107">
        <v>0</v>
      </c>
      <c r="AG107">
        <v>2.7777777777777799</v>
      </c>
      <c r="AH107">
        <v>0</v>
      </c>
      <c r="AI107">
        <v>4.2774566473988402</v>
      </c>
    </row>
    <row r="108" spans="2:35" x14ac:dyDescent="0.25">
      <c r="B108">
        <v>27</v>
      </c>
      <c r="C108" t="s">
        <v>136</v>
      </c>
      <c r="D108" t="s">
        <v>55</v>
      </c>
      <c r="I108" s="293" t="b">
        <f t="shared" si="14"/>
        <v>1</v>
      </c>
      <c r="J108" s="293" t="b">
        <f t="shared" si="15"/>
        <v>1</v>
      </c>
      <c r="K108" s="293" t="b">
        <f t="shared" si="16"/>
        <v>1</v>
      </c>
      <c r="L108" s="293" t="b">
        <f t="shared" si="17"/>
        <v>1</v>
      </c>
      <c r="M108" s="293" t="b">
        <f t="shared" si="18"/>
        <v>1</v>
      </c>
      <c r="O108" s="290"/>
      <c r="P108">
        <v>27</v>
      </c>
      <c r="Q108" t="s">
        <v>136</v>
      </c>
      <c r="R108" t="s">
        <v>55</v>
      </c>
      <c r="S108" t="s">
        <v>465</v>
      </c>
      <c r="T108" t="s">
        <v>465</v>
      </c>
      <c r="U108">
        <v>0</v>
      </c>
      <c r="V108">
        <v>10</v>
      </c>
      <c r="W108">
        <v>0</v>
      </c>
      <c r="X108">
        <v>0</v>
      </c>
      <c r="Y108">
        <v>2.5641025641025599</v>
      </c>
      <c r="Z108">
        <v>1.88679245283019</v>
      </c>
      <c r="AA108">
        <v>0</v>
      </c>
      <c r="AB108">
        <v>0</v>
      </c>
      <c r="AC108">
        <v>3.8961038961039001</v>
      </c>
      <c r="AD108">
        <v>7.3394495412843996</v>
      </c>
      <c r="AE108">
        <v>0</v>
      </c>
      <c r="AF108">
        <v>0</v>
      </c>
      <c r="AG108">
        <v>7.1428571428571397</v>
      </c>
      <c r="AH108">
        <v>0</v>
      </c>
      <c r="AI108">
        <v>2.8099173553718999</v>
      </c>
    </row>
    <row r="109" spans="2:35" x14ac:dyDescent="0.25">
      <c r="B109">
        <v>27</v>
      </c>
      <c r="C109" t="s">
        <v>136</v>
      </c>
      <c r="D109" t="s">
        <v>137</v>
      </c>
      <c r="I109" s="293" t="b">
        <f t="shared" si="14"/>
        <v>1</v>
      </c>
      <c r="J109" s="293" t="b">
        <f t="shared" si="15"/>
        <v>1</v>
      </c>
      <c r="K109" s="293" t="b">
        <f t="shared" si="16"/>
        <v>1</v>
      </c>
      <c r="L109" s="293" t="b">
        <f t="shared" si="17"/>
        <v>1</v>
      </c>
      <c r="M109" s="293" t="b">
        <f t="shared" si="18"/>
        <v>1</v>
      </c>
      <c r="O109" s="290"/>
      <c r="P109">
        <v>27</v>
      </c>
      <c r="Q109" t="s">
        <v>136</v>
      </c>
      <c r="R109" t="s">
        <v>137</v>
      </c>
      <c r="S109" t="s">
        <v>465</v>
      </c>
      <c r="T109" t="s">
        <v>465</v>
      </c>
      <c r="U109">
        <v>0</v>
      </c>
      <c r="V109">
        <v>10</v>
      </c>
      <c r="W109">
        <v>1.88679245283019</v>
      </c>
      <c r="X109">
        <v>3</v>
      </c>
      <c r="Y109">
        <v>3.125</v>
      </c>
      <c r="Z109">
        <v>3.75</v>
      </c>
      <c r="AA109">
        <v>0</v>
      </c>
      <c r="AB109">
        <v>0</v>
      </c>
      <c r="AC109">
        <v>7.7720207253886002</v>
      </c>
      <c r="AD109">
        <v>7.46887966804979</v>
      </c>
      <c r="AE109">
        <v>0</v>
      </c>
      <c r="AF109">
        <v>0</v>
      </c>
      <c r="AG109">
        <v>4.3859649122807003</v>
      </c>
      <c r="AH109">
        <v>0</v>
      </c>
      <c r="AI109">
        <v>3.6734693877550999</v>
      </c>
    </row>
    <row r="110" spans="2:35" x14ac:dyDescent="0.25">
      <c r="B110">
        <v>28</v>
      </c>
      <c r="C110" t="s">
        <v>136</v>
      </c>
      <c r="D110" t="s">
        <v>54</v>
      </c>
      <c r="I110" s="293" t="b">
        <f t="shared" si="14"/>
        <v>1</v>
      </c>
      <c r="J110" s="293" t="b">
        <f t="shared" si="15"/>
        <v>1</v>
      </c>
      <c r="K110" s="293" t="b">
        <f t="shared" si="16"/>
        <v>1</v>
      </c>
      <c r="L110" s="293" t="b">
        <f t="shared" si="17"/>
        <v>1</v>
      </c>
      <c r="M110" s="293" t="b">
        <f t="shared" si="18"/>
        <v>1</v>
      </c>
      <c r="O110" s="290"/>
      <c r="P110">
        <v>28</v>
      </c>
      <c r="Q110" t="s">
        <v>136</v>
      </c>
      <c r="R110" t="s">
        <v>54</v>
      </c>
      <c r="S110" t="s">
        <v>465</v>
      </c>
      <c r="T110" t="s">
        <v>465</v>
      </c>
      <c r="U110">
        <v>29.6875</v>
      </c>
      <c r="V110">
        <v>25</v>
      </c>
      <c r="W110">
        <v>45.161290322580598</v>
      </c>
      <c r="X110">
        <v>25.4237288135593</v>
      </c>
      <c r="Y110">
        <v>26.315789473684202</v>
      </c>
      <c r="Z110">
        <v>39.252336448598101</v>
      </c>
      <c r="AA110">
        <v>34.567901234567898</v>
      </c>
      <c r="AB110">
        <v>35.4838709677419</v>
      </c>
      <c r="AC110">
        <v>31.8965517241379</v>
      </c>
      <c r="AD110">
        <v>35.606060606060602</v>
      </c>
      <c r="AE110">
        <v>0</v>
      </c>
      <c r="AF110">
        <v>70</v>
      </c>
      <c r="AG110">
        <v>33.3333333333333</v>
      </c>
      <c r="AH110">
        <v>50</v>
      </c>
      <c r="AI110">
        <v>33.872832369942202</v>
      </c>
    </row>
    <row r="111" spans="2:35" x14ac:dyDescent="0.25">
      <c r="B111">
        <v>28</v>
      </c>
      <c r="C111" t="s">
        <v>136</v>
      </c>
      <c r="D111" t="s">
        <v>55</v>
      </c>
      <c r="I111" s="293" t="b">
        <f t="shared" si="14"/>
        <v>1</v>
      </c>
      <c r="J111" s="293" t="b">
        <f t="shared" si="15"/>
        <v>1</v>
      </c>
      <c r="K111" s="293" t="b">
        <f t="shared" si="16"/>
        <v>1</v>
      </c>
      <c r="L111" s="293" t="b">
        <f t="shared" si="17"/>
        <v>1</v>
      </c>
      <c r="M111" s="293" t="b">
        <f t="shared" si="18"/>
        <v>1</v>
      </c>
      <c r="O111" s="290"/>
      <c r="P111">
        <v>28</v>
      </c>
      <c r="Q111" t="s">
        <v>136</v>
      </c>
      <c r="R111" t="s">
        <v>55</v>
      </c>
      <c r="S111" t="s">
        <v>465</v>
      </c>
      <c r="T111" t="s">
        <v>465</v>
      </c>
      <c r="U111">
        <v>29.6875</v>
      </c>
      <c r="V111">
        <v>30</v>
      </c>
      <c r="W111">
        <v>18.181818181818201</v>
      </c>
      <c r="X111">
        <v>29.268292682926798</v>
      </c>
      <c r="Y111">
        <v>28.205128205128201</v>
      </c>
      <c r="Z111">
        <v>22.641509433962302</v>
      </c>
      <c r="AA111">
        <v>31.304347826087</v>
      </c>
      <c r="AB111">
        <v>20.8333333333333</v>
      </c>
      <c r="AC111">
        <v>23.3766233766234</v>
      </c>
      <c r="AD111">
        <v>22.935779816513801</v>
      </c>
      <c r="AE111">
        <v>0</v>
      </c>
      <c r="AF111">
        <v>50</v>
      </c>
      <c r="AG111">
        <v>26.1904761904762</v>
      </c>
      <c r="AH111">
        <v>40</v>
      </c>
      <c r="AI111">
        <v>26.280991735537199</v>
      </c>
    </row>
    <row r="112" spans="2:35" x14ac:dyDescent="0.25">
      <c r="B112">
        <v>28</v>
      </c>
      <c r="C112" t="s">
        <v>136</v>
      </c>
      <c r="D112" t="s">
        <v>137</v>
      </c>
      <c r="I112" s="293" t="b">
        <f t="shared" si="14"/>
        <v>1</v>
      </c>
      <c r="J112" s="293" t="b">
        <f t="shared" si="15"/>
        <v>1</v>
      </c>
      <c r="K112" s="293" t="b">
        <f t="shared" si="16"/>
        <v>1</v>
      </c>
      <c r="L112" s="293" t="b">
        <f t="shared" si="17"/>
        <v>1</v>
      </c>
      <c r="M112" s="293" t="b">
        <f t="shared" si="18"/>
        <v>1</v>
      </c>
      <c r="O112" s="290"/>
      <c r="P112">
        <v>28</v>
      </c>
      <c r="Q112" t="s">
        <v>136</v>
      </c>
      <c r="R112" t="s">
        <v>137</v>
      </c>
      <c r="S112" t="s">
        <v>465</v>
      </c>
      <c r="T112" t="s">
        <v>465</v>
      </c>
      <c r="U112">
        <v>29.6875</v>
      </c>
      <c r="V112">
        <v>26.6666666666667</v>
      </c>
      <c r="W112">
        <v>33.962264150943398</v>
      </c>
      <c r="X112">
        <v>27</v>
      </c>
      <c r="Y112">
        <v>27.0833333333333</v>
      </c>
      <c r="Z112">
        <v>33.75</v>
      </c>
      <c r="AA112">
        <v>33.2129963898917</v>
      </c>
      <c r="AB112">
        <v>29.090909090909101</v>
      </c>
      <c r="AC112">
        <v>28.497409326424901</v>
      </c>
      <c r="AD112">
        <v>29.875518672199199</v>
      </c>
      <c r="AE112">
        <v>0</v>
      </c>
      <c r="AF112">
        <v>66.6666666666667</v>
      </c>
      <c r="AG112">
        <v>30.7017543859649</v>
      </c>
      <c r="AH112">
        <v>42.857142857142897</v>
      </c>
      <c r="AI112">
        <v>30.748299319727899</v>
      </c>
    </row>
  </sheetData>
  <autoFilter ref="P10:AI106" xr:uid="{00000000-0009-0000-0000-000009000000}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zoomScale="75" zoomScaleNormal="75" zoomScaleSheetLayoutView="70" zoomScalePageLayoutView="65" workbookViewId="0">
      <selection activeCell="Y35" sqref="Y35"/>
    </sheetView>
  </sheetViews>
  <sheetFormatPr defaultColWidth="9.1796875" defaultRowHeight="15" customHeight="1" x14ac:dyDescent="0.25"/>
  <cols>
    <col min="1" max="1" width="8.81640625" style="1" customWidth="1" collapsed="1"/>
    <col min="2" max="2" width="13.81640625" style="1" customWidth="1" collapsed="1"/>
    <col min="3" max="8" width="12.81640625" style="1" customWidth="1" collapsed="1"/>
    <col min="9" max="9" width="13.453125" style="1" customWidth="1" collapsed="1"/>
    <col min="10" max="10" width="12.81640625" style="1" customWidth="1" collapsed="1"/>
    <col min="11" max="11" width="14.81640625" style="1" customWidth="1" collapsed="1"/>
    <col min="12" max="16" width="12.81640625" style="1" customWidth="1" collapsed="1"/>
    <col min="17" max="17" width="13.81640625" style="1" customWidth="1" collapsed="1"/>
    <col min="18" max="19" width="9.1796875" style="309" collapsed="1"/>
    <col min="20" max="16384" width="9.1796875" style="1" collapsed="1"/>
  </cols>
  <sheetData>
    <row r="1" spans="1:19" s="2" customFormat="1" ht="20" x14ac:dyDescent="0.4">
      <c r="A1" s="385" t="s">
        <v>138</v>
      </c>
      <c r="B1" s="24"/>
      <c r="C1" s="25"/>
      <c r="D1" s="25"/>
      <c r="E1" s="25"/>
      <c r="F1" s="25"/>
      <c r="G1" s="25"/>
      <c r="H1" s="25"/>
      <c r="I1" s="26"/>
      <c r="J1" s="24"/>
      <c r="K1" s="24"/>
      <c r="L1" s="24"/>
      <c r="M1" s="24"/>
      <c r="N1" s="24"/>
      <c r="O1" s="24"/>
      <c r="P1" s="414" t="s">
        <v>53</v>
      </c>
      <c r="Q1" s="414"/>
      <c r="R1" s="17"/>
      <c r="S1" s="17"/>
    </row>
    <row r="2" spans="1:19" s="2" customFormat="1" ht="15.5" x14ac:dyDescent="0.35">
      <c r="A2" s="197" t="s">
        <v>387</v>
      </c>
      <c r="B2" s="1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7"/>
      <c r="S2" s="17"/>
    </row>
    <row r="3" spans="1:19" s="2" customFormat="1" ht="15.5" x14ac:dyDescent="0.35">
      <c r="A3" s="265"/>
      <c r="B3" s="2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7"/>
      <c r="S3" s="17"/>
    </row>
    <row r="4" spans="1:19" s="2" customFormat="1" ht="15" customHeight="1" x14ac:dyDescent="0.35">
      <c r="A4" s="59"/>
      <c r="B4" s="27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7"/>
      <c r="S4" s="17"/>
    </row>
    <row r="5" spans="1:19" s="2" customFormat="1" ht="15" customHeight="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2" customFormat="1" ht="18.5" x14ac:dyDescent="0.35">
      <c r="A6" s="413" t="s">
        <v>154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17"/>
      <c r="S6" s="17"/>
    </row>
    <row r="7" spans="1:19" s="2" customFormat="1" ht="18.5" x14ac:dyDescent="0.35">
      <c r="A7" s="415" t="s">
        <v>155</v>
      </c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17"/>
      <c r="S7" s="17"/>
    </row>
    <row r="8" spans="1:19" s="2" customFormat="1" ht="15" customHeight="1" x14ac:dyDescent="0.35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17"/>
      <c r="S8" s="17"/>
    </row>
    <row r="9" spans="1:19" s="2" customFormat="1" ht="18.5" x14ac:dyDescent="0.35">
      <c r="A9" s="257"/>
      <c r="B9" s="28" t="s">
        <v>361</v>
      </c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17"/>
      <c r="S9" s="17"/>
    </row>
    <row r="10" spans="1:19" s="2" customFormat="1" ht="18.5" x14ac:dyDescent="0.35">
      <c r="A10" s="257"/>
      <c r="B10" s="28" t="s">
        <v>363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17"/>
      <c r="S10" s="17"/>
    </row>
    <row r="11" spans="1:19" s="2" customFormat="1" ht="15" customHeight="1" x14ac:dyDescent="0.35">
      <c r="A11" s="257"/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17"/>
      <c r="S11" s="17"/>
    </row>
    <row r="12" spans="1:19" s="2" customFormat="1" ht="15" customHeight="1" x14ac:dyDescent="0.35">
      <c r="A12" s="23"/>
      <c r="B12" s="27"/>
      <c r="C12" s="24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17"/>
      <c r="S12" s="17"/>
    </row>
    <row r="13" spans="1:19" s="2" customFormat="1" ht="15" customHeight="1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s="2" customFormat="1" ht="15.5" x14ac:dyDescent="0.35">
      <c r="A14" s="29" t="s">
        <v>0</v>
      </c>
      <c r="B14" s="29"/>
      <c r="C14" s="30"/>
      <c r="D14" s="24"/>
      <c r="E14" s="24"/>
      <c r="F14" s="24"/>
      <c r="G14" s="24"/>
      <c r="H14" s="24"/>
      <c r="I14" s="24"/>
      <c r="J14" s="24"/>
      <c r="K14" s="24"/>
      <c r="L14" s="27"/>
      <c r="M14" s="27"/>
      <c r="N14" s="27"/>
      <c r="O14" s="27"/>
      <c r="P14" s="27"/>
      <c r="Q14" s="27"/>
      <c r="R14" s="17"/>
      <c r="S14" s="17"/>
    </row>
    <row r="15" spans="1:19" s="2" customFormat="1" ht="15" customHeight="1" thickBot="1" x14ac:dyDescent="0.4">
      <c r="A15" s="201"/>
      <c r="B15" s="201"/>
      <c r="C15" s="20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7"/>
      <c r="S15" s="17"/>
    </row>
    <row r="16" spans="1:19" s="2" customFormat="1" ht="46.5" x14ac:dyDescent="0.35">
      <c r="A16" s="203"/>
      <c r="B16" s="203"/>
      <c r="C16" s="204" t="s">
        <v>1</v>
      </c>
      <c r="D16" s="204" t="s">
        <v>2</v>
      </c>
      <c r="E16" s="204" t="s">
        <v>3</v>
      </c>
      <c r="F16" s="204" t="s">
        <v>4</v>
      </c>
      <c r="G16" s="204" t="s">
        <v>5</v>
      </c>
      <c r="H16" s="204" t="s">
        <v>6</v>
      </c>
      <c r="I16" s="204" t="s">
        <v>17</v>
      </c>
      <c r="J16" s="204" t="s">
        <v>7</v>
      </c>
      <c r="K16" s="204" t="s">
        <v>8</v>
      </c>
      <c r="L16" s="204" t="s">
        <v>9</v>
      </c>
      <c r="M16" s="204" t="s">
        <v>10</v>
      </c>
      <c r="N16" s="204" t="s">
        <v>11</v>
      </c>
      <c r="O16" s="204" t="s">
        <v>12</v>
      </c>
      <c r="P16" s="204" t="s">
        <v>13</v>
      </c>
      <c r="Q16" s="204" t="s">
        <v>14</v>
      </c>
      <c r="R16" s="17"/>
      <c r="S16" s="17"/>
    </row>
    <row r="17" spans="1:19" s="2" customFormat="1" ht="15" customHeight="1" x14ac:dyDescent="0.35">
      <c r="A17" s="24"/>
      <c r="B17" s="24"/>
      <c r="C17" s="24"/>
      <c r="D17" s="24"/>
      <c r="E17" s="24"/>
      <c r="F17" s="24"/>
      <c r="G17" s="24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17"/>
      <c r="S17" s="17"/>
    </row>
    <row r="18" spans="1:19" s="2" customFormat="1" ht="15.5" x14ac:dyDescent="0.35">
      <c r="A18" s="24"/>
      <c r="B18" s="197" t="s">
        <v>54</v>
      </c>
      <c r="C18" s="284">
        <f>data!U11</f>
        <v>63.083365162896598</v>
      </c>
      <c r="D18" s="284">
        <f>data!V11</f>
        <v>68.791254125412493</v>
      </c>
      <c r="E18" s="284">
        <f>data!W11</f>
        <v>67.466947313030303</v>
      </c>
      <c r="F18" s="284">
        <f>data!X11</f>
        <v>64.128957079044497</v>
      </c>
      <c r="G18" s="284">
        <f>data!Y11</f>
        <v>64.506814294384895</v>
      </c>
      <c r="H18" s="284">
        <f>data!Z11</f>
        <v>68.418928363997907</v>
      </c>
      <c r="I18" s="284">
        <f>data!AA11</f>
        <v>58.870684022717001</v>
      </c>
      <c r="J18" s="284">
        <f>data!AB11</f>
        <v>67.348327816106206</v>
      </c>
      <c r="K18" s="284">
        <f>data!AC11</f>
        <v>61.016181392656698</v>
      </c>
      <c r="L18" s="284">
        <f>data!AD11</f>
        <v>63.879800360460301</v>
      </c>
      <c r="M18" s="284">
        <f>data!AE11</f>
        <v>66.911933777879995</v>
      </c>
      <c r="N18" s="284">
        <f>data!AF11</f>
        <v>70.890900428775595</v>
      </c>
      <c r="O18" s="284">
        <f>data!AG11</f>
        <v>65.384104729281205</v>
      </c>
      <c r="P18" s="284">
        <f>data!AH11</f>
        <v>64.849023090586101</v>
      </c>
      <c r="Q18" s="285">
        <f>data!AI11</f>
        <v>63.601255379308597</v>
      </c>
      <c r="R18" s="17"/>
      <c r="S18" s="17"/>
    </row>
    <row r="19" spans="1:19" s="2" customFormat="1" ht="15.5" x14ac:dyDescent="0.35">
      <c r="A19" s="24"/>
      <c r="B19" s="197" t="s">
        <v>55</v>
      </c>
      <c r="C19" s="284">
        <f>data!U12</f>
        <v>67.711976842359206</v>
      </c>
      <c r="D19" s="284">
        <f>data!V12</f>
        <v>74.2406518494615</v>
      </c>
      <c r="E19" s="284">
        <f>data!W12</f>
        <v>71.821163583097203</v>
      </c>
      <c r="F19" s="284">
        <f>data!X12</f>
        <v>68.278696770670194</v>
      </c>
      <c r="G19" s="284">
        <f>data!Y12</f>
        <v>68.683072122544502</v>
      </c>
      <c r="H19" s="284">
        <f>data!Z12</f>
        <v>73.595172140878503</v>
      </c>
      <c r="I19" s="284">
        <f>data!AA12</f>
        <v>64.4700670056029</v>
      </c>
      <c r="J19" s="284">
        <f>data!AB12</f>
        <v>72.329928111993993</v>
      </c>
      <c r="K19" s="284">
        <f>data!AC12</f>
        <v>65.204751967129297</v>
      </c>
      <c r="L19" s="284">
        <f>data!AD12</f>
        <v>69.291536305455793</v>
      </c>
      <c r="M19" s="284">
        <f>data!AE12</f>
        <v>73.363949483352499</v>
      </c>
      <c r="N19" s="284">
        <f>data!AF12</f>
        <v>77.183378949987599</v>
      </c>
      <c r="O19" s="284">
        <f>data!AG12</f>
        <v>71.176263724813396</v>
      </c>
      <c r="P19" s="284">
        <f>data!AH12</f>
        <v>70.783803863298701</v>
      </c>
      <c r="Q19" s="285">
        <f>data!AI12</f>
        <v>68.629663644251394</v>
      </c>
      <c r="R19" s="17"/>
      <c r="S19" s="17"/>
    </row>
    <row r="20" spans="1:19" s="2" customFormat="1" ht="15.5" x14ac:dyDescent="0.35">
      <c r="A20" s="24"/>
      <c r="B20" s="197" t="s">
        <v>15</v>
      </c>
      <c r="C20" s="284">
        <f>data!U13</f>
        <v>65.4602637156936</v>
      </c>
      <c r="D20" s="284">
        <f>data!V13</f>
        <v>71.546572576533194</v>
      </c>
      <c r="E20" s="284">
        <f>data!W13</f>
        <v>69.679172935980205</v>
      </c>
      <c r="F20" s="284">
        <f>data!X13</f>
        <v>66.244011778666504</v>
      </c>
      <c r="G20" s="284">
        <f>data!Y13</f>
        <v>66.633265628526303</v>
      </c>
      <c r="H20" s="284">
        <f>data!Z13</f>
        <v>71.000626656074402</v>
      </c>
      <c r="I20" s="284">
        <f>data!AA13</f>
        <v>61.680616723543501</v>
      </c>
      <c r="J20" s="284">
        <f>data!AB13</f>
        <v>69.866356591519306</v>
      </c>
      <c r="K20" s="284">
        <f>data!AC13</f>
        <v>63.144495791384699</v>
      </c>
      <c r="L20" s="284">
        <f>data!AD13</f>
        <v>66.614313099479801</v>
      </c>
      <c r="M20" s="284">
        <f>data!AE13</f>
        <v>70.140165441176507</v>
      </c>
      <c r="N20" s="284">
        <f>data!AF13</f>
        <v>73.968601679445101</v>
      </c>
      <c r="O20" s="284">
        <f>data!AG13</f>
        <v>68.307965416351607</v>
      </c>
      <c r="P20" s="284">
        <f>data!AH13</f>
        <v>67.750136190303294</v>
      </c>
      <c r="Q20" s="285">
        <f>data!AI13</f>
        <v>66.142025809356198</v>
      </c>
      <c r="R20" s="17"/>
      <c r="S20" s="17"/>
    </row>
    <row r="21" spans="1:19" s="2" customFormat="1" ht="15" customHeight="1" thickBot="1" x14ac:dyDescent="0.4">
      <c r="A21" s="198"/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17"/>
      <c r="S21" s="17"/>
    </row>
    <row r="22" spans="1:19" s="2" customFormat="1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s="2" customFormat="1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s="2" customFormat="1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s="2" customFormat="1" ht="15.5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s="2" customFormat="1" ht="15" customHeight="1" x14ac:dyDescent="0.35">
      <c r="A26" s="33" t="s">
        <v>18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s="2" customFormat="1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s="2" customFormat="1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s="2" customFormat="1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s="2" customFormat="1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s="2" customFormat="1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s="2" customFormat="1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2" customFormat="1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s="2" customFormat="1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s="2" customFormat="1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s="2" customFormat="1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s="2" customFormat="1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s="2" customFormat="1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s="2" customFormat="1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s="2" customFormat="1" ht="15.5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s="2" customFormat="1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s="2" customFormat="1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s="2" customFormat="1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s="2" customFormat="1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s="2" customFormat="1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s="2" customFormat="1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s="2" customFormat="1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s="2" customFormat="1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s="2" customFormat="1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s="2" customFormat="1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s="2" customFormat="1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s="2" customFormat="1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416"/>
      <c r="Q52" s="416"/>
      <c r="R52" s="17"/>
      <c r="S52" s="17"/>
    </row>
    <row r="53" spans="1:19" s="2" customFormat="1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17" t="s">
        <v>88</v>
      </c>
      <c r="P53" s="417"/>
      <c r="Q53" s="417"/>
      <c r="R53" s="17"/>
      <c r="S53" s="17"/>
    </row>
    <row r="54" spans="1:19" s="2" customFormat="1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08"/>
      <c r="Q54" s="308"/>
      <c r="R54" s="17"/>
      <c r="S54" s="17"/>
    </row>
    <row r="55" spans="1:19" s="2" customFormat="1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08"/>
      <c r="Q55" s="308"/>
      <c r="R55" s="17"/>
      <c r="S55" s="17"/>
    </row>
    <row r="56" spans="1:19" s="2" customFormat="1" ht="15" customHeight="1" x14ac:dyDescent="0.35">
      <c r="A56" s="288" t="s">
        <v>307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08"/>
      <c r="Q56" s="308"/>
      <c r="R56" s="17"/>
      <c r="S56" s="17"/>
    </row>
    <row r="57" spans="1:19" s="2" customFormat="1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08"/>
      <c r="Q57" s="308"/>
      <c r="R57" s="17"/>
      <c r="S57" s="17"/>
    </row>
    <row r="58" spans="1:19" s="2" customFormat="1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08"/>
      <c r="Q58" s="308"/>
      <c r="R58" s="17"/>
      <c r="S58" s="17"/>
    </row>
    <row r="59" spans="1:19" s="2" customFormat="1" ht="15" customHeight="1" x14ac:dyDescent="0.35">
      <c r="A59" s="29" t="s">
        <v>327</v>
      </c>
      <c r="B59" s="29"/>
      <c r="C59" s="30"/>
      <c r="D59" s="24"/>
      <c r="E59" s="24"/>
      <c r="F59" s="24"/>
      <c r="G59" s="24"/>
      <c r="H59" s="24"/>
      <c r="I59" s="24"/>
      <c r="J59" s="24"/>
      <c r="K59" s="24"/>
      <c r="L59" s="27"/>
      <c r="M59" s="27"/>
      <c r="N59" s="27"/>
      <c r="O59" s="27"/>
      <c r="P59" s="27"/>
      <c r="Q59" s="27"/>
      <c r="R59" s="17"/>
      <c r="S59" s="17"/>
    </row>
    <row r="60" spans="1:19" s="2" customFormat="1" ht="15" customHeight="1" thickBot="1" x14ac:dyDescent="0.4">
      <c r="A60" s="201"/>
      <c r="B60" s="201"/>
      <c r="C60" s="202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7"/>
      <c r="S60" s="17"/>
    </row>
    <row r="61" spans="1:19" ht="15" customHeight="1" x14ac:dyDescent="0.35">
      <c r="A61" s="203"/>
      <c r="B61" s="203"/>
      <c r="C61" s="204" t="s">
        <v>298</v>
      </c>
      <c r="D61" s="204" t="s">
        <v>299</v>
      </c>
      <c r="E61" s="204" t="s">
        <v>300</v>
      </c>
      <c r="F61" s="204" t="s">
        <v>301</v>
      </c>
      <c r="G61" s="204" t="s">
        <v>302</v>
      </c>
      <c r="H61" s="204" t="s">
        <v>303</v>
      </c>
      <c r="I61" s="204" t="s">
        <v>304</v>
      </c>
      <c r="J61" s="204" t="s">
        <v>305</v>
      </c>
      <c r="K61" s="204" t="s">
        <v>306</v>
      </c>
      <c r="L61" s="204" t="s">
        <v>329</v>
      </c>
      <c r="M61" s="204" t="s">
        <v>384</v>
      </c>
      <c r="N61" s="204" t="s">
        <v>388</v>
      </c>
      <c r="O61" s="204" t="s">
        <v>417</v>
      </c>
      <c r="P61" s="204" t="s">
        <v>453</v>
      </c>
      <c r="Q61" s="204" t="s">
        <v>454</v>
      </c>
    </row>
    <row r="62" spans="1:19" ht="15" customHeight="1" x14ac:dyDescent="0.35">
      <c r="A62" s="24"/>
      <c r="B62" s="24"/>
      <c r="C62" s="24"/>
      <c r="D62" s="24"/>
      <c r="E62" s="24"/>
      <c r="F62" s="24"/>
      <c r="G62" s="24"/>
      <c r="H62" s="26"/>
      <c r="I62" s="24"/>
      <c r="J62" s="24"/>
      <c r="K62" s="24"/>
      <c r="L62" s="24"/>
      <c r="M62" s="24"/>
      <c r="N62" s="344"/>
      <c r="O62" s="344"/>
      <c r="P62" s="344"/>
      <c r="Q62" s="344"/>
    </row>
    <row r="63" spans="1:19" ht="15" customHeight="1" x14ac:dyDescent="0.35">
      <c r="A63" s="24"/>
      <c r="B63" s="197" t="s">
        <v>54</v>
      </c>
      <c r="C63" s="284">
        <f>TSData!C7</f>
        <v>50.0825683338972</v>
      </c>
      <c r="D63" s="284">
        <f>TSData!D7</f>
        <v>50.1038506668785</v>
      </c>
      <c r="E63" s="284">
        <f>TSData!E7</f>
        <v>51.066483706034099</v>
      </c>
      <c r="F63" s="284">
        <f>TSData!F7</f>
        <v>51.699440671734898</v>
      </c>
      <c r="G63" s="284">
        <f>TSData!G7</f>
        <v>52.745328443088098</v>
      </c>
      <c r="H63" s="284">
        <f>TSData!H7</f>
        <v>54.2546414755924</v>
      </c>
      <c r="I63" s="284">
        <f>TSData!I7</f>
        <v>54.925153865585401</v>
      </c>
      <c r="J63" s="284">
        <f>TSData!J7</f>
        <v>54.041621728122898</v>
      </c>
      <c r="K63" s="284">
        <f>TSData!K7</f>
        <v>53.103093757592703</v>
      </c>
      <c r="L63" s="284">
        <f>TSData!L7</f>
        <v>54.922716462298098</v>
      </c>
      <c r="M63" s="284">
        <f>TSData!M7</f>
        <v>59.302331836731597</v>
      </c>
      <c r="N63" s="284">
        <f>TSData!N7</f>
        <v>61.534511092851297</v>
      </c>
      <c r="O63" s="284">
        <f>TSData!O7</f>
        <v>63.128365206905301</v>
      </c>
      <c r="P63" s="284">
        <f>TSData!P7</f>
        <v>64.583233673834798</v>
      </c>
      <c r="Q63" s="284">
        <f>TSData!Q7</f>
        <v>63.601255379308597</v>
      </c>
    </row>
    <row r="64" spans="1:19" ht="15" customHeight="1" x14ac:dyDescent="0.35">
      <c r="A64" s="24"/>
      <c r="B64" s="197" t="s">
        <v>55</v>
      </c>
      <c r="C64" s="284">
        <f>TSData!C8</f>
        <v>57.438710064137098</v>
      </c>
      <c r="D64" s="284">
        <f>TSData!D8</f>
        <v>57.2564975739974</v>
      </c>
      <c r="E64" s="284">
        <f>TSData!E8</f>
        <v>57.907704911800003</v>
      </c>
      <c r="F64" s="284">
        <f>TSData!F8</f>
        <v>58.116465660677797</v>
      </c>
      <c r="G64" s="284">
        <f>TSData!G8</f>
        <v>58.473783802261202</v>
      </c>
      <c r="H64" s="284">
        <f>TSData!H8</f>
        <v>59.821041369880298</v>
      </c>
      <c r="I64" s="284">
        <f>TSData!I8</f>
        <v>60.841209170691798</v>
      </c>
      <c r="J64" s="284">
        <f>TSData!J8</f>
        <v>60.298497584221302</v>
      </c>
      <c r="K64" s="284">
        <f>TSData!K8</f>
        <v>59.406091930305003</v>
      </c>
      <c r="L64" s="284">
        <f>TSData!L8</f>
        <v>60.637869473005999</v>
      </c>
      <c r="M64" s="284">
        <f>TSData!M8</f>
        <v>64.293720796476904</v>
      </c>
      <c r="N64" s="284">
        <f>TSData!N8</f>
        <v>66.091924517520198</v>
      </c>
      <c r="O64" s="284">
        <f>TSData!O8</f>
        <v>67.462130840094204</v>
      </c>
      <c r="P64" s="284">
        <f>TSData!P8</f>
        <v>69.340430438415098</v>
      </c>
      <c r="Q64" s="284">
        <f>TSData!Q8</f>
        <v>68.629663644251394</v>
      </c>
    </row>
    <row r="65" spans="1:17" ht="15" customHeight="1" x14ac:dyDescent="0.35">
      <c r="A65" s="24"/>
      <c r="B65" s="197" t="s">
        <v>15</v>
      </c>
      <c r="C65" s="284">
        <f>TSData!C9</f>
        <v>53.854277843280798</v>
      </c>
      <c r="D65" s="284">
        <f>TSData!D9</f>
        <v>53.767791181256896</v>
      </c>
      <c r="E65" s="284">
        <f>TSData!E9</f>
        <v>54.569828823368702</v>
      </c>
      <c r="F65" s="284">
        <f>TSData!F9</f>
        <v>54.981831067972799</v>
      </c>
      <c r="G65" s="284">
        <f>TSData!G9</f>
        <v>55.6687600529851</v>
      </c>
      <c r="H65" s="284">
        <f>TSData!H9</f>
        <v>57.088008797035698</v>
      </c>
      <c r="I65" s="284">
        <f>TSData!I9</f>
        <v>57.933908645993903</v>
      </c>
      <c r="J65" s="284">
        <f>TSData!J9</f>
        <v>57.220001669850397</v>
      </c>
      <c r="K65" s="284">
        <f>TSData!K9</f>
        <v>56.301590792870101</v>
      </c>
      <c r="L65" s="284">
        <f>TSData!L9</f>
        <v>57.8186887602659</v>
      </c>
      <c r="M65" s="284">
        <f>TSData!M9</f>
        <v>61.828995848021101</v>
      </c>
      <c r="N65" s="284">
        <f>TSData!N9</f>
        <v>63.838619687220003</v>
      </c>
      <c r="O65" s="284">
        <f>TSData!O9</f>
        <v>65.319826254182502</v>
      </c>
      <c r="P65" s="284">
        <f>TSData!P9</f>
        <v>66.9923358199907</v>
      </c>
      <c r="Q65" s="284">
        <f>TSData!Q9</f>
        <v>66.142025809356198</v>
      </c>
    </row>
    <row r="66" spans="1:17" ht="15" customHeight="1" thickBot="1" x14ac:dyDescent="0.4">
      <c r="A66" s="198"/>
      <c r="B66" s="199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345"/>
      <c r="O66" s="345"/>
      <c r="P66" s="345"/>
      <c r="Q66" s="345"/>
    </row>
    <row r="67" spans="1:17" ht="15" customHeight="1" x14ac:dyDescent="0.35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27"/>
      <c r="P67" s="309"/>
      <c r="Q67" s="309"/>
    </row>
    <row r="68" spans="1:17" ht="15" customHeight="1" x14ac:dyDescent="0.25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</row>
    <row r="69" spans="1:17" ht="15" customHeight="1" x14ac:dyDescent="0.25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</row>
    <row r="70" spans="1:17" ht="15" customHeight="1" x14ac:dyDescent="0.25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</row>
    <row r="71" spans="1:17" ht="15" customHeight="1" x14ac:dyDescent="0.35">
      <c r="A71" s="33" t="s">
        <v>328</v>
      </c>
      <c r="B71" s="17"/>
      <c r="C71" s="17"/>
      <c r="D71" s="17"/>
      <c r="E71" s="17"/>
      <c r="F71" s="17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</row>
    <row r="72" spans="1:17" ht="15" customHeight="1" x14ac:dyDescent="0.25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</row>
    <row r="73" spans="1:17" ht="15" customHeight="1" x14ac:dyDescent="0.25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</row>
    <row r="74" spans="1:17" ht="15" customHeight="1" x14ac:dyDescent="0.25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</row>
    <row r="75" spans="1:17" ht="15" customHeight="1" x14ac:dyDescent="0.2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</row>
    <row r="76" spans="1:17" ht="15" customHeight="1" x14ac:dyDescent="0.25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</row>
    <row r="77" spans="1:17" ht="15" customHeight="1" x14ac:dyDescent="0.25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</row>
    <row r="78" spans="1:17" ht="15" customHeight="1" x14ac:dyDescent="0.25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</row>
    <row r="79" spans="1:17" ht="15" customHeight="1" x14ac:dyDescent="0.25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</row>
    <row r="80" spans="1:17" ht="15" customHeight="1" x14ac:dyDescent="0.25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</row>
    <row r="81" spans="1:17" ht="15" customHeight="1" x14ac:dyDescent="0.25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</row>
    <row r="82" spans="1:17" ht="15" customHeight="1" x14ac:dyDescent="0.25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</row>
    <row r="83" spans="1:17" ht="15" customHeight="1" x14ac:dyDescent="0.25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</row>
    <row r="84" spans="1:17" ht="15" customHeight="1" x14ac:dyDescent="0.25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</row>
    <row r="85" spans="1:17" ht="15" customHeight="1" x14ac:dyDescent="0.2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</row>
    <row r="86" spans="1:17" ht="15" customHeight="1" x14ac:dyDescent="0.25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</row>
    <row r="87" spans="1:17" ht="15" customHeight="1" x14ac:dyDescent="0.25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</row>
    <row r="88" spans="1:17" ht="15" customHeight="1" x14ac:dyDescent="0.2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</row>
    <row r="89" spans="1:17" ht="15" customHeight="1" x14ac:dyDescent="0.25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</row>
    <row r="90" spans="1:17" ht="15" customHeight="1" x14ac:dyDescent="0.25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</row>
    <row r="91" spans="1:17" ht="15" customHeight="1" x14ac:dyDescent="0.25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</row>
    <row r="92" spans="1:17" ht="15" customHeight="1" x14ac:dyDescent="0.25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</row>
    <row r="93" spans="1:17" ht="15" customHeight="1" x14ac:dyDescent="0.25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</row>
    <row r="94" spans="1:17" ht="15" customHeight="1" x14ac:dyDescent="0.25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</row>
    <row r="95" spans="1:17" ht="15" customHeight="1" x14ac:dyDescent="0.2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</row>
    <row r="96" spans="1:17" ht="15" customHeight="1" x14ac:dyDescent="0.25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</row>
    <row r="97" spans="1:17" ht="15" customHeight="1" x14ac:dyDescent="0.25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</row>
    <row r="98" spans="1:17" ht="15" customHeight="1" x14ac:dyDescent="0.2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</row>
    <row r="99" spans="1:17" ht="15" customHeight="1" x14ac:dyDescent="0.2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2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2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2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25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2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25">
      <c r="A105" s="312" t="s">
        <v>461</v>
      </c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25">
      <c r="A106" s="312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</sheetData>
  <mergeCells count="5">
    <mergeCell ref="A6:Q6"/>
    <mergeCell ref="P1:Q1"/>
    <mergeCell ref="A7:Q7"/>
    <mergeCell ref="P52:Q52"/>
    <mergeCell ref="O53:Q53"/>
  </mergeCells>
  <hyperlinks>
    <hyperlink ref="P1:Q1" location="KPI_list!A1" display="back to KPI list" xr:uid="{00000000-0004-0000-0A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1" manualBreakCount="1">
    <brk id="54" max="16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90"/>
  <sheetViews>
    <sheetView zoomScale="75" zoomScaleNormal="75" zoomScalePageLayoutView="65" workbookViewId="0">
      <selection activeCell="S78" sqref="S78"/>
    </sheetView>
  </sheetViews>
  <sheetFormatPr defaultColWidth="9.1796875" defaultRowHeight="15.5" x14ac:dyDescent="0.35"/>
  <cols>
    <col min="1" max="1" width="8.81640625" style="17" customWidth="1" collapsed="1"/>
    <col min="2" max="2" width="13.81640625" style="17" customWidth="1" collapsed="1"/>
    <col min="3" max="8" width="12.81640625" style="17" customWidth="1" collapsed="1"/>
    <col min="9" max="9" width="13.453125" style="17" customWidth="1" collapsed="1"/>
    <col min="10" max="10" width="12.81640625" style="17" customWidth="1" collapsed="1"/>
    <col min="11" max="11" width="14.81640625" style="17" customWidth="1" collapsed="1"/>
    <col min="12" max="16" width="12.81640625" style="17" customWidth="1" collapsed="1"/>
    <col min="17" max="17" width="13.81640625" style="17" customWidth="1" collapsed="1"/>
    <col min="18" max="18" width="21.81640625" style="17" bestFit="1" customWidth="1" collapsed="1"/>
    <col min="19" max="16384" width="9.1796875" style="17" collapsed="1"/>
  </cols>
  <sheetData>
    <row r="1" spans="1:17" ht="24" x14ac:dyDescent="0.5">
      <c r="A1" s="386" t="s">
        <v>451</v>
      </c>
      <c r="B1" s="45"/>
      <c r="C1" s="45"/>
      <c r="D1" s="46"/>
      <c r="E1" s="46"/>
      <c r="F1" s="46"/>
      <c r="G1" s="46"/>
      <c r="H1" s="46"/>
      <c r="I1" s="46"/>
      <c r="J1" s="46"/>
      <c r="K1" s="45"/>
      <c r="L1" s="45"/>
      <c r="M1" s="45"/>
      <c r="N1" s="45"/>
      <c r="O1" s="45"/>
    </row>
    <row r="2" spans="1:17" ht="20" x14ac:dyDescent="0.4">
      <c r="A2" s="387" t="s">
        <v>291</v>
      </c>
      <c r="C2" s="45"/>
      <c r="D2" s="46"/>
      <c r="E2" s="46"/>
      <c r="F2" s="46"/>
      <c r="G2" s="46"/>
      <c r="H2" s="46"/>
      <c r="I2" s="45"/>
      <c r="J2" s="45"/>
      <c r="K2" s="45"/>
      <c r="L2" s="45"/>
      <c r="M2" s="45"/>
      <c r="N2" s="45"/>
      <c r="O2" s="45"/>
      <c r="P2" s="414" t="s">
        <v>53</v>
      </c>
      <c r="Q2" s="414"/>
    </row>
    <row r="3" spans="1:17" x14ac:dyDescent="0.35">
      <c r="A3" s="45"/>
      <c r="B3" s="45"/>
      <c r="C3" s="45"/>
      <c r="D3" s="46"/>
      <c r="E3" s="46"/>
      <c r="F3" s="46"/>
      <c r="G3" s="46"/>
      <c r="H3" s="46"/>
      <c r="I3" s="45"/>
      <c r="J3" s="45"/>
      <c r="K3" s="45"/>
      <c r="L3" s="45"/>
      <c r="M3" s="45"/>
      <c r="N3" s="45"/>
      <c r="O3" s="45"/>
      <c r="P3" s="45"/>
      <c r="Q3" s="45"/>
    </row>
    <row r="4" spans="1:17" ht="15" customHeight="1" x14ac:dyDescent="0.35">
      <c r="A4" s="45"/>
      <c r="B4" s="45"/>
      <c r="C4" s="45"/>
      <c r="D4" s="46"/>
      <c r="E4" s="46"/>
      <c r="F4" s="46"/>
      <c r="G4" s="46"/>
      <c r="H4" s="46"/>
      <c r="I4" s="45"/>
      <c r="J4" s="45"/>
      <c r="K4" s="45"/>
      <c r="L4" s="45"/>
      <c r="M4" s="45"/>
      <c r="N4" s="45"/>
      <c r="O4" s="45"/>
      <c r="P4" s="45"/>
      <c r="Q4" s="45"/>
    </row>
    <row r="5" spans="1:17" ht="15" customHeight="1" x14ac:dyDescent="0.35">
      <c r="A5" s="45" t="s">
        <v>58</v>
      </c>
      <c r="B5" s="45"/>
      <c r="C5" s="45"/>
      <c r="D5" s="46"/>
      <c r="E5" s="46"/>
      <c r="F5" s="46"/>
      <c r="G5" s="46"/>
      <c r="H5" s="46"/>
      <c r="I5" s="45"/>
      <c r="J5" s="45"/>
      <c r="K5" s="45"/>
      <c r="L5" s="45"/>
      <c r="M5" s="45"/>
      <c r="N5" s="45"/>
      <c r="O5" s="45"/>
      <c r="P5" s="45"/>
      <c r="Q5" s="45"/>
    </row>
    <row r="6" spans="1:17" ht="17.5" x14ac:dyDescent="0.35">
      <c r="A6" s="418" t="s">
        <v>252</v>
      </c>
      <c r="B6" s="418"/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</row>
    <row r="7" spans="1:17" ht="17.5" x14ac:dyDescent="0.35">
      <c r="A7" s="419" t="s">
        <v>253</v>
      </c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</row>
    <row r="8" spans="1:17" ht="15" customHeight="1" x14ac:dyDescent="0.35">
      <c r="A8" s="383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</row>
    <row r="9" spans="1:17" x14ac:dyDescent="0.35">
      <c r="A9" s="383"/>
      <c r="B9" s="305" t="s">
        <v>412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</row>
    <row r="10" spans="1:17" ht="18.5" x14ac:dyDescent="0.35">
      <c r="A10" s="383"/>
      <c r="B10" s="28" t="s">
        <v>362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</row>
    <row r="11" spans="1:17" ht="15" customHeight="1" x14ac:dyDescent="0.35">
      <c r="A11" s="383"/>
      <c r="B11" s="28" t="s">
        <v>364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</row>
    <row r="12" spans="1:17" ht="15" customHeight="1" x14ac:dyDescent="0.35">
      <c r="A12" s="52"/>
      <c r="B12" s="53"/>
      <c r="C12" s="45"/>
      <c r="D12" s="46"/>
      <c r="E12" s="46"/>
      <c r="F12" s="46"/>
      <c r="G12" s="46"/>
      <c r="H12" s="46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15" customHeight="1" x14ac:dyDescent="0.35">
      <c r="A13" s="52"/>
      <c r="B13" s="47"/>
      <c r="C13" s="45"/>
      <c r="D13" s="46"/>
      <c r="E13" s="46"/>
      <c r="F13" s="46"/>
      <c r="G13" s="46"/>
      <c r="H13" s="46"/>
      <c r="I13" s="45"/>
      <c r="J13" s="45"/>
      <c r="K13" s="45"/>
      <c r="L13" s="45"/>
      <c r="M13" s="45"/>
      <c r="N13" s="45"/>
      <c r="O13" s="45"/>
      <c r="P13" s="45"/>
      <c r="Q13" s="45"/>
    </row>
    <row r="14" spans="1:17" x14ac:dyDescent="0.35">
      <c r="A14" s="54" t="s">
        <v>295</v>
      </c>
      <c r="B14" s="47"/>
      <c r="C14" s="45"/>
      <c r="D14" s="46"/>
      <c r="E14" s="46"/>
      <c r="F14" s="46"/>
      <c r="G14" s="46"/>
      <c r="H14" s="46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" customHeight="1" thickBot="1" x14ac:dyDescent="0.4">
      <c r="A15" s="201"/>
      <c r="B15" s="201"/>
      <c r="C15" s="20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</row>
    <row r="16" spans="1:17" ht="46.5" x14ac:dyDescent="0.35">
      <c r="A16" s="203"/>
      <c r="B16" s="203"/>
      <c r="C16" s="204" t="s">
        <v>1</v>
      </c>
      <c r="D16" s="204" t="s">
        <v>2</v>
      </c>
      <c r="E16" s="204" t="s">
        <v>3</v>
      </c>
      <c r="F16" s="204" t="s">
        <v>4</v>
      </c>
      <c r="G16" s="204" t="s">
        <v>5</v>
      </c>
      <c r="H16" s="204" t="s">
        <v>6</v>
      </c>
      <c r="I16" s="204" t="s">
        <v>17</v>
      </c>
      <c r="J16" s="204" t="s">
        <v>7</v>
      </c>
      <c r="K16" s="204" t="s">
        <v>8</v>
      </c>
      <c r="L16" s="204" t="s">
        <v>9</v>
      </c>
      <c r="M16" s="204" t="s">
        <v>10</v>
      </c>
      <c r="N16" s="204" t="s">
        <v>11</v>
      </c>
      <c r="O16" s="204" t="s">
        <v>12</v>
      </c>
      <c r="P16" s="204" t="s">
        <v>13</v>
      </c>
      <c r="Q16" s="204" t="s">
        <v>14</v>
      </c>
    </row>
    <row r="17" spans="1:17" ht="15" customHeight="1" x14ac:dyDescent="0.35">
      <c r="A17" s="205"/>
      <c r="B17" s="206"/>
    </row>
    <row r="18" spans="1:17" x14ac:dyDescent="0.35">
      <c r="A18" s="207" t="s">
        <v>54</v>
      </c>
      <c r="B18" s="208"/>
    </row>
    <row r="19" spans="1:17" x14ac:dyDescent="0.35">
      <c r="A19" s="209"/>
      <c r="B19" s="206" t="s">
        <v>56</v>
      </c>
      <c r="C19" s="284">
        <f>data!U14</f>
        <v>74.019510252836994</v>
      </c>
      <c r="D19" s="284">
        <f>data!V14</f>
        <v>75.696202531645596</v>
      </c>
      <c r="E19" s="284">
        <f>data!W14</f>
        <v>76.007984031936104</v>
      </c>
      <c r="F19" s="284">
        <f>data!X14</f>
        <v>71.900760304121604</v>
      </c>
      <c r="G19" s="284">
        <f>data!Y14</f>
        <v>73.054044867437099</v>
      </c>
      <c r="H19" s="284">
        <f>data!Z14</f>
        <v>74.352625606107495</v>
      </c>
      <c r="I19" s="284">
        <f>data!AA14</f>
        <v>69.845217685267897</v>
      </c>
      <c r="J19" s="284">
        <f>data!AB14</f>
        <v>73.731285242076595</v>
      </c>
      <c r="K19" s="284">
        <f>data!AC14</f>
        <v>70.562822512900496</v>
      </c>
      <c r="L19" s="284">
        <f>data!AD14</f>
        <v>72.523429214553204</v>
      </c>
      <c r="M19" s="284">
        <f>data!AE14</f>
        <v>0</v>
      </c>
      <c r="N19" s="284">
        <f>data!AF14</f>
        <v>0</v>
      </c>
      <c r="O19" s="284">
        <f>data!AG14</f>
        <v>75.464764375270207</v>
      </c>
      <c r="P19" s="284">
        <f>data!AH14</f>
        <v>0</v>
      </c>
      <c r="Q19" s="285">
        <f>data!AI14</f>
        <v>72.445611520575795</v>
      </c>
    </row>
    <row r="20" spans="1:17" x14ac:dyDescent="0.35">
      <c r="A20" s="209"/>
      <c r="B20" s="209">
        <v>4</v>
      </c>
      <c r="C20" s="284">
        <f>data!U15</f>
        <v>69.176490835556294</v>
      </c>
      <c r="D20" s="284">
        <f>data!V15</f>
        <v>71.541390494993607</v>
      </c>
      <c r="E20" s="284">
        <f>data!W15</f>
        <v>72.814828275486093</v>
      </c>
      <c r="F20" s="284">
        <f>data!X15</f>
        <v>68.6329326251048</v>
      </c>
      <c r="G20" s="284">
        <f>data!Y15</f>
        <v>69.489350782653304</v>
      </c>
      <c r="H20" s="284">
        <f>data!Z15</f>
        <v>71.620460260368603</v>
      </c>
      <c r="I20" s="284">
        <f>data!AA15</f>
        <v>65.524983961793396</v>
      </c>
      <c r="J20" s="284">
        <f>data!AB15</f>
        <v>71.402459288800301</v>
      </c>
      <c r="K20" s="284">
        <f>data!AC15</f>
        <v>67.522470835723894</v>
      </c>
      <c r="L20" s="284">
        <f>data!AD15</f>
        <v>67.181438922637795</v>
      </c>
      <c r="M20" s="284">
        <f>data!AE15</f>
        <v>68.758865248226996</v>
      </c>
      <c r="N20" s="284">
        <f>data!AF15</f>
        <v>73.730684326710801</v>
      </c>
      <c r="O20" s="284">
        <f>data!AG15</f>
        <v>69.764475422532001</v>
      </c>
      <c r="P20" s="284">
        <f>data!AH15</f>
        <v>0</v>
      </c>
      <c r="Q20" s="285">
        <f>data!AI15</f>
        <v>69.078568226932205</v>
      </c>
    </row>
    <row r="21" spans="1:17" x14ac:dyDescent="0.35">
      <c r="A21" s="209"/>
      <c r="B21" s="206">
        <v>3</v>
      </c>
      <c r="C21" s="284">
        <f>data!U16</f>
        <v>65.803184853599504</v>
      </c>
      <c r="D21" s="284">
        <f>data!V16</f>
        <v>69.175840523653704</v>
      </c>
      <c r="E21" s="284">
        <f>data!W16</f>
        <v>68.471798168086096</v>
      </c>
      <c r="F21" s="284">
        <f>data!X16</f>
        <v>65.728391422887</v>
      </c>
      <c r="G21" s="284">
        <f>data!Y16</f>
        <v>65.014349073832506</v>
      </c>
      <c r="H21" s="284">
        <f>data!Z16</f>
        <v>66.281648493808902</v>
      </c>
      <c r="I21" s="284">
        <f>data!AA16</f>
        <v>60.907143949824103</v>
      </c>
      <c r="J21" s="284">
        <f>data!AB16</f>
        <v>68.287172295586501</v>
      </c>
      <c r="K21" s="284">
        <f>data!AC16</f>
        <v>63.1317993645904</v>
      </c>
      <c r="L21" s="284">
        <f>data!AD16</f>
        <v>62.498461033364798</v>
      </c>
      <c r="M21" s="284">
        <f>data!AE16</f>
        <v>65.971316818774497</v>
      </c>
      <c r="N21" s="284">
        <f>data!AF16</f>
        <v>68.421052631578902</v>
      </c>
      <c r="O21" s="284">
        <f>data!AG16</f>
        <v>66.349999999999994</v>
      </c>
      <c r="P21" s="284">
        <f>data!AH16</f>
        <v>65.729010092334093</v>
      </c>
      <c r="Q21" s="285">
        <f>data!AI16</f>
        <v>65.213042707081101</v>
      </c>
    </row>
    <row r="22" spans="1:17" x14ac:dyDescent="0.35">
      <c r="A22" s="209"/>
      <c r="B22" s="206">
        <v>2</v>
      </c>
      <c r="C22" s="284">
        <f>data!U17</f>
        <v>60.796963946869099</v>
      </c>
      <c r="D22" s="284">
        <f>data!V17</f>
        <v>63.109354413702199</v>
      </c>
      <c r="E22" s="284">
        <f>data!W17</f>
        <v>63.366853859213798</v>
      </c>
      <c r="F22" s="284">
        <f>data!X17</f>
        <v>60.196455263719798</v>
      </c>
      <c r="G22" s="284">
        <f>data!Y17</f>
        <v>58.680883185506701</v>
      </c>
      <c r="H22" s="284">
        <f>data!Z17</f>
        <v>59.083215796897001</v>
      </c>
      <c r="I22" s="284">
        <f>data!AA17</f>
        <v>56.8300850004293</v>
      </c>
      <c r="J22" s="284">
        <f>data!AB17</f>
        <v>61.727193067861002</v>
      </c>
      <c r="K22" s="284">
        <f>data!AC17</f>
        <v>58.276030633860202</v>
      </c>
      <c r="L22" s="284">
        <f>data!AD17</f>
        <v>56.501825423166302</v>
      </c>
      <c r="M22" s="284">
        <f>data!AE17</f>
        <v>61.052631578947398</v>
      </c>
      <c r="N22" s="284">
        <f>data!AF17</f>
        <v>61.187214611872101</v>
      </c>
      <c r="O22" s="284">
        <f>data!AG17</f>
        <v>58.379818499708598</v>
      </c>
      <c r="P22" s="284">
        <f>data!AH17</f>
        <v>60.292580982236203</v>
      </c>
      <c r="Q22" s="285">
        <f>data!AI17</f>
        <v>58.691410973702503</v>
      </c>
    </row>
    <row r="23" spans="1:17" x14ac:dyDescent="0.35">
      <c r="A23" s="209"/>
      <c r="B23" s="206" t="s">
        <v>57</v>
      </c>
      <c r="C23" s="284">
        <f>data!U18</f>
        <v>53.809986201257203</v>
      </c>
      <c r="D23" s="284">
        <f>data!V18</f>
        <v>56.982343499197398</v>
      </c>
      <c r="E23" s="284">
        <f>data!W18</f>
        <v>53.802197802197803</v>
      </c>
      <c r="F23" s="284">
        <f>data!X18</f>
        <v>53.896676011213501</v>
      </c>
      <c r="G23" s="284">
        <f>data!Y18</f>
        <v>53.1025025711347</v>
      </c>
      <c r="H23" s="284">
        <f>data!Z18</f>
        <v>50.634371395617102</v>
      </c>
      <c r="I23" s="284">
        <f>data!AA18</f>
        <v>49.7912791293776</v>
      </c>
      <c r="J23" s="284">
        <f>data!AB18</f>
        <v>54.184215345174898</v>
      </c>
      <c r="K23" s="284">
        <f>data!AC18</f>
        <v>52.555422806318902</v>
      </c>
      <c r="L23" s="284">
        <f>data!AD18</f>
        <v>49.535200793257303</v>
      </c>
      <c r="M23" s="284">
        <f>data!AE18</f>
        <v>0</v>
      </c>
      <c r="N23" s="284">
        <f>data!AF18</f>
        <v>0</v>
      </c>
      <c r="O23" s="284">
        <f>data!AG18</f>
        <v>50.9455436876204</v>
      </c>
      <c r="P23" s="284">
        <f>data!AH18</f>
        <v>0</v>
      </c>
      <c r="Q23" s="285">
        <f>data!AI18</f>
        <v>51.436308372478599</v>
      </c>
    </row>
    <row r="24" spans="1:17" ht="15" customHeight="1" x14ac:dyDescent="0.35">
      <c r="A24" s="209"/>
      <c r="B24" s="206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4"/>
    </row>
    <row r="25" spans="1:17" ht="15" customHeight="1" x14ac:dyDescent="0.35">
      <c r="A25" s="209"/>
      <c r="B25" s="209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4"/>
    </row>
    <row r="26" spans="1:17" ht="15" customHeight="1" x14ac:dyDescent="0.35">
      <c r="A26" s="207" t="s">
        <v>55</v>
      </c>
      <c r="B26" s="208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4"/>
    </row>
    <row r="27" spans="1:17" x14ac:dyDescent="0.35">
      <c r="A27" s="209"/>
      <c r="B27" s="206" t="s">
        <v>56</v>
      </c>
      <c r="C27" s="284">
        <f>data!U19</f>
        <v>78.149714916314096</v>
      </c>
      <c r="D27" s="284">
        <f>data!V19</f>
        <v>79.182692307692307</v>
      </c>
      <c r="E27" s="284">
        <f>data!W19</f>
        <v>78.710415871804699</v>
      </c>
      <c r="F27" s="284">
        <f>data!X19</f>
        <v>77.232558139534902</v>
      </c>
      <c r="G27" s="284">
        <f>data!Y19</f>
        <v>76.919987146529607</v>
      </c>
      <c r="H27" s="284">
        <f>data!Z19</f>
        <v>79.529110773060395</v>
      </c>
      <c r="I27" s="284">
        <f>data!AA19</f>
        <v>75.758630289532306</v>
      </c>
      <c r="J27" s="284">
        <f>data!AB19</f>
        <v>79.403272377285802</v>
      </c>
      <c r="K27" s="284">
        <f>data!AC19</f>
        <v>75.393575918343799</v>
      </c>
      <c r="L27" s="284">
        <f>data!AD19</f>
        <v>78.004035578981998</v>
      </c>
      <c r="M27" s="284">
        <f>data!AE19</f>
        <v>0</v>
      </c>
      <c r="N27" s="284">
        <f>data!AF19</f>
        <v>0</v>
      </c>
      <c r="O27" s="284">
        <f>data!AG19</f>
        <v>79.305055355475503</v>
      </c>
      <c r="P27" s="284">
        <f>data!AH19</f>
        <v>0</v>
      </c>
      <c r="Q27" s="285">
        <f>data!AI19</f>
        <v>77.5582896673683</v>
      </c>
    </row>
    <row r="28" spans="1:17" x14ac:dyDescent="0.35">
      <c r="A28" s="209"/>
      <c r="B28" s="209">
        <v>4</v>
      </c>
      <c r="C28" s="284">
        <f>data!U20</f>
        <v>74.535466149620305</v>
      </c>
      <c r="D28" s="284">
        <f>data!V20</f>
        <v>76.956699904384607</v>
      </c>
      <c r="E28" s="284">
        <f>data!W20</f>
        <v>77.006092254134003</v>
      </c>
      <c r="F28" s="284">
        <f>data!X20</f>
        <v>73.740959014197699</v>
      </c>
      <c r="G28" s="284">
        <f>data!Y20</f>
        <v>74.326765188834202</v>
      </c>
      <c r="H28" s="284">
        <f>data!Z20</f>
        <v>76.280528366435405</v>
      </c>
      <c r="I28" s="284">
        <f>data!AA20</f>
        <v>71.805280753223698</v>
      </c>
      <c r="J28" s="284">
        <f>data!AB20</f>
        <v>75.939042713028499</v>
      </c>
      <c r="K28" s="284">
        <f>data!AC20</f>
        <v>71.264473021829701</v>
      </c>
      <c r="L28" s="284">
        <f>data!AD20</f>
        <v>72.837189157974507</v>
      </c>
      <c r="M28" s="284">
        <f>data!AE20</f>
        <v>75.069541029207201</v>
      </c>
      <c r="N28" s="284">
        <f>data!AF20</f>
        <v>79.744525547445207</v>
      </c>
      <c r="O28" s="284">
        <f>data!AG20</f>
        <v>75.913739439750998</v>
      </c>
      <c r="P28" s="284">
        <f>data!AH20</f>
        <v>0</v>
      </c>
      <c r="Q28" s="285">
        <f>data!AI20</f>
        <v>74.2684914742986</v>
      </c>
    </row>
    <row r="29" spans="1:17" x14ac:dyDescent="0.35">
      <c r="A29" s="209"/>
      <c r="B29" s="206">
        <v>3</v>
      </c>
      <c r="C29" s="284">
        <f>data!U21</f>
        <v>70.785494259311093</v>
      </c>
      <c r="D29" s="284">
        <f>data!V21</f>
        <v>74.686232863487206</v>
      </c>
      <c r="E29" s="284">
        <f>data!W21</f>
        <v>73.374443837327306</v>
      </c>
      <c r="F29" s="284">
        <f>data!X21</f>
        <v>69.295068264140397</v>
      </c>
      <c r="G29" s="284">
        <f>data!Y21</f>
        <v>68.505055569482707</v>
      </c>
      <c r="H29" s="284">
        <f>data!Z21</f>
        <v>71.476431994788499</v>
      </c>
      <c r="I29" s="284">
        <f>data!AA21</f>
        <v>66.920295314148007</v>
      </c>
      <c r="J29" s="284">
        <f>data!AB21</f>
        <v>73.096793800334297</v>
      </c>
      <c r="K29" s="284">
        <f>data!AC21</f>
        <v>67.432701663346194</v>
      </c>
      <c r="L29" s="284">
        <f>data!AD21</f>
        <v>67.950290246096003</v>
      </c>
      <c r="M29" s="284">
        <f>data!AE21</f>
        <v>71.979434447300804</v>
      </c>
      <c r="N29" s="284">
        <f>data!AF21</f>
        <v>74.337957124842404</v>
      </c>
      <c r="O29" s="284">
        <f>data!AG21</f>
        <v>72.329858982219505</v>
      </c>
      <c r="P29" s="284">
        <f>data!AH21</f>
        <v>71.469235822202805</v>
      </c>
      <c r="Q29" s="285">
        <f>data!AI21</f>
        <v>70.260576111847698</v>
      </c>
    </row>
    <row r="30" spans="1:17" x14ac:dyDescent="0.35">
      <c r="A30" s="209"/>
      <c r="B30" s="206">
        <v>2</v>
      </c>
      <c r="C30" s="284">
        <f>data!U22</f>
        <v>65.237101103489394</v>
      </c>
      <c r="D30" s="284">
        <f>data!V22</f>
        <v>69.216614090431094</v>
      </c>
      <c r="E30" s="284">
        <f>data!W22</f>
        <v>66.849725411882204</v>
      </c>
      <c r="F30" s="284">
        <f>data!X22</f>
        <v>63.705360168055797</v>
      </c>
      <c r="G30" s="284">
        <f>data!Y22</f>
        <v>63.139839306671497</v>
      </c>
      <c r="H30" s="284">
        <f>data!Z22</f>
        <v>65.019524316648898</v>
      </c>
      <c r="I30" s="284">
        <f>data!AA22</f>
        <v>61.755608192838203</v>
      </c>
      <c r="J30" s="284">
        <f>data!AB22</f>
        <v>66.854671930814106</v>
      </c>
      <c r="K30" s="284">
        <f>data!AC22</f>
        <v>62.688347564038203</v>
      </c>
      <c r="L30" s="284">
        <f>data!AD22</f>
        <v>61.375850949480501</v>
      </c>
      <c r="M30" s="284">
        <f>data!AE22</f>
        <v>68</v>
      </c>
      <c r="N30" s="284">
        <f>data!AF22</f>
        <v>72.5</v>
      </c>
      <c r="O30" s="284">
        <f>data!AG22</f>
        <v>64.560939308748104</v>
      </c>
      <c r="P30" s="284">
        <f>data!AH22</f>
        <v>66.832917705735696</v>
      </c>
      <c r="Q30" s="285">
        <f>data!AI22</f>
        <v>63.505140636101501</v>
      </c>
    </row>
    <row r="31" spans="1:17" x14ac:dyDescent="0.35">
      <c r="A31" s="209"/>
      <c r="B31" s="206" t="s">
        <v>57</v>
      </c>
      <c r="C31" s="284">
        <f>data!U23</f>
        <v>57.8529904424081</v>
      </c>
      <c r="D31" s="284">
        <f>data!V23</f>
        <v>62.077702702702702</v>
      </c>
      <c r="E31" s="284">
        <f>data!W23</f>
        <v>59.597806215722102</v>
      </c>
      <c r="F31" s="284">
        <f>data!X23</f>
        <v>56.855286099223299</v>
      </c>
      <c r="G31" s="284">
        <f>data!Y23</f>
        <v>56.4881980426022</v>
      </c>
      <c r="H31" s="284">
        <f>data!Z23</f>
        <v>55.627009646302199</v>
      </c>
      <c r="I31" s="284">
        <f>data!AA23</f>
        <v>54.281786941580798</v>
      </c>
      <c r="J31" s="284">
        <f>data!AB23</f>
        <v>59.877955758962599</v>
      </c>
      <c r="K31" s="284">
        <f>data!AC23</f>
        <v>56.136609691283098</v>
      </c>
      <c r="L31" s="284">
        <f>data!AD23</f>
        <v>53.859272359777698</v>
      </c>
      <c r="M31" s="284">
        <f>data!AE23</f>
        <v>0</v>
      </c>
      <c r="N31" s="284">
        <f>data!AF23</f>
        <v>0</v>
      </c>
      <c r="O31" s="284">
        <f>data!AG23</f>
        <v>55.861497375448899</v>
      </c>
      <c r="P31" s="284">
        <f>data!AH23</f>
        <v>0</v>
      </c>
      <c r="Q31" s="285">
        <f>data!AI23</f>
        <v>55.676450742240199</v>
      </c>
    </row>
    <row r="32" spans="1:17" ht="15" customHeight="1" x14ac:dyDescent="0.35">
      <c r="A32" s="209"/>
      <c r="B32" s="206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4"/>
    </row>
    <row r="33" spans="1:18" ht="15" customHeight="1" x14ac:dyDescent="0.35">
      <c r="A33" s="209"/>
      <c r="B33" s="209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4"/>
    </row>
    <row r="34" spans="1:18" ht="15" customHeight="1" x14ac:dyDescent="0.35">
      <c r="A34" s="207" t="s">
        <v>15</v>
      </c>
      <c r="B34" s="396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4"/>
    </row>
    <row r="35" spans="1:18" x14ac:dyDescent="0.35">
      <c r="A35" s="209"/>
      <c r="B35" s="206" t="s">
        <v>56</v>
      </c>
      <c r="C35" s="284">
        <f>data!U24</f>
        <v>76.166347992351803</v>
      </c>
      <c r="D35" s="284">
        <f>data!V24</f>
        <v>77.4845869297164</v>
      </c>
      <c r="E35" s="284">
        <f>data!W24</f>
        <v>77.389777604369897</v>
      </c>
      <c r="F35" s="284">
        <f>data!X24</f>
        <v>74.609175034455603</v>
      </c>
      <c r="G35" s="284">
        <f>data!Y24</f>
        <v>75.041295011562596</v>
      </c>
      <c r="H35" s="284">
        <f>data!Z24</f>
        <v>76.933951692153897</v>
      </c>
      <c r="I35" s="284">
        <f>data!AA24</f>
        <v>72.861081202598299</v>
      </c>
      <c r="J35" s="284">
        <f>data!AB24</f>
        <v>76.581543818920494</v>
      </c>
      <c r="K35" s="284">
        <f>data!AC24</f>
        <v>73.026141676713607</v>
      </c>
      <c r="L35" s="284">
        <f>data!AD24</f>
        <v>75.3321163647107</v>
      </c>
      <c r="M35" s="284">
        <f>data!AE24</f>
        <v>0</v>
      </c>
      <c r="N35" s="284">
        <f>data!AF24</f>
        <v>0</v>
      </c>
      <c r="O35" s="284">
        <f>data!AG24</f>
        <v>77.459129952895495</v>
      </c>
      <c r="P35" s="284">
        <f>data!AH24</f>
        <v>0</v>
      </c>
      <c r="Q35" s="285">
        <f>data!AI24</f>
        <v>75.053559530521198</v>
      </c>
    </row>
    <row r="36" spans="1:18" x14ac:dyDescent="0.35">
      <c r="A36" s="209"/>
      <c r="B36" s="209">
        <v>4</v>
      </c>
      <c r="C36" s="284">
        <f>data!U25</f>
        <v>71.940497520730005</v>
      </c>
      <c r="D36" s="284">
        <f>data!V25</f>
        <v>74.292256452955897</v>
      </c>
      <c r="E36" s="284">
        <f>data!W25</f>
        <v>74.955547652916096</v>
      </c>
      <c r="F36" s="284">
        <f>data!X25</f>
        <v>71.241450068399402</v>
      </c>
      <c r="G36" s="284">
        <f>data!Y25</f>
        <v>71.957605462695298</v>
      </c>
      <c r="H36" s="284">
        <f>data!Z25</f>
        <v>73.956117232400899</v>
      </c>
      <c r="I36" s="284">
        <f>data!AA25</f>
        <v>68.733877152618007</v>
      </c>
      <c r="J36" s="284">
        <f>data!AB25</f>
        <v>73.706732079585706</v>
      </c>
      <c r="K36" s="284">
        <f>data!AC25</f>
        <v>69.434376972899699</v>
      </c>
      <c r="L36" s="284">
        <f>data!AD25</f>
        <v>70.028891755855597</v>
      </c>
      <c r="M36" s="284">
        <f>data!AE25</f>
        <v>71.945224719101105</v>
      </c>
      <c r="N36" s="284">
        <f>data!AF25</f>
        <v>76.688355396006301</v>
      </c>
      <c r="O36" s="284">
        <f>data!AG25</f>
        <v>72.876397920838897</v>
      </c>
      <c r="P36" s="284">
        <f>data!AH25</f>
        <v>0</v>
      </c>
      <c r="Q36" s="285">
        <f>data!AI25</f>
        <v>71.712371304086204</v>
      </c>
    </row>
    <row r="37" spans="1:18" x14ac:dyDescent="0.35">
      <c r="A37" s="209"/>
      <c r="B37" s="206">
        <v>3</v>
      </c>
      <c r="C37" s="284">
        <f>data!U26</f>
        <v>68.352979112178005</v>
      </c>
      <c r="D37" s="284">
        <f>data!V26</f>
        <v>71.968103321755294</v>
      </c>
      <c r="E37" s="284">
        <f>data!W26</f>
        <v>70.958546145623004</v>
      </c>
      <c r="F37" s="284">
        <f>data!X26</f>
        <v>67.561857700433293</v>
      </c>
      <c r="G37" s="284">
        <f>data!Y26</f>
        <v>66.794511207704801</v>
      </c>
      <c r="H37" s="284">
        <f>data!Z26</f>
        <v>68.8698272864263</v>
      </c>
      <c r="I37" s="284">
        <f>data!AA26</f>
        <v>63.936541672992298</v>
      </c>
      <c r="J37" s="284">
        <f>data!AB26</f>
        <v>70.722184825463998</v>
      </c>
      <c r="K37" s="284">
        <f>data!AC26</f>
        <v>65.323323181528394</v>
      </c>
      <c r="L37" s="284">
        <f>data!AD26</f>
        <v>65.229679084150803</v>
      </c>
      <c r="M37" s="284">
        <f>data!AE26</f>
        <v>68.996763754045304</v>
      </c>
      <c r="N37" s="284">
        <f>data!AF26</f>
        <v>71.268203883495104</v>
      </c>
      <c r="O37" s="284">
        <f>data!AG26</f>
        <v>69.368616527390898</v>
      </c>
      <c r="P37" s="284">
        <f>data!AH26</f>
        <v>68.5711188204683</v>
      </c>
      <c r="Q37" s="285">
        <f>data!AI26</f>
        <v>67.764243193652803</v>
      </c>
    </row>
    <row r="38" spans="1:18" x14ac:dyDescent="0.35">
      <c r="A38" s="209"/>
      <c r="B38" s="206">
        <v>2</v>
      </c>
      <c r="C38" s="284">
        <f>data!U27</f>
        <v>63.0821181887951</v>
      </c>
      <c r="D38" s="284">
        <f>data!V27</f>
        <v>66.166600868535298</v>
      </c>
      <c r="E38" s="284">
        <f>data!W27</f>
        <v>65.147743953028296</v>
      </c>
      <c r="F38" s="284">
        <f>data!X27</f>
        <v>61.994029021731599</v>
      </c>
      <c r="G38" s="284">
        <f>data!Y27</f>
        <v>60.959630911188</v>
      </c>
      <c r="H38" s="284">
        <f>data!Z27</f>
        <v>62.041393950115001</v>
      </c>
      <c r="I38" s="284">
        <f>data!AA27</f>
        <v>59.325671363623499</v>
      </c>
      <c r="J38" s="284">
        <f>data!AB27</f>
        <v>64.335931895356097</v>
      </c>
      <c r="K38" s="284">
        <f>data!AC27</f>
        <v>60.523496586239403</v>
      </c>
      <c r="L38" s="284">
        <f>data!AD27</f>
        <v>58.961713599973699</v>
      </c>
      <c r="M38" s="284">
        <f>data!AE27</f>
        <v>64.383561643835606</v>
      </c>
      <c r="N38" s="284">
        <f>data!AF27</f>
        <v>67.1023965141612</v>
      </c>
      <c r="O38" s="284">
        <f>data!AG27</f>
        <v>61.481020535158699</v>
      </c>
      <c r="P38" s="284">
        <f>data!AH27</f>
        <v>63.274587833996598</v>
      </c>
      <c r="Q38" s="285">
        <f>data!AI27</f>
        <v>61.132407365707799</v>
      </c>
    </row>
    <row r="39" spans="1:18" x14ac:dyDescent="0.35">
      <c r="A39" s="209"/>
      <c r="B39" s="206" t="s">
        <v>57</v>
      </c>
      <c r="C39" s="284">
        <f>data!U28</f>
        <v>55.868556377775</v>
      </c>
      <c r="D39" s="284">
        <f>data!V28</f>
        <v>59.4650205761317</v>
      </c>
      <c r="E39" s="284">
        <f>data!W28</f>
        <v>56.6435133318396</v>
      </c>
      <c r="F39" s="284">
        <f>data!X28</f>
        <v>55.383818667091603</v>
      </c>
      <c r="G39" s="284">
        <f>data!Y28</f>
        <v>54.788942417985801</v>
      </c>
      <c r="H39" s="284">
        <f>data!Z28</f>
        <v>53.075260365494202</v>
      </c>
      <c r="I39" s="284">
        <f>data!AA28</f>
        <v>51.989562460747102</v>
      </c>
      <c r="J39" s="284">
        <f>data!AB28</f>
        <v>56.9733769266698</v>
      </c>
      <c r="K39" s="284">
        <f>data!AC28</f>
        <v>54.356326200650003</v>
      </c>
      <c r="L39" s="284">
        <f>data!AD28</f>
        <v>51.676676676676699</v>
      </c>
      <c r="M39" s="284">
        <f>data!AE28</f>
        <v>0</v>
      </c>
      <c r="N39" s="284">
        <f>data!AF28</f>
        <v>0</v>
      </c>
      <c r="O39" s="284">
        <f>data!AG28</f>
        <v>53.341411965351597</v>
      </c>
      <c r="P39" s="284">
        <f>data!AH28</f>
        <v>0</v>
      </c>
      <c r="Q39" s="285">
        <f>data!AI28</f>
        <v>53.538002731402798</v>
      </c>
      <c r="R39" s="399"/>
    </row>
    <row r="40" spans="1:18" ht="16" thickBot="1" x14ac:dyDescent="0.4">
      <c r="A40" s="201"/>
      <c r="B40" s="201"/>
      <c r="C40" s="201"/>
      <c r="D40" s="343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</row>
    <row r="41" spans="1:18" ht="15" customHeight="1" x14ac:dyDescent="0.35"/>
    <row r="42" spans="1:18" ht="15" customHeight="1" x14ac:dyDescent="0.35">
      <c r="A42" s="17" t="s">
        <v>99</v>
      </c>
    </row>
    <row r="43" spans="1:18" ht="15" customHeight="1" x14ac:dyDescent="0.35">
      <c r="Q43" s="313"/>
    </row>
    <row r="44" spans="1:18" ht="15" customHeight="1" x14ac:dyDescent="0.35"/>
    <row r="45" spans="1:18" ht="15" customHeight="1" x14ac:dyDescent="0.35"/>
    <row r="46" spans="1:18" ht="15" customHeight="1" x14ac:dyDescent="0.35"/>
    <row r="47" spans="1:18" ht="15" customHeight="1" x14ac:dyDescent="0.35"/>
    <row r="48" spans="1:18" ht="15" customHeight="1" x14ac:dyDescent="0.35"/>
    <row r="49" spans="1:17" ht="15" customHeight="1" x14ac:dyDescent="0.35"/>
    <row r="50" spans="1:17" ht="15" customHeight="1" x14ac:dyDescent="0.35"/>
    <row r="51" spans="1:17" ht="15" customHeight="1" x14ac:dyDescent="0.35"/>
    <row r="52" spans="1:17" ht="15" customHeight="1" x14ac:dyDescent="0.35">
      <c r="O52" s="417" t="s">
        <v>88</v>
      </c>
      <c r="P52" s="417"/>
      <c r="Q52" s="417"/>
    </row>
    <row r="54" spans="1:17" x14ac:dyDescent="0.35">
      <c r="A54" s="52" t="s">
        <v>292</v>
      </c>
    </row>
    <row r="55" spans="1:17" x14ac:dyDescent="0.35">
      <c r="A55" s="52" t="s">
        <v>291</v>
      </c>
    </row>
    <row r="56" spans="1:17" x14ac:dyDescent="0.35">
      <c r="A56" s="45"/>
    </row>
    <row r="57" spans="1:17" ht="15" customHeight="1" x14ac:dyDescent="0.35"/>
    <row r="58" spans="1:17" ht="15" customHeight="1" x14ac:dyDescent="0.35"/>
    <row r="59" spans="1:17" ht="15" customHeight="1" x14ac:dyDescent="0.35"/>
    <row r="60" spans="1:17" x14ac:dyDescent="0.35">
      <c r="A60" s="55" t="s">
        <v>296</v>
      </c>
    </row>
    <row r="61" spans="1:17" ht="15" customHeight="1" x14ac:dyDescent="0.35"/>
    <row r="62" spans="1:17" ht="15" customHeight="1" x14ac:dyDescent="0.35"/>
    <row r="63" spans="1:17" ht="15" customHeight="1" x14ac:dyDescent="0.35"/>
    <row r="64" spans="1:17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spans="1:17" ht="15" customHeight="1" x14ac:dyDescent="0.35"/>
    <row r="82" spans="1:17" ht="15" customHeight="1" x14ac:dyDescent="0.35"/>
    <row r="83" spans="1:17" ht="15" customHeight="1" x14ac:dyDescent="0.35"/>
    <row r="84" spans="1:17" ht="15" customHeight="1" x14ac:dyDescent="0.35"/>
    <row r="85" spans="1:17" ht="15" customHeight="1" x14ac:dyDescent="0.35"/>
    <row r="86" spans="1:17" ht="15" customHeight="1" x14ac:dyDescent="0.35">
      <c r="O86" s="417" t="s">
        <v>88</v>
      </c>
      <c r="P86" s="417"/>
      <c r="Q86" s="417"/>
    </row>
    <row r="87" spans="1:17" ht="15" customHeight="1" x14ac:dyDescent="0.35"/>
    <row r="88" spans="1:17" ht="15" customHeight="1" x14ac:dyDescent="0.35">
      <c r="A88" s="288" t="s">
        <v>323</v>
      </c>
      <c r="P88" s="308"/>
      <c r="Q88" s="308"/>
    </row>
    <row r="89" spans="1:17" ht="15" customHeight="1" x14ac:dyDescent="0.35">
      <c r="A89" s="397" t="s">
        <v>325</v>
      </c>
      <c r="P89" s="308"/>
      <c r="Q89" s="308"/>
    </row>
    <row r="90" spans="1:17" ht="15" customHeight="1" x14ac:dyDescent="0.35">
      <c r="P90" s="308"/>
      <c r="Q90" s="308"/>
    </row>
    <row r="91" spans="1:17" ht="15" customHeight="1" x14ac:dyDescent="0.35">
      <c r="A91" s="43" t="s">
        <v>319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27"/>
      <c r="P91" s="2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346"/>
      <c r="O92" s="346"/>
      <c r="P92" s="346"/>
      <c r="Q92" s="346"/>
    </row>
    <row r="93" spans="1:17" ht="15" customHeight="1" x14ac:dyDescent="0.35">
      <c r="A93" s="203"/>
      <c r="B93" s="203"/>
      <c r="C93" s="204" t="s">
        <v>298</v>
      </c>
      <c r="D93" s="204" t="s">
        <v>299</v>
      </c>
      <c r="E93" s="204" t="s">
        <v>300</v>
      </c>
      <c r="F93" s="204" t="s">
        <v>301</v>
      </c>
      <c r="G93" s="204" t="s">
        <v>302</v>
      </c>
      <c r="H93" s="204" t="s">
        <v>303</v>
      </c>
      <c r="I93" s="204" t="s">
        <v>304</v>
      </c>
      <c r="J93" s="204" t="s">
        <v>305</v>
      </c>
      <c r="K93" s="204" t="s">
        <v>306</v>
      </c>
      <c r="L93" s="204" t="s">
        <v>329</v>
      </c>
      <c r="M93" s="204" t="s">
        <v>384</v>
      </c>
      <c r="N93" s="204" t="s">
        <v>388</v>
      </c>
      <c r="O93" s="204" t="s">
        <v>417</v>
      </c>
      <c r="P93" s="204" t="s">
        <v>453</v>
      </c>
      <c r="Q93" s="204" t="s">
        <v>454</v>
      </c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4"/>
      <c r="O94" s="344"/>
      <c r="P94" s="344"/>
      <c r="Q94" s="344"/>
    </row>
    <row r="95" spans="1:17" ht="15" customHeight="1" x14ac:dyDescent="0.35">
      <c r="A95" s="24"/>
      <c r="B95" s="197" t="s">
        <v>54</v>
      </c>
      <c r="C95" s="284">
        <f>SII_RII_data!C7</f>
        <v>25.4858847207541</v>
      </c>
      <c r="D95" s="284">
        <f>SII_RII_data!D7</f>
        <v>25.1205134622796</v>
      </c>
      <c r="E95" s="284">
        <f>SII_RII_data!E7</f>
        <v>25.4216578589342</v>
      </c>
      <c r="F95" s="284">
        <f>SII_RII_data!F7</f>
        <v>25.346583485955101</v>
      </c>
      <c r="G95" s="284">
        <f>SII_RII_data!G7</f>
        <v>25.288326761298698</v>
      </c>
      <c r="H95" s="284">
        <f>SII_RII_data!H7</f>
        <v>24.510479192699801</v>
      </c>
      <c r="I95" s="284">
        <f>SII_RII_data!I7</f>
        <v>24.597779506014302</v>
      </c>
      <c r="J95" s="284">
        <f>SII_RII_data!J7</f>
        <v>25.800238680125101</v>
      </c>
      <c r="K95" s="284">
        <f>SII_RII_data!K7</f>
        <v>26.481017174420799</v>
      </c>
      <c r="L95" s="284">
        <f>SII_RII_data!L7</f>
        <v>26.3467024233614</v>
      </c>
      <c r="M95" s="284">
        <f>SII_RII_data!M7</f>
        <v>25.585098151619199</v>
      </c>
      <c r="N95" s="284">
        <f>SII_RII_data!N7</f>
        <v>24.692327596490902</v>
      </c>
      <c r="O95" s="284">
        <f>SII_RII_data!O7</f>
        <v>24.392029293462102</v>
      </c>
      <c r="P95" s="284">
        <f>SII_RII_data!P7</f>
        <v>25.285577687660801</v>
      </c>
      <c r="Q95" s="284">
        <f>SII_RII_data!Q7</f>
        <v>25.7135234008929</v>
      </c>
    </row>
    <row r="96" spans="1:17" ht="15" customHeight="1" x14ac:dyDescent="0.35">
      <c r="A96" s="24"/>
      <c r="B96" s="197" t="s">
        <v>55</v>
      </c>
      <c r="C96" s="284">
        <f>SII_RII_data!C8</f>
        <v>27.582915726994401</v>
      </c>
      <c r="D96" s="284">
        <f>SII_RII_data!D8</f>
        <v>27.684828025493299</v>
      </c>
      <c r="E96" s="284">
        <f>SII_RII_data!E8</f>
        <v>27.6508726708736</v>
      </c>
      <c r="F96" s="284">
        <f>SII_RII_data!F8</f>
        <v>27.815688168418902</v>
      </c>
      <c r="G96" s="284">
        <f>SII_RII_data!G8</f>
        <v>28.2654304435261</v>
      </c>
      <c r="H96" s="284">
        <f>SII_RII_data!H8</f>
        <v>28.066805601177499</v>
      </c>
      <c r="I96" s="284">
        <f>SII_RII_data!I8</f>
        <v>28.1286899060621</v>
      </c>
      <c r="J96" s="284">
        <f>SII_RII_data!J8</f>
        <v>28.800665941474399</v>
      </c>
      <c r="K96" s="284">
        <f>SII_RII_data!K8</f>
        <v>29.380265607240698</v>
      </c>
      <c r="L96" s="284">
        <f>SII_RII_data!L8</f>
        <v>29.216892004795898</v>
      </c>
      <c r="M96" s="284">
        <f>SII_RII_data!M8</f>
        <v>27.625934339380599</v>
      </c>
      <c r="N96" s="284">
        <f>SII_RII_data!N8</f>
        <v>26.336068787782601</v>
      </c>
      <c r="O96" s="284">
        <f>SII_RII_data!O8</f>
        <v>25.912915238099899</v>
      </c>
      <c r="P96" s="284">
        <f>SII_RII_data!P8</f>
        <v>26.101846335008801</v>
      </c>
      <c r="Q96" s="284">
        <f>SII_RII_data!Q8</f>
        <v>26.540209065752101</v>
      </c>
    </row>
    <row r="97" spans="1:17" ht="15" customHeight="1" x14ac:dyDescent="0.35">
      <c r="A97" s="24"/>
      <c r="B97" s="197" t="s">
        <v>15</v>
      </c>
      <c r="C97" s="284">
        <f>SII_RII_data!C9</f>
        <v>26.5898230438527</v>
      </c>
      <c r="D97" s="284">
        <f>SII_RII_data!D9</f>
        <v>26.482907551421601</v>
      </c>
      <c r="E97" s="284">
        <f>SII_RII_data!E9</f>
        <v>26.6120226152463</v>
      </c>
      <c r="F97" s="284">
        <f>SII_RII_data!F9</f>
        <v>26.6545389695907</v>
      </c>
      <c r="G97" s="284">
        <f>SII_RII_data!G9</f>
        <v>26.855667861093401</v>
      </c>
      <c r="H97" s="284">
        <f>SII_RII_data!H9</f>
        <v>26.372710814087199</v>
      </c>
      <c r="I97" s="284">
        <f>SII_RII_data!I9</f>
        <v>26.455470380784799</v>
      </c>
      <c r="J97" s="284">
        <f>SII_RII_data!J9</f>
        <v>27.390365484547299</v>
      </c>
      <c r="K97" s="284">
        <f>SII_RII_data!K9</f>
        <v>28.024324550046199</v>
      </c>
      <c r="L97" s="284">
        <f>SII_RII_data!L9</f>
        <v>27.871706579156601</v>
      </c>
      <c r="M97" s="284">
        <f>SII_RII_data!M9</f>
        <v>26.6795436430926</v>
      </c>
      <c r="N97" s="284">
        <f>SII_RII_data!N9</f>
        <v>25.586828794348399</v>
      </c>
      <c r="O97" s="284">
        <f>SII_RII_data!O9</f>
        <v>25.218120441997399</v>
      </c>
      <c r="P97" s="284">
        <f>SII_RII_data!P9</f>
        <v>25.761057396060099</v>
      </c>
      <c r="Q97" s="284">
        <f>SII_RII_data!Q9</f>
        <v>26.2008570541919</v>
      </c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345"/>
      <c r="O98" s="345"/>
      <c r="P98" s="345"/>
      <c r="Q98" s="345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43" t="s">
        <v>320</v>
      </c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3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3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35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  <row r="107" spans="1:17" ht="15" customHeight="1" x14ac:dyDescent="0.35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</row>
    <row r="108" spans="1:17" ht="15" customHeight="1" x14ac:dyDescent="0.35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</row>
    <row r="109" spans="1:17" ht="15" customHeight="1" x14ac:dyDescent="0.35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</row>
    <row r="110" spans="1:17" ht="15" customHeight="1" x14ac:dyDescent="0.35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</row>
    <row r="111" spans="1:17" ht="15" customHeight="1" x14ac:dyDescent="0.35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</row>
    <row r="112" spans="1:17" ht="15" customHeight="1" x14ac:dyDescent="0.35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</row>
    <row r="113" spans="1:17" ht="15" customHeight="1" x14ac:dyDescent="0.35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</row>
    <row r="114" spans="1:17" ht="15" customHeight="1" x14ac:dyDescent="0.35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</row>
    <row r="115" spans="1:17" ht="15" customHeight="1" x14ac:dyDescent="0.35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</row>
    <row r="116" spans="1:17" ht="15" customHeight="1" x14ac:dyDescent="0.35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</row>
    <row r="117" spans="1:17" ht="15" customHeight="1" x14ac:dyDescent="0.35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</row>
    <row r="118" spans="1:17" ht="15" customHeight="1" x14ac:dyDescent="0.35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</row>
    <row r="119" spans="1:17" ht="15" customHeight="1" x14ac:dyDescent="0.35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</row>
    <row r="120" spans="1:17" ht="15" customHeight="1" x14ac:dyDescent="0.35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</row>
    <row r="121" spans="1:17" ht="15" customHeight="1" x14ac:dyDescent="0.35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</row>
    <row r="122" spans="1:17" ht="15" customHeight="1" x14ac:dyDescent="0.35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</row>
    <row r="123" spans="1:17" ht="15" customHeight="1" x14ac:dyDescent="0.35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</row>
    <row r="124" spans="1:17" ht="15" customHeight="1" x14ac:dyDescent="0.35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</row>
    <row r="125" spans="1:17" ht="15" customHeight="1" x14ac:dyDescent="0.35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</row>
    <row r="126" spans="1:17" ht="15" customHeight="1" x14ac:dyDescent="0.35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</row>
    <row r="127" spans="1:17" ht="15" customHeight="1" x14ac:dyDescent="0.35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</row>
    <row r="128" spans="1:17" ht="15" customHeight="1" x14ac:dyDescent="0.35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</row>
    <row r="129" spans="1:17" ht="15" customHeight="1" x14ac:dyDescent="0.35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</row>
    <row r="130" spans="1:17" x14ac:dyDescent="0.35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</row>
    <row r="131" spans="1:17" x14ac:dyDescent="0.35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</row>
    <row r="132" spans="1:17" x14ac:dyDescent="0.35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</row>
    <row r="133" spans="1:17" x14ac:dyDescent="0.35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</row>
    <row r="134" spans="1:17" x14ac:dyDescent="0.35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</row>
    <row r="135" spans="1:17" x14ac:dyDescent="0.3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</row>
    <row r="136" spans="1:17" x14ac:dyDescent="0.35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</row>
    <row r="137" spans="1:17" x14ac:dyDescent="0.35">
      <c r="A137" s="312" t="s">
        <v>461</v>
      </c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</row>
    <row r="138" spans="1:17" ht="15" customHeight="1" x14ac:dyDescent="0.35"/>
    <row r="139" spans="1:17" ht="15" customHeight="1" x14ac:dyDescent="0.35">
      <c r="B139" s="398"/>
      <c r="O139" s="417" t="s">
        <v>88</v>
      </c>
      <c r="P139" s="417"/>
      <c r="Q139" s="417"/>
    </row>
    <row r="140" spans="1:17" ht="15" customHeight="1" x14ac:dyDescent="0.35"/>
    <row r="141" spans="1:17" ht="15" customHeight="1" x14ac:dyDescent="0.35">
      <c r="A141" s="288" t="s">
        <v>324</v>
      </c>
      <c r="P141" s="308"/>
      <c r="Q141" s="308"/>
    </row>
    <row r="142" spans="1:17" ht="15" customHeight="1" x14ac:dyDescent="0.35">
      <c r="A142" s="397" t="s">
        <v>326</v>
      </c>
      <c r="P142" s="308"/>
      <c r="Q142" s="308"/>
    </row>
    <row r="143" spans="1:17" ht="15" customHeight="1" x14ac:dyDescent="0.35">
      <c r="P143" s="308"/>
      <c r="Q143" s="308"/>
    </row>
    <row r="144" spans="1:17" ht="15" customHeight="1" x14ac:dyDescent="0.35">
      <c r="A144" s="43" t="s">
        <v>321</v>
      </c>
      <c r="B144" s="29"/>
      <c r="C144" s="30"/>
      <c r="D144" s="24"/>
      <c r="E144" s="24"/>
      <c r="F144" s="24"/>
      <c r="G144" s="24"/>
      <c r="H144" s="24"/>
      <c r="I144" s="24"/>
      <c r="J144" s="24"/>
      <c r="K144" s="24"/>
      <c r="L144" s="27"/>
      <c r="M144" s="27"/>
      <c r="N144" s="27"/>
      <c r="O144" s="27"/>
      <c r="P144" s="27"/>
      <c r="Q144" s="27"/>
    </row>
    <row r="145" spans="1:17" ht="15" customHeight="1" thickBot="1" x14ac:dyDescent="0.4">
      <c r="A145" s="201"/>
      <c r="B145" s="201"/>
      <c r="C145" s="202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</row>
    <row r="146" spans="1:17" ht="15" customHeight="1" x14ac:dyDescent="0.35">
      <c r="A146" s="203"/>
      <c r="B146" s="203"/>
      <c r="C146" s="204" t="s">
        <v>298</v>
      </c>
      <c r="D146" s="204" t="s">
        <v>299</v>
      </c>
      <c r="E146" s="204" t="s">
        <v>300</v>
      </c>
      <c r="F146" s="204" t="s">
        <v>301</v>
      </c>
      <c r="G146" s="204" t="s">
        <v>302</v>
      </c>
      <c r="H146" s="204" t="s">
        <v>303</v>
      </c>
      <c r="I146" s="204" t="s">
        <v>304</v>
      </c>
      <c r="J146" s="204" t="s">
        <v>305</v>
      </c>
      <c r="K146" s="204" t="s">
        <v>306</v>
      </c>
      <c r="L146" s="204" t="s">
        <v>329</v>
      </c>
      <c r="M146" s="204" t="s">
        <v>384</v>
      </c>
      <c r="N146" s="204" t="s">
        <v>388</v>
      </c>
      <c r="O146" s="204" t="s">
        <v>417</v>
      </c>
      <c r="P146" s="204" t="s">
        <v>453</v>
      </c>
      <c r="Q146" s="204" t="s">
        <v>454</v>
      </c>
    </row>
    <row r="147" spans="1:17" ht="15" customHeight="1" x14ac:dyDescent="0.35">
      <c r="A147" s="24"/>
      <c r="B147" s="24"/>
      <c r="C147" s="24"/>
      <c r="D147" s="24"/>
      <c r="E147" s="24"/>
      <c r="F147" s="24"/>
      <c r="G147" s="24"/>
      <c r="H147" s="26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ht="15" customHeight="1" x14ac:dyDescent="0.35">
      <c r="A148" s="24"/>
      <c r="B148" s="197" t="s">
        <v>54</v>
      </c>
      <c r="C148" s="355">
        <f>SII_RII_data!C10</f>
        <v>0.50895671442742096</v>
      </c>
      <c r="D148" s="355">
        <f>SII_RII_data!D10</f>
        <v>0.50147955319281901</v>
      </c>
      <c r="E148" s="355">
        <f>SII_RII_data!E10</f>
        <v>0.49798328378492901</v>
      </c>
      <c r="F148" s="355">
        <f>SII_RII_data!F10</f>
        <v>0.49047382113460802</v>
      </c>
      <c r="G148" s="355">
        <f>SII_RII_data!G10</f>
        <v>0.479682941286315</v>
      </c>
      <c r="H148" s="355">
        <f>SII_RII_data!H10</f>
        <v>0.451942653922978</v>
      </c>
      <c r="I148" s="355">
        <f>SII_RII_data!I10</f>
        <v>0.44791475681326898</v>
      </c>
      <c r="J148" s="355">
        <f>SII_RII_data!J10</f>
        <v>0.47737780491235499</v>
      </c>
      <c r="K148" s="355">
        <f>SII_RII_data!K10</f>
        <v>0.498642966091494</v>
      </c>
      <c r="L148" s="355">
        <f>SII_RII_data!L10</f>
        <v>0.479624936960245</v>
      </c>
      <c r="M148" s="355">
        <f>SII_RII_data!M10</f>
        <v>0.43136915938210102</v>
      </c>
      <c r="N148" s="355">
        <f>SII_RII_data!N10</f>
        <v>0.401209946556223</v>
      </c>
      <c r="O148" s="355">
        <f>SII_RII_data!O10</f>
        <v>0.38630578329808302</v>
      </c>
      <c r="P148" s="355">
        <f>SII_RII_data!P10</f>
        <v>0.39142728942619498</v>
      </c>
      <c r="Q148" s="355">
        <f>SII_RII_data!Q10</f>
        <v>0.40419290228515198</v>
      </c>
    </row>
    <row r="149" spans="1:17" ht="15" customHeight="1" x14ac:dyDescent="0.35">
      <c r="A149" s="24"/>
      <c r="B149" s="197" t="s">
        <v>55</v>
      </c>
      <c r="C149" s="355">
        <f>SII_RII_data!C11</f>
        <v>0.48028776201913298</v>
      </c>
      <c r="D149" s="355">
        <f>SII_RII_data!D11</f>
        <v>0.48345903929980599</v>
      </c>
      <c r="E149" s="355">
        <f>SII_RII_data!E11</f>
        <v>0.47745849763099102</v>
      </c>
      <c r="F149" s="355">
        <f>SII_RII_data!F11</f>
        <v>0.47863819685651299</v>
      </c>
      <c r="G149" s="355">
        <f>SII_RII_data!G11</f>
        <v>0.483424090238117</v>
      </c>
      <c r="H149" s="355">
        <f>SII_RII_data!H11</f>
        <v>0.46921451118046997</v>
      </c>
      <c r="I149" s="355">
        <f>SII_RII_data!I11</f>
        <v>0.462301509318924</v>
      </c>
      <c r="J149" s="355">
        <f>SII_RII_data!J11</f>
        <v>0.47756096154850802</v>
      </c>
      <c r="K149" s="355">
        <f>SII_RII_data!K11</f>
        <v>0.49449358579965902</v>
      </c>
      <c r="L149" s="355">
        <f>SII_RII_data!L11</f>
        <v>0.48173166618427499</v>
      </c>
      <c r="M149" s="355">
        <f>SII_RII_data!M11</f>
        <v>0.42962372456977499</v>
      </c>
      <c r="N149" s="355">
        <f>SII_RII_data!N11</f>
        <v>0.39841639000754803</v>
      </c>
      <c r="O149" s="355">
        <f>SII_RII_data!O11</f>
        <v>0.38404501270189001</v>
      </c>
      <c r="P149" s="355">
        <f>SII_RII_data!P11</f>
        <v>0.37636541202822199</v>
      </c>
      <c r="Q149" s="355">
        <f>SII_RII_data!Q11</f>
        <v>0.38665564072174202</v>
      </c>
    </row>
    <row r="150" spans="1:17" ht="15" customHeight="1" x14ac:dyDescent="0.35">
      <c r="A150" s="24"/>
      <c r="B150" s="197" t="s">
        <v>15</v>
      </c>
      <c r="C150" s="355">
        <f>SII_RII_data!C12</f>
        <v>0.493818086300156</v>
      </c>
      <c r="D150" s="355">
        <f>SII_RII_data!D12</f>
        <v>0.492563999100184</v>
      </c>
      <c r="E150" s="355">
        <f>SII_RII_data!E12</f>
        <v>0.48773118317789299</v>
      </c>
      <c r="F150" s="355">
        <f>SII_RII_data!F12</f>
        <v>0.48490105838171998</v>
      </c>
      <c r="G150" s="355">
        <f>SII_RII_data!G12</f>
        <v>0.48255987787961302</v>
      </c>
      <c r="H150" s="355">
        <f>SII_RII_data!H12</f>
        <v>0.46207465397548902</v>
      </c>
      <c r="I150" s="355">
        <f>SII_RII_data!I12</f>
        <v>0.45667322150588802</v>
      </c>
      <c r="J150" s="355">
        <f>SII_RII_data!J12</f>
        <v>0.47863193462118803</v>
      </c>
      <c r="K150" s="355">
        <f>SII_RII_data!K12</f>
        <v>0.49770441499099299</v>
      </c>
      <c r="L150" s="355">
        <f>SII_RII_data!L12</f>
        <v>0.48196579457162197</v>
      </c>
      <c r="M150" s="355">
        <f>SII_RII_data!M12</f>
        <v>0.431441282165062</v>
      </c>
      <c r="N150" s="355">
        <f>SII_RII_data!N12</f>
        <v>0.40074071315811999</v>
      </c>
      <c r="O150" s="355">
        <f>SII_RII_data!O12</f>
        <v>0.38599713752369103</v>
      </c>
      <c r="P150" s="355">
        <f>SII_RII_data!P12</f>
        <v>0.38445848376049901</v>
      </c>
      <c r="Q150" s="355">
        <f>SII_RII_data!Q12</f>
        <v>0.396049945175383</v>
      </c>
    </row>
    <row r="151" spans="1:17" ht="15" customHeight="1" thickBot="1" x14ac:dyDescent="0.4">
      <c r="A151" s="198"/>
      <c r="B151" s="199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</row>
    <row r="152" spans="1:17" ht="15" customHeight="1" x14ac:dyDescent="0.35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27"/>
      <c r="P152" s="27"/>
      <c r="Q152" s="309"/>
    </row>
    <row r="153" spans="1:17" ht="15" customHeight="1" x14ac:dyDescent="0.35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</row>
    <row r="154" spans="1:17" ht="15" customHeight="1" x14ac:dyDescent="0.35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</row>
    <row r="155" spans="1:17" ht="15" customHeight="1" x14ac:dyDescent="0.35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</row>
    <row r="156" spans="1:17" ht="15" customHeight="1" x14ac:dyDescent="0.35">
      <c r="A156" s="33" t="s">
        <v>322</v>
      </c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</row>
    <row r="157" spans="1:17" ht="15" customHeight="1" x14ac:dyDescent="0.35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</row>
    <row r="158" spans="1:17" ht="15" customHeight="1" x14ac:dyDescent="0.35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</row>
    <row r="159" spans="1:17" ht="15" customHeight="1" x14ac:dyDescent="0.35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</row>
    <row r="160" spans="1:17" ht="15" customHeight="1" x14ac:dyDescent="0.35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</row>
    <row r="161" spans="1:17" ht="15" customHeight="1" x14ac:dyDescent="0.35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</row>
    <row r="162" spans="1:17" ht="15" customHeight="1" x14ac:dyDescent="0.35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</row>
    <row r="163" spans="1:17" ht="15" customHeight="1" x14ac:dyDescent="0.35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</row>
    <row r="164" spans="1:17" ht="15" customHeight="1" x14ac:dyDescent="0.35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</row>
    <row r="165" spans="1:17" ht="15" customHeight="1" x14ac:dyDescent="0.35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</row>
    <row r="166" spans="1:17" ht="15" customHeight="1" x14ac:dyDescent="0.35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</row>
    <row r="167" spans="1:17" ht="15" customHeight="1" x14ac:dyDescent="0.35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</row>
    <row r="168" spans="1:17" ht="15" customHeight="1" x14ac:dyDescent="0.35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</row>
    <row r="169" spans="1:17" ht="15" customHeight="1" x14ac:dyDescent="0.35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</row>
    <row r="170" spans="1:17" ht="15" customHeight="1" x14ac:dyDescent="0.35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</row>
    <row r="171" spans="1:17" ht="15" customHeight="1" x14ac:dyDescent="0.35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</row>
    <row r="172" spans="1:17" ht="15" customHeight="1" x14ac:dyDescent="0.35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</row>
    <row r="173" spans="1:17" ht="15" customHeight="1" x14ac:dyDescent="0.35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</row>
    <row r="174" spans="1:17" ht="15" customHeight="1" x14ac:dyDescent="0.35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</row>
    <row r="175" spans="1:17" ht="15" customHeight="1" x14ac:dyDescent="0.35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</row>
    <row r="176" spans="1:17" ht="15" customHeight="1" x14ac:dyDescent="0.35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</row>
    <row r="177" spans="1:17" ht="15" customHeight="1" x14ac:dyDescent="0.35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</row>
    <row r="178" spans="1:17" ht="15" customHeight="1" x14ac:dyDescent="0.35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</row>
    <row r="179" spans="1:17" ht="15" customHeight="1" x14ac:dyDescent="0.35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</row>
    <row r="180" spans="1:17" ht="15" customHeight="1" x14ac:dyDescent="0.35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</row>
    <row r="181" spans="1:17" ht="15" customHeight="1" x14ac:dyDescent="0.35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</row>
    <row r="182" spans="1:17" ht="15" customHeight="1" x14ac:dyDescent="0.35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</row>
    <row r="183" spans="1:17" x14ac:dyDescent="0.35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</row>
    <row r="184" spans="1:17" x14ac:dyDescent="0.35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</row>
    <row r="185" spans="1:17" x14ac:dyDescent="0.35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</row>
    <row r="186" spans="1:17" x14ac:dyDescent="0.35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</row>
    <row r="187" spans="1:17" x14ac:dyDescent="0.35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</row>
    <row r="188" spans="1:17" x14ac:dyDescent="0.35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</row>
    <row r="189" spans="1:17" x14ac:dyDescent="0.35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</row>
    <row r="190" spans="1:17" x14ac:dyDescent="0.35">
      <c r="A190" s="312" t="s">
        <v>461</v>
      </c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</row>
  </sheetData>
  <mergeCells count="6">
    <mergeCell ref="O139:Q139"/>
    <mergeCell ref="A6:Q6"/>
    <mergeCell ref="A7:Q7"/>
    <mergeCell ref="P2:Q2"/>
    <mergeCell ref="O52:Q52"/>
    <mergeCell ref="O86:Q86"/>
  </mergeCells>
  <hyperlinks>
    <hyperlink ref="P2:Q2" location="KPI_list!A1" display="back to KPI list" xr:uid="{00000000-0004-0000-0B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3" manualBreakCount="3">
    <brk id="53" max="16" man="1"/>
    <brk id="87" max="16383" man="1"/>
    <brk id="140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37"/>
  <sheetViews>
    <sheetView zoomScale="75" zoomScaleNormal="75" zoomScalePageLayoutView="6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88" t="s">
        <v>261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7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414" t="s">
        <v>53</v>
      </c>
      <c r="Q2" s="414"/>
    </row>
    <row r="3" spans="1:17" ht="15" customHeight="1" x14ac:dyDescent="0.35">
      <c r="A3" s="35"/>
      <c r="B3" s="37"/>
      <c r="C3" s="36"/>
      <c r="D3" s="38"/>
      <c r="E3" s="38"/>
      <c r="F3" s="38"/>
      <c r="G3" s="38"/>
      <c r="H3" s="38"/>
      <c r="I3" s="36"/>
      <c r="J3" s="36"/>
      <c r="K3" s="36"/>
      <c r="L3" s="36"/>
      <c r="M3" s="36"/>
      <c r="N3" s="36"/>
      <c r="O3" s="36"/>
      <c r="P3" s="36"/>
      <c r="Q3" s="44"/>
    </row>
    <row r="4" spans="1:17" x14ac:dyDescent="0.35">
      <c r="A4" s="420" t="s">
        <v>199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</row>
    <row r="5" spans="1:17" x14ac:dyDescent="0.35">
      <c r="A5" s="420" t="s">
        <v>139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</row>
    <row r="6" spans="1:17" ht="15" customHeight="1" x14ac:dyDescent="0.35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</row>
    <row r="7" spans="1:17" ht="15" customHeight="1" x14ac:dyDescent="0.35">
      <c r="A7" s="258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</row>
    <row r="8" spans="1:17" ht="15" customHeight="1" x14ac:dyDescent="0.35">
      <c r="A8" s="35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x14ac:dyDescent="0.35">
      <c r="A9" s="39" t="s">
        <v>266</v>
      </c>
      <c r="B9" s="40"/>
      <c r="C9" s="40"/>
      <c r="D9" s="41"/>
      <c r="E9" s="41"/>
      <c r="F9" s="41"/>
      <c r="G9" s="41"/>
      <c r="H9" s="41"/>
      <c r="I9" s="41"/>
      <c r="J9" s="41"/>
      <c r="K9" s="41"/>
      <c r="L9" s="36"/>
      <c r="M9" s="36"/>
      <c r="N9" s="36"/>
      <c r="O9" s="36"/>
      <c r="P9" s="36"/>
      <c r="Q9" s="36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17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55"/>
    </row>
    <row r="13" spans="1:17" x14ac:dyDescent="0.35">
      <c r="A13" s="17"/>
      <c r="B13" s="197" t="s">
        <v>54</v>
      </c>
      <c r="C13" s="286">
        <f>data!U29</f>
        <v>3.53642948444823</v>
      </c>
      <c r="D13" s="286">
        <f>data!V29</f>
        <v>2.65667166416792</v>
      </c>
      <c r="E13" s="286">
        <f>data!W29</f>
        <v>3.1831919664619299</v>
      </c>
      <c r="F13" s="286">
        <f>data!X29</f>
        <v>3.2171644224945299</v>
      </c>
      <c r="G13" s="286">
        <f>data!Y29</f>
        <v>3.1876372138111901</v>
      </c>
      <c r="H13" s="286">
        <f>data!Z29</f>
        <v>3.1394780006330798</v>
      </c>
      <c r="I13" s="286">
        <f>data!AA29</f>
        <v>3.6624407734665101</v>
      </c>
      <c r="J13" s="286">
        <f>data!AB29</f>
        <v>3.1765354403050199</v>
      </c>
      <c r="K13" s="286">
        <f>data!AC29</f>
        <v>3.77244356457423</v>
      </c>
      <c r="L13" s="286">
        <f>data!AD29</f>
        <v>3.11004525083285</v>
      </c>
      <c r="M13" s="286">
        <f>data!AE29</f>
        <v>2.9896907216494801</v>
      </c>
      <c r="N13" s="286">
        <f>data!AF29</f>
        <v>3.6962365591397801</v>
      </c>
      <c r="O13" s="286">
        <f>data!AG29</f>
        <v>2.98298338951387</v>
      </c>
      <c r="P13" s="286">
        <f>data!AH29</f>
        <v>3.6702273349767198</v>
      </c>
      <c r="Q13" s="356">
        <f>data!AI29</f>
        <v>3.3305086126819101</v>
      </c>
    </row>
    <row r="14" spans="1:17" x14ac:dyDescent="0.35">
      <c r="A14" s="17"/>
      <c r="B14" s="197" t="s">
        <v>55</v>
      </c>
      <c r="C14" s="286">
        <f>data!U30</f>
        <v>2.5155365554368001</v>
      </c>
      <c r="D14" s="286">
        <f>data!V30</f>
        <v>1.80385764737843</v>
      </c>
      <c r="E14" s="286">
        <f>data!W30</f>
        <v>2.27454110135674</v>
      </c>
      <c r="F14" s="286">
        <f>data!X30</f>
        <v>2.1048643414931898</v>
      </c>
      <c r="G14" s="286">
        <f>data!Y30</f>
        <v>2.4341765616933402</v>
      </c>
      <c r="H14" s="286">
        <f>data!Z30</f>
        <v>2.1669579244522099</v>
      </c>
      <c r="I14" s="286">
        <f>data!AA30</f>
        <v>2.51126004117073</v>
      </c>
      <c r="J14" s="286">
        <f>data!AB30</f>
        <v>2.2932708403080002</v>
      </c>
      <c r="K14" s="286">
        <f>data!AC30</f>
        <v>2.7123625449881099</v>
      </c>
      <c r="L14" s="286">
        <f>data!AD30</f>
        <v>2.1645657646010199</v>
      </c>
      <c r="M14" s="286">
        <f>data!AE30</f>
        <v>2.0344287949921802</v>
      </c>
      <c r="N14" s="286">
        <f>data!AF30</f>
        <v>1.99871050934881</v>
      </c>
      <c r="O14" s="286">
        <f>data!AG30</f>
        <v>2.2178710633703602</v>
      </c>
      <c r="P14" s="286">
        <f>data!AH30</f>
        <v>2.3878247179218102</v>
      </c>
      <c r="Q14" s="356">
        <f>data!AI30</f>
        <v>2.3407222081749302</v>
      </c>
    </row>
    <row r="15" spans="1:17" x14ac:dyDescent="0.35">
      <c r="A15" s="17"/>
      <c r="B15" s="197" t="s">
        <v>15</v>
      </c>
      <c r="C15" s="286">
        <f>data!U31</f>
        <v>2.9941441772937099</v>
      </c>
      <c r="D15" s="286">
        <f>data!V31</f>
        <v>2.2092360319270199</v>
      </c>
      <c r="E15" s="286">
        <f>data!W31</f>
        <v>2.7073465217795101</v>
      </c>
      <c r="F15" s="286">
        <f>data!X31</f>
        <v>2.63283020954277</v>
      </c>
      <c r="G15" s="286">
        <f>data!Y31</f>
        <v>2.7921910774524799</v>
      </c>
      <c r="H15" s="286">
        <f>data!Z31</f>
        <v>2.6366997470325</v>
      </c>
      <c r="I15" s="286">
        <f>data!AA31</f>
        <v>3.0586191359553201</v>
      </c>
      <c r="J15" s="286">
        <f>data!AB31</f>
        <v>2.7143326398773699</v>
      </c>
      <c r="K15" s="286">
        <f>data!AC31</f>
        <v>3.2162156864026299</v>
      </c>
      <c r="L15" s="286">
        <f>data!AD31</f>
        <v>2.61310050861767</v>
      </c>
      <c r="M15" s="286">
        <f>data!AE31</f>
        <v>2.4897624897624899</v>
      </c>
      <c r="N15" s="286">
        <f>data!AF31</f>
        <v>2.8298782494241501</v>
      </c>
      <c r="O15" s="286">
        <f>data!AG31</f>
        <v>2.5805395936203599</v>
      </c>
      <c r="P15" s="286">
        <f>data!AH31</f>
        <v>3.0152774055213101</v>
      </c>
      <c r="Q15" s="356">
        <f>data!AI31</f>
        <v>2.8115762487043701</v>
      </c>
    </row>
    <row r="16" spans="1:17" ht="15" customHeight="1" thickBot="1" x14ac:dyDescent="0.4">
      <c r="A16" s="198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42" t="s">
        <v>267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2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17" t="s">
        <v>88</v>
      </c>
      <c r="P53" s="417"/>
      <c r="Q53" s="4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35">
      <c r="A55" s="35" t="s">
        <v>268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43" t="s">
        <v>400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2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17" t="s">
        <v>88</v>
      </c>
      <c r="P86" s="417"/>
      <c r="Q86" s="4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288" t="s">
        <v>308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08"/>
      <c r="Q88" s="308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08"/>
      <c r="Q89" s="308"/>
    </row>
    <row r="90" spans="1:17" ht="1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08"/>
      <c r="Q90" s="308"/>
    </row>
    <row r="91" spans="1:17" ht="15" customHeight="1" x14ac:dyDescent="0.35">
      <c r="A91" s="43" t="s">
        <v>309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17"/>
      <c r="P91" s="1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</row>
    <row r="93" spans="1:17" ht="15" customHeight="1" x14ac:dyDescent="0.35">
      <c r="A93" s="203"/>
      <c r="B93" s="203"/>
      <c r="C93" s="204" t="s">
        <v>298</v>
      </c>
      <c r="D93" s="204" t="s">
        <v>299</v>
      </c>
      <c r="E93" s="204" t="s">
        <v>300</v>
      </c>
      <c r="F93" s="204" t="s">
        <v>301</v>
      </c>
      <c r="G93" s="204" t="s">
        <v>302</v>
      </c>
      <c r="H93" s="204" t="s">
        <v>303</v>
      </c>
      <c r="I93" s="204" t="s">
        <v>304</v>
      </c>
      <c r="J93" s="204" t="s">
        <v>305</v>
      </c>
      <c r="K93" s="204" t="s">
        <v>306</v>
      </c>
      <c r="L93" s="204" t="s">
        <v>329</v>
      </c>
      <c r="M93" s="204" t="s">
        <v>384</v>
      </c>
      <c r="N93" s="204" t="s">
        <v>388</v>
      </c>
      <c r="O93" s="204" t="s">
        <v>417</v>
      </c>
      <c r="P93" s="204" t="s">
        <v>453</v>
      </c>
      <c r="Q93" s="204" t="s">
        <v>454</v>
      </c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4"/>
      <c r="O94" s="344"/>
      <c r="P94" s="344"/>
      <c r="Q94" s="344"/>
    </row>
    <row r="95" spans="1:17" ht="15" customHeight="1" x14ac:dyDescent="0.35">
      <c r="A95" s="24"/>
      <c r="B95" s="197" t="s">
        <v>54</v>
      </c>
      <c r="C95" s="286">
        <f>TSData!C10</f>
        <v>2.4758284723136499</v>
      </c>
      <c r="D95" s="286">
        <f>TSData!D10</f>
        <v>2.63093570805697</v>
      </c>
      <c r="E95" s="286">
        <f>TSData!E10</f>
        <v>3.0742782529347599</v>
      </c>
      <c r="F95" s="286">
        <f>TSData!F10</f>
        <v>3.5510262325492898</v>
      </c>
      <c r="G95" s="286">
        <f>TSData!G10</f>
        <v>3.25835596239531</v>
      </c>
      <c r="H95" s="286">
        <f>TSData!H10</f>
        <v>2.6777300405584201</v>
      </c>
      <c r="I95" s="286">
        <f>TSData!I10</f>
        <v>2.4227305578574998</v>
      </c>
      <c r="J95" s="286">
        <f>TSData!J10</f>
        <v>2.48423120125265</v>
      </c>
      <c r="K95" s="286">
        <f>TSData!K10</f>
        <v>2.5467331787034402</v>
      </c>
      <c r="L95" s="286">
        <f>TSData!L10</f>
        <v>2.7668651032754101</v>
      </c>
      <c r="M95" s="286">
        <f>TSData!M10</f>
        <v>3.2706253322423402</v>
      </c>
      <c r="N95" s="286">
        <f>TSData!N10</f>
        <v>3.3578144995270698</v>
      </c>
      <c r="O95" s="286">
        <f>TSData!O10</f>
        <v>3.2317817100212798</v>
      </c>
      <c r="P95" s="286">
        <f>TSData!P10</f>
        <v>3.3063079294536899</v>
      </c>
      <c r="Q95" s="286">
        <f>TSData!Q10</f>
        <v>3.3305086126819101</v>
      </c>
    </row>
    <row r="96" spans="1:17" ht="15" customHeight="1" x14ac:dyDescent="0.35">
      <c r="A96" s="24"/>
      <c r="B96" s="197" t="s">
        <v>55</v>
      </c>
      <c r="C96" s="286">
        <f>TSData!C11</f>
        <v>1.4989445722552901</v>
      </c>
      <c r="D96" s="286">
        <f>TSData!D11</f>
        <v>1.5316232729674699</v>
      </c>
      <c r="E96" s="286">
        <f>TSData!E11</f>
        <v>1.8243892934144901</v>
      </c>
      <c r="F96" s="286">
        <f>TSData!F11</f>
        <v>2.1897647992985001</v>
      </c>
      <c r="G96" s="286">
        <f>TSData!G11</f>
        <v>2.0666749896458199</v>
      </c>
      <c r="H96" s="286">
        <f>TSData!H11</f>
        <v>1.73392272041285</v>
      </c>
      <c r="I96" s="286">
        <f>TSData!I11</f>
        <v>1.59979440987128</v>
      </c>
      <c r="J96" s="286">
        <f>TSData!J11</f>
        <v>1.6892596454640301</v>
      </c>
      <c r="K96" s="286">
        <f>TSData!K11</f>
        <v>1.73068440785121</v>
      </c>
      <c r="L96" s="286">
        <f>TSData!L11</f>
        <v>1.8968433169522301</v>
      </c>
      <c r="M96" s="286">
        <f>TSData!M11</f>
        <v>2.2928950616074801</v>
      </c>
      <c r="N96" s="286">
        <f>TSData!N11</f>
        <v>2.345904377209</v>
      </c>
      <c r="O96" s="286">
        <f>TSData!O11</f>
        <v>2.2341567331211198</v>
      </c>
      <c r="P96" s="286">
        <f>TSData!P11</f>
        <v>2.3110893032384698</v>
      </c>
      <c r="Q96" s="286">
        <f>TSData!Q11</f>
        <v>2.3407222081749302</v>
      </c>
    </row>
    <row r="97" spans="1:17" ht="15" customHeight="1" x14ac:dyDescent="0.35">
      <c r="A97" s="24"/>
      <c r="B97" s="197" t="s">
        <v>15</v>
      </c>
      <c r="C97" s="286">
        <f>TSData!C12</f>
        <v>1.9416140947953799</v>
      </c>
      <c r="D97" s="286">
        <f>TSData!D12</f>
        <v>2.0312753346424799</v>
      </c>
      <c r="E97" s="286">
        <f>TSData!E12</f>
        <v>2.3950676108826499</v>
      </c>
      <c r="F97" s="286">
        <f>TSData!F12</f>
        <v>2.8150258518323499</v>
      </c>
      <c r="G97" s="286">
        <f>TSData!G12</f>
        <v>2.6195557377937302</v>
      </c>
      <c r="H97" s="286">
        <f>TSData!H12</f>
        <v>2.1743211367847102</v>
      </c>
      <c r="I97" s="286">
        <f>TSData!I12</f>
        <v>1.98320340079293</v>
      </c>
      <c r="J97" s="286">
        <f>TSData!J12</f>
        <v>2.0586734668895499</v>
      </c>
      <c r="K97" s="286">
        <f>TSData!K12</f>
        <v>2.1097897590568899</v>
      </c>
      <c r="L97" s="286">
        <f>TSData!L12</f>
        <v>2.30451350361907</v>
      </c>
      <c r="M97" s="286">
        <f>TSData!M12</f>
        <v>2.7559640374748602</v>
      </c>
      <c r="N97" s="286">
        <f>TSData!N12</f>
        <v>2.8281615844846701</v>
      </c>
      <c r="O97" s="286">
        <f>TSData!O12</f>
        <v>2.7107661642435401</v>
      </c>
      <c r="P97" s="286">
        <f>TSData!P12</f>
        <v>2.78465216852894</v>
      </c>
      <c r="Q97" s="286">
        <f>TSData!Q12</f>
        <v>2.8115762487043701</v>
      </c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345"/>
      <c r="O98" s="345"/>
      <c r="P98" s="345"/>
      <c r="Q98" s="345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17"/>
      <c r="P99" s="17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33" t="s">
        <v>310</v>
      </c>
      <c r="B103" s="17"/>
      <c r="C103" s="17"/>
      <c r="D103" s="17"/>
      <c r="E103" s="17"/>
      <c r="F103" s="17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3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3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35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  <row r="107" spans="1:17" ht="15" customHeight="1" x14ac:dyDescent="0.35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</row>
    <row r="108" spans="1:17" ht="15" customHeight="1" x14ac:dyDescent="0.35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</row>
    <row r="109" spans="1:17" ht="15" customHeight="1" x14ac:dyDescent="0.35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</row>
    <row r="110" spans="1:17" ht="15" customHeight="1" x14ac:dyDescent="0.35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</row>
    <row r="111" spans="1:17" ht="15" customHeight="1" x14ac:dyDescent="0.35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</row>
    <row r="112" spans="1:17" ht="15" customHeight="1" x14ac:dyDescent="0.35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</row>
    <row r="113" spans="1:17" ht="15" customHeight="1" x14ac:dyDescent="0.35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</row>
    <row r="114" spans="1:17" ht="15" customHeight="1" x14ac:dyDescent="0.35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</row>
    <row r="115" spans="1:17" ht="15" customHeight="1" x14ac:dyDescent="0.35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</row>
    <row r="116" spans="1:17" ht="15" customHeight="1" x14ac:dyDescent="0.35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</row>
    <row r="117" spans="1:17" ht="15" customHeight="1" x14ac:dyDescent="0.35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</row>
    <row r="118" spans="1:17" ht="15" customHeight="1" x14ac:dyDescent="0.35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</row>
    <row r="119" spans="1:17" ht="15" customHeight="1" x14ac:dyDescent="0.35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</row>
    <row r="120" spans="1:17" ht="15" customHeight="1" x14ac:dyDescent="0.35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</row>
    <row r="121" spans="1:17" ht="15" customHeight="1" x14ac:dyDescent="0.35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</row>
    <row r="122" spans="1:17" ht="15" customHeight="1" x14ac:dyDescent="0.35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</row>
    <row r="123" spans="1:17" ht="15" customHeight="1" x14ac:dyDescent="0.35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</row>
    <row r="124" spans="1:17" ht="15" customHeight="1" x14ac:dyDescent="0.35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</row>
    <row r="125" spans="1:17" ht="15" customHeight="1" x14ac:dyDescent="0.35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</row>
    <row r="126" spans="1:17" ht="15" customHeight="1" x14ac:dyDescent="0.35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</row>
    <row r="127" spans="1:17" ht="15" customHeight="1" x14ac:dyDescent="0.35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</row>
    <row r="128" spans="1:17" ht="15" customHeight="1" x14ac:dyDescent="0.35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</row>
    <row r="129" spans="1:17" ht="15" customHeight="1" x14ac:dyDescent="0.35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</row>
    <row r="130" spans="1:17" x14ac:dyDescent="0.35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</row>
    <row r="131" spans="1:17" x14ac:dyDescent="0.35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</row>
    <row r="132" spans="1:17" x14ac:dyDescent="0.35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</row>
    <row r="133" spans="1:17" x14ac:dyDescent="0.35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</row>
    <row r="134" spans="1:17" x14ac:dyDescent="0.35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</row>
    <row r="135" spans="1:17" x14ac:dyDescent="0.3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</row>
    <row r="136" spans="1:17" x14ac:dyDescent="0.35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</row>
    <row r="137" spans="1:17" x14ac:dyDescent="0.35">
      <c r="A137" s="312" t="s">
        <v>461</v>
      </c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</row>
  </sheetData>
  <mergeCells count="5">
    <mergeCell ref="A4:Q4"/>
    <mergeCell ref="A5:Q5"/>
    <mergeCell ref="P2:Q2"/>
    <mergeCell ref="O53:Q53"/>
    <mergeCell ref="O86:Q86"/>
  </mergeCells>
  <hyperlinks>
    <hyperlink ref="P2:Q2" location="KPI_list!A1" display="back to KPI list" xr:uid="{00000000-0004-0000-0C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2" manualBreakCount="2">
    <brk id="87" max="16383" man="1"/>
    <brk id="137" max="16383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2"/>
  <sheetViews>
    <sheetView zoomScale="75" zoomScaleNormal="75" zoomScalePageLayoutView="75" workbookViewId="0"/>
  </sheetViews>
  <sheetFormatPr defaultColWidth="9.1796875" defaultRowHeight="15.5" x14ac:dyDescent="0.35"/>
  <cols>
    <col min="1" max="1" width="8.81640625" style="17" customWidth="1" collapsed="1"/>
    <col min="2" max="2" width="13.81640625" style="17" customWidth="1" collapsed="1"/>
    <col min="3" max="8" width="12.81640625" style="17" customWidth="1" collapsed="1"/>
    <col min="9" max="9" width="13.453125" style="17" customWidth="1" collapsed="1"/>
    <col min="10" max="10" width="12.81640625" style="17" customWidth="1" collapsed="1"/>
    <col min="11" max="11" width="14.81640625" style="17" customWidth="1" collapsed="1"/>
    <col min="12" max="16" width="12.81640625" style="17" customWidth="1" collapsed="1"/>
    <col min="17" max="17" width="13.81640625" style="17" customWidth="1" collapsed="1"/>
    <col min="18" max="18" width="20.1796875" style="17" bestFit="1" customWidth="1" collapsed="1"/>
    <col min="19" max="16384" width="9.1796875" style="17" collapsed="1"/>
  </cols>
  <sheetData>
    <row r="1" spans="1:17" ht="20" x14ac:dyDescent="0.4">
      <c r="A1" s="388" t="s">
        <v>195</v>
      </c>
      <c r="B1" s="62"/>
      <c r="C1" s="63"/>
      <c r="D1" s="63"/>
      <c r="E1" s="63"/>
      <c r="F1" s="63"/>
      <c r="G1" s="63"/>
      <c r="H1" s="63"/>
      <c r="I1" s="63"/>
      <c r="J1" s="63"/>
      <c r="K1" s="62"/>
      <c r="L1" s="64"/>
      <c r="M1" s="64"/>
      <c r="N1" s="64"/>
      <c r="O1" s="64"/>
    </row>
    <row r="2" spans="1:17" ht="20" x14ac:dyDescent="0.4">
      <c r="A2" s="389" t="s">
        <v>141</v>
      </c>
      <c r="C2" s="66"/>
      <c r="D2" s="63"/>
      <c r="E2" s="63"/>
      <c r="F2" s="63"/>
      <c r="G2" s="63"/>
      <c r="H2" s="63"/>
      <c r="I2" s="63"/>
      <c r="J2" s="63"/>
      <c r="K2" s="66"/>
      <c r="L2" s="67"/>
      <c r="M2" s="67"/>
      <c r="N2" s="67"/>
      <c r="O2" s="67"/>
    </row>
    <row r="3" spans="1:17" ht="15" customHeight="1" x14ac:dyDescent="0.35">
      <c r="A3" s="66"/>
      <c r="B3" s="65"/>
      <c r="C3" s="66"/>
      <c r="D3" s="63"/>
      <c r="E3" s="63"/>
      <c r="F3" s="63"/>
      <c r="G3" s="63"/>
      <c r="H3" s="63"/>
      <c r="I3" s="63"/>
      <c r="J3" s="63"/>
      <c r="K3" s="66"/>
      <c r="L3" s="67"/>
      <c r="M3" s="67"/>
      <c r="N3" s="67"/>
      <c r="O3" s="67"/>
      <c r="P3" s="414" t="s">
        <v>53</v>
      </c>
      <c r="Q3" s="414"/>
    </row>
    <row r="4" spans="1:17" x14ac:dyDescent="0.35">
      <c r="A4" s="421" t="s">
        <v>193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</row>
    <row r="5" spans="1:17" ht="18.5" x14ac:dyDescent="0.35">
      <c r="A5" s="422" t="s">
        <v>194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</row>
    <row r="6" spans="1:17" x14ac:dyDescent="0.35">
      <c r="A6" s="421" t="s">
        <v>140</v>
      </c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</row>
    <row r="7" spans="1:17" ht="15" customHeight="1" x14ac:dyDescent="0.35">
      <c r="A7" s="384"/>
      <c r="B7" s="384"/>
      <c r="C7" s="384"/>
      <c r="D7" s="384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</row>
    <row r="8" spans="1:17" ht="18.5" x14ac:dyDescent="0.35">
      <c r="A8" s="384"/>
      <c r="B8" s="68" t="s">
        <v>191</v>
      </c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</row>
    <row r="9" spans="1:17" ht="15" customHeight="1" x14ac:dyDescent="0.35">
      <c r="A9" s="62"/>
      <c r="B9" s="62"/>
      <c r="C9" s="62"/>
      <c r="D9" s="63"/>
      <c r="E9" s="63"/>
      <c r="F9" s="63"/>
      <c r="G9" s="63"/>
      <c r="H9" s="63"/>
      <c r="I9" s="63"/>
      <c r="J9" s="63"/>
      <c r="K9" s="62"/>
      <c r="L9" s="62"/>
      <c r="M9" s="62"/>
      <c r="N9" s="62"/>
      <c r="O9" s="62"/>
    </row>
    <row r="10" spans="1:17" x14ac:dyDescent="0.35">
      <c r="A10" s="69" t="s">
        <v>61</v>
      </c>
      <c r="B10" s="67"/>
      <c r="C10" s="67"/>
      <c r="D10" s="64"/>
      <c r="E10" s="64"/>
      <c r="F10" s="64"/>
      <c r="G10" s="64"/>
      <c r="H10" s="64"/>
      <c r="I10" s="64"/>
      <c r="J10" s="64"/>
      <c r="K10" s="64"/>
      <c r="L10" s="62"/>
      <c r="M10" s="62"/>
      <c r="N10" s="62"/>
      <c r="O10" s="62"/>
    </row>
    <row r="11" spans="1:17" ht="15" customHeight="1" thickBot="1" x14ac:dyDescent="0.4">
      <c r="A11" s="201"/>
      <c r="B11" s="201"/>
      <c r="C11" s="202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05"/>
      <c r="B13" s="206"/>
      <c r="C13" s="215"/>
      <c r="D13" s="215"/>
      <c r="E13" s="215"/>
      <c r="F13" s="215"/>
      <c r="G13" s="215"/>
      <c r="H13" s="216"/>
      <c r="I13" s="215"/>
      <c r="J13" s="215"/>
      <c r="K13" s="215"/>
      <c r="L13" s="215"/>
      <c r="M13" s="215"/>
      <c r="N13" s="215"/>
      <c r="O13" s="215"/>
      <c r="P13" s="215"/>
      <c r="Q13" s="215"/>
    </row>
    <row r="14" spans="1:17" ht="15" customHeight="1" x14ac:dyDescent="0.35">
      <c r="A14" s="207" t="s">
        <v>54</v>
      </c>
      <c r="B14" s="208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5"/>
    </row>
    <row r="15" spans="1:17" x14ac:dyDescent="0.35">
      <c r="A15" s="209"/>
      <c r="B15" s="218" t="s">
        <v>62</v>
      </c>
      <c r="C15" s="284">
        <f>data!U32</f>
        <v>9.6875</v>
      </c>
      <c r="D15" s="284">
        <f>data!V32</f>
        <v>31.073446327683602</v>
      </c>
      <c r="E15" s="284">
        <f>data!W32</f>
        <v>55.056179775280903</v>
      </c>
      <c r="F15" s="284">
        <f>data!X32</f>
        <v>72.010628875110697</v>
      </c>
      <c r="G15" s="284">
        <f>data!Y32</f>
        <v>13.196814562002301</v>
      </c>
      <c r="H15" s="284">
        <f>data!Z32</f>
        <v>11.330049261083699</v>
      </c>
      <c r="I15" s="284">
        <f>data!AA32</f>
        <v>2.1683673469387799</v>
      </c>
      <c r="J15" s="284">
        <f>data!AB32</f>
        <v>20.5761316872428</v>
      </c>
      <c r="K15" s="284">
        <f>data!AC32</f>
        <v>1.9371727748691101</v>
      </c>
      <c r="L15" s="284">
        <f>data!AD32</f>
        <v>47.034972123669498</v>
      </c>
      <c r="M15" s="284">
        <f>data!AE32</f>
        <v>55.405405405405403</v>
      </c>
      <c r="N15" s="284">
        <f>data!AF32</f>
        <v>65.979381443299005</v>
      </c>
      <c r="O15" s="284">
        <f>data!AG32</f>
        <v>28.488852188274201</v>
      </c>
      <c r="P15" s="284">
        <f>data!AH32</f>
        <v>71.551724137931004</v>
      </c>
      <c r="Q15" s="285">
        <f>data!AI32</f>
        <v>22.283995029105899</v>
      </c>
    </row>
    <row r="16" spans="1:17" x14ac:dyDescent="0.35">
      <c r="A16" s="209"/>
      <c r="B16" s="218" t="s">
        <v>297</v>
      </c>
      <c r="C16" s="284">
        <f>data!U33</f>
        <v>56.015625</v>
      </c>
      <c r="D16" s="284">
        <f>data!V33</f>
        <v>62.994350282485897</v>
      </c>
      <c r="E16" s="284">
        <f>data!W33</f>
        <v>41.3857677902622</v>
      </c>
      <c r="F16" s="284">
        <f>data!X33</f>
        <v>20.460584588131098</v>
      </c>
      <c r="G16" s="284">
        <f>data!Y33</f>
        <v>73.037542662115996</v>
      </c>
      <c r="H16" s="284">
        <f>data!Z33</f>
        <v>39.716748768472897</v>
      </c>
      <c r="I16" s="284">
        <f>data!AA33</f>
        <v>19.515306122449001</v>
      </c>
      <c r="J16" s="284">
        <f>data!AB33</f>
        <v>43.209876543209901</v>
      </c>
      <c r="K16" s="284">
        <f>data!AC33</f>
        <v>13.5602094240838</v>
      </c>
      <c r="L16" s="284">
        <f>data!AD33</f>
        <v>41.814495691839802</v>
      </c>
      <c r="M16" s="284">
        <f>data!AE33</f>
        <v>33.783783783783797</v>
      </c>
      <c r="N16" s="284">
        <f>data!AF33</f>
        <v>26.8041237113402</v>
      </c>
      <c r="O16" s="284">
        <f>data!AG33</f>
        <v>59.950454170107299</v>
      </c>
      <c r="P16" s="284">
        <f>data!AH33</f>
        <v>19.827586206896601</v>
      </c>
      <c r="Q16" s="285">
        <f>data!AI33</f>
        <v>36.5949375367912</v>
      </c>
    </row>
    <row r="17" spans="1:18" x14ac:dyDescent="0.35">
      <c r="A17" s="209"/>
      <c r="B17" s="218" t="s">
        <v>245</v>
      </c>
      <c r="C17" s="284">
        <f>data!U34</f>
        <v>34.296875</v>
      </c>
      <c r="D17" s="284">
        <f>data!V34</f>
        <v>5.9322033898305104</v>
      </c>
      <c r="E17" s="284">
        <f>data!W34</f>
        <v>3.55805243445693</v>
      </c>
      <c r="F17" s="284">
        <f>data!X34</f>
        <v>7.5287865367581901</v>
      </c>
      <c r="G17" s="284">
        <f>data!Y34</f>
        <v>13.7656427758817</v>
      </c>
      <c r="H17" s="284">
        <f>data!Z34</f>
        <v>48.953201970443402</v>
      </c>
      <c r="I17" s="284">
        <f>data!AA34</f>
        <v>78.316326530612201</v>
      </c>
      <c r="J17" s="284">
        <f>data!AB34</f>
        <v>36.213991769547299</v>
      </c>
      <c r="K17" s="284">
        <f>data!AC34</f>
        <v>84.502617801047094</v>
      </c>
      <c r="L17" s="284">
        <f>data!AD34</f>
        <v>11.150532184490601</v>
      </c>
      <c r="M17" s="284">
        <f>data!AE34</f>
        <v>10.8108108108108</v>
      </c>
      <c r="N17" s="284">
        <f>data!AF34</f>
        <v>7.2164948453608204</v>
      </c>
      <c r="O17" s="284">
        <f>data!AG34</f>
        <v>11.560693641618499</v>
      </c>
      <c r="P17" s="284">
        <f>data!AH34</f>
        <v>8.6206896551724093</v>
      </c>
      <c r="Q17" s="285">
        <f>data!AI34</f>
        <v>41.121067434102898</v>
      </c>
    </row>
    <row r="18" spans="1:18" ht="15" customHeight="1" x14ac:dyDescent="0.35">
      <c r="A18" s="209"/>
      <c r="B18" s="209"/>
      <c r="C18" s="357"/>
      <c r="D18" s="357"/>
      <c r="E18" s="357"/>
      <c r="F18" s="357"/>
      <c r="G18" s="357"/>
      <c r="H18" s="357"/>
      <c r="I18" s="357"/>
      <c r="J18" s="357"/>
      <c r="K18" s="358"/>
      <c r="L18" s="357"/>
      <c r="M18" s="357"/>
      <c r="N18" s="357"/>
      <c r="O18" s="357"/>
      <c r="P18" s="357"/>
      <c r="Q18" s="359"/>
    </row>
    <row r="19" spans="1:18" ht="15" customHeight="1" x14ac:dyDescent="0.35">
      <c r="A19" s="207" t="s">
        <v>55</v>
      </c>
      <c r="B19" s="208"/>
      <c r="C19" s="357"/>
      <c r="D19" s="357"/>
      <c r="E19" s="357"/>
      <c r="F19" s="357"/>
      <c r="G19" s="357"/>
      <c r="H19" s="357"/>
      <c r="I19" s="357"/>
      <c r="J19" s="358"/>
      <c r="K19" s="357"/>
      <c r="L19" s="357"/>
      <c r="M19" s="357"/>
      <c r="N19" s="357"/>
      <c r="O19" s="357"/>
      <c r="P19" s="359"/>
      <c r="Q19" s="360"/>
    </row>
    <row r="20" spans="1:18" x14ac:dyDescent="0.35">
      <c r="A20" s="209"/>
      <c r="B20" s="218" t="s">
        <v>62</v>
      </c>
      <c r="C20" s="284">
        <f>data!U35</f>
        <v>10.603112840466901</v>
      </c>
      <c r="D20" s="284">
        <f>data!V35</f>
        <v>32.713754646840201</v>
      </c>
      <c r="E20" s="284">
        <f>data!W35</f>
        <v>56.876456876456899</v>
      </c>
      <c r="F20" s="284">
        <f>data!X35</f>
        <v>74.131274131274097</v>
      </c>
      <c r="G20" s="284">
        <f>data!Y35</f>
        <v>13.055954088952699</v>
      </c>
      <c r="H20" s="284">
        <f>data!Z35</f>
        <v>11.4261884904087</v>
      </c>
      <c r="I20" s="284">
        <f>data!AA35</f>
        <v>2.4882024882024898</v>
      </c>
      <c r="J20" s="284">
        <f>data!AB35</f>
        <v>18.266666666666701</v>
      </c>
      <c r="K20" s="284">
        <f>data!AC35</f>
        <v>2.65888456549935</v>
      </c>
      <c r="L20" s="284">
        <f>data!AD35</f>
        <v>48.076923076923102</v>
      </c>
      <c r="M20" s="284">
        <f>data!AE35</f>
        <v>60.7843137254902</v>
      </c>
      <c r="N20" s="284">
        <f>data!AF35</f>
        <v>64.814814814814795</v>
      </c>
      <c r="O20" s="284">
        <f>data!AG35</f>
        <v>27.693856998992899</v>
      </c>
      <c r="P20" s="284">
        <f>data!AH35</f>
        <v>77.272727272727295</v>
      </c>
      <c r="Q20" s="285">
        <f>data!AI35</f>
        <v>22.319904404233501</v>
      </c>
    </row>
    <row r="21" spans="1:18" x14ac:dyDescent="0.35">
      <c r="A21" s="209"/>
      <c r="B21" s="218" t="s">
        <v>297</v>
      </c>
      <c r="C21" s="284">
        <f>data!U36</f>
        <v>58.754863813229598</v>
      </c>
      <c r="D21" s="284">
        <f>data!V36</f>
        <v>59.851301115241597</v>
      </c>
      <c r="E21" s="284">
        <f>data!W36</f>
        <v>40.326340326340301</v>
      </c>
      <c r="F21" s="284">
        <f>data!X36</f>
        <v>19.3050193050193</v>
      </c>
      <c r="G21" s="284">
        <f>data!Y36</f>
        <v>73.601147776183595</v>
      </c>
      <c r="H21" s="284">
        <f>data!Z36</f>
        <v>40.283569641367798</v>
      </c>
      <c r="I21" s="284">
        <f>data!AA36</f>
        <v>21.106821106821101</v>
      </c>
      <c r="J21" s="284">
        <f>data!AB36</f>
        <v>45.2</v>
      </c>
      <c r="K21" s="284">
        <f>data!AC36</f>
        <v>15.823605706874201</v>
      </c>
      <c r="L21" s="284">
        <f>data!AD36</f>
        <v>41.511936339522499</v>
      </c>
      <c r="M21" s="284">
        <f>data!AE36</f>
        <v>25.490196078431399</v>
      </c>
      <c r="N21" s="284">
        <f>data!AF36</f>
        <v>29.629629629629601</v>
      </c>
      <c r="O21" s="284">
        <f>data!AG36</f>
        <v>60.624370594159103</v>
      </c>
      <c r="P21" s="284">
        <f>data!AH36</f>
        <v>20.454545454545499</v>
      </c>
      <c r="Q21" s="285">
        <f>data!AI36</f>
        <v>37.845681119836101</v>
      </c>
    </row>
    <row r="22" spans="1:18" x14ac:dyDescent="0.35">
      <c r="A22" s="209"/>
      <c r="B22" s="218" t="s">
        <v>245</v>
      </c>
      <c r="C22" s="284">
        <f>data!U37</f>
        <v>30.6420233463035</v>
      </c>
      <c r="D22" s="284">
        <f>data!V37</f>
        <v>7.43494423791822</v>
      </c>
      <c r="E22" s="284">
        <f>data!W37</f>
        <v>2.7972027972028002</v>
      </c>
      <c r="F22" s="284">
        <f>data!X37</f>
        <v>6.5637065637065604</v>
      </c>
      <c r="G22" s="284">
        <f>data!Y37</f>
        <v>13.342898134863701</v>
      </c>
      <c r="H22" s="284">
        <f>data!Z37</f>
        <v>48.290241868223497</v>
      </c>
      <c r="I22" s="284">
        <f>data!AA37</f>
        <v>76.404976404976395</v>
      </c>
      <c r="J22" s="284">
        <f>data!AB37</f>
        <v>36.533333333333303</v>
      </c>
      <c r="K22" s="284">
        <f>data!AC37</f>
        <v>81.517509727626503</v>
      </c>
      <c r="L22" s="284">
        <f>data!AD37</f>
        <v>10.411140583554401</v>
      </c>
      <c r="M22" s="284">
        <f>data!AE37</f>
        <v>13.7254901960784</v>
      </c>
      <c r="N22" s="284">
        <f>data!AF37</f>
        <v>5.5555555555555598</v>
      </c>
      <c r="O22" s="284">
        <f>data!AG37</f>
        <v>11.6817724068479</v>
      </c>
      <c r="P22" s="284">
        <f>data!AH37</f>
        <v>2.2727272727272698</v>
      </c>
      <c r="Q22" s="285">
        <f>data!AI37</f>
        <v>39.834414475930402</v>
      </c>
    </row>
    <row r="23" spans="1:18" ht="15" customHeight="1" x14ac:dyDescent="0.35">
      <c r="A23" s="209"/>
      <c r="B23" s="209"/>
      <c r="C23" s="361"/>
      <c r="D23" s="361"/>
      <c r="E23" s="361"/>
      <c r="F23" s="361"/>
      <c r="G23" s="361"/>
      <c r="H23" s="361"/>
      <c r="I23" s="361"/>
      <c r="J23" s="361"/>
      <c r="K23" s="358"/>
      <c r="L23" s="361"/>
      <c r="M23" s="361"/>
      <c r="N23" s="361"/>
      <c r="O23" s="361"/>
      <c r="P23" s="361"/>
      <c r="Q23" s="362"/>
    </row>
    <row r="24" spans="1:18" ht="15" customHeight="1" x14ac:dyDescent="0.35">
      <c r="A24" s="207" t="s">
        <v>15</v>
      </c>
      <c r="B24" s="396"/>
      <c r="C24" s="360"/>
      <c r="D24" s="360"/>
      <c r="E24" s="360"/>
      <c r="F24" s="360"/>
      <c r="G24" s="360"/>
      <c r="H24" s="360"/>
      <c r="I24" s="360"/>
      <c r="J24" s="358"/>
      <c r="K24" s="360"/>
      <c r="L24" s="360"/>
      <c r="M24" s="360"/>
      <c r="N24" s="360"/>
      <c r="O24" s="360"/>
      <c r="P24" s="362"/>
      <c r="Q24" s="360"/>
    </row>
    <row r="25" spans="1:18" x14ac:dyDescent="0.35">
      <c r="A25" s="209"/>
      <c r="B25" s="218" t="s">
        <v>62</v>
      </c>
      <c r="C25" s="284">
        <f>data!U38</f>
        <v>10.0953206239168</v>
      </c>
      <c r="D25" s="284">
        <f>data!V38</f>
        <v>31.781701444622801</v>
      </c>
      <c r="E25" s="284">
        <f>data!W38</f>
        <v>55.867082035306296</v>
      </c>
      <c r="F25" s="284">
        <f>data!X38</f>
        <v>72.875131164742896</v>
      </c>
      <c r="G25" s="284">
        <f>data!Y38</f>
        <v>13.134517766497501</v>
      </c>
      <c r="H25" s="284">
        <f>data!Z38</f>
        <v>11.3708820403826</v>
      </c>
      <c r="I25" s="284">
        <f>data!AA38</f>
        <v>2.3047375160051198</v>
      </c>
      <c r="J25" s="284">
        <f>data!AB38</f>
        <v>19.570267131242701</v>
      </c>
      <c r="K25" s="284">
        <f>data!AC38</f>
        <v>2.2595596755504102</v>
      </c>
      <c r="L25" s="284">
        <f>data!AD38</f>
        <v>47.486354495834497</v>
      </c>
      <c r="M25" s="284">
        <f>data!AE38</f>
        <v>57.6</v>
      </c>
      <c r="N25" s="284">
        <f>data!AF38</f>
        <v>65.562913907284795</v>
      </c>
      <c r="O25" s="284">
        <f>data!AG38</f>
        <v>28.130671506352101</v>
      </c>
      <c r="P25" s="284">
        <f>data!AH38</f>
        <v>74.019607843137294</v>
      </c>
      <c r="Q25" s="285">
        <f>data!AI38</f>
        <v>22.2995741529346</v>
      </c>
      <c r="R25" s="313"/>
    </row>
    <row r="26" spans="1:18" x14ac:dyDescent="0.35">
      <c r="A26" s="209"/>
      <c r="B26" s="218" t="s">
        <v>297</v>
      </c>
      <c r="C26" s="284">
        <f>data!U39</f>
        <v>57.235701906412501</v>
      </c>
      <c r="D26" s="284">
        <f>data!V39</f>
        <v>61.637239165328999</v>
      </c>
      <c r="E26" s="284">
        <f>data!W39</f>
        <v>40.913811007268997</v>
      </c>
      <c r="F26" s="284">
        <f>data!X39</f>
        <v>19.9895068205666</v>
      </c>
      <c r="G26" s="284">
        <f>data!Y39</f>
        <v>73.286802030456897</v>
      </c>
      <c r="H26" s="284">
        <f>data!Z39</f>
        <v>39.957492029755599</v>
      </c>
      <c r="I26" s="284">
        <f>data!AA39</f>
        <v>20.193890616425801</v>
      </c>
      <c r="J26" s="284">
        <f>data!AB39</f>
        <v>44.076655052264798</v>
      </c>
      <c r="K26" s="284">
        <f>data!AC39</f>
        <v>14.5712630359212</v>
      </c>
      <c r="L26" s="284">
        <f>data!AD39</f>
        <v>41.6834243033611</v>
      </c>
      <c r="M26" s="284">
        <f>data!AE39</f>
        <v>30.4</v>
      </c>
      <c r="N26" s="284">
        <f>data!AF39</f>
        <v>27.8145695364238</v>
      </c>
      <c r="O26" s="284">
        <f>data!AG39</f>
        <v>60.254083484573499</v>
      </c>
      <c r="P26" s="284">
        <f>data!AH39</f>
        <v>20.098039215686299</v>
      </c>
      <c r="Q26" s="285">
        <f>data!AI39</f>
        <v>37.137567117200497</v>
      </c>
      <c r="R26" s="313"/>
    </row>
    <row r="27" spans="1:18" x14ac:dyDescent="0.35">
      <c r="A27" s="209"/>
      <c r="B27" s="218" t="s">
        <v>245</v>
      </c>
      <c r="C27" s="284">
        <f>data!U40</f>
        <v>32.6689774696707</v>
      </c>
      <c r="D27" s="284">
        <f>data!V40</f>
        <v>6.58105939004815</v>
      </c>
      <c r="E27" s="284">
        <f>data!W40</f>
        <v>3.2191069574247102</v>
      </c>
      <c r="F27" s="284">
        <f>data!X40</f>
        <v>7.1353620146904504</v>
      </c>
      <c r="G27" s="284">
        <f>data!Y40</f>
        <v>13.5786802030457</v>
      </c>
      <c r="H27" s="284">
        <f>data!Z40</f>
        <v>48.671625929861797</v>
      </c>
      <c r="I27" s="284">
        <f>data!AA40</f>
        <v>77.501371867569006</v>
      </c>
      <c r="J27" s="284">
        <f>data!AB40</f>
        <v>36.353077816492501</v>
      </c>
      <c r="K27" s="284">
        <f>data!AC40</f>
        <v>83.169177288528402</v>
      </c>
      <c r="L27" s="284">
        <f>data!AD40</f>
        <v>10.830221200804401</v>
      </c>
      <c r="M27" s="284">
        <f>data!AE40</f>
        <v>12</v>
      </c>
      <c r="N27" s="284">
        <f>data!AF40</f>
        <v>6.6225165562913899</v>
      </c>
      <c r="O27" s="284">
        <f>data!AG40</f>
        <v>11.6152450090744</v>
      </c>
      <c r="P27" s="284">
        <f>data!AH40</f>
        <v>5.8823529411764701</v>
      </c>
      <c r="Q27" s="285">
        <f>data!AI40</f>
        <v>40.5628587298648</v>
      </c>
      <c r="R27" s="313"/>
    </row>
    <row r="28" spans="1:18" ht="15" customHeight="1" thickBot="1" x14ac:dyDescent="0.4">
      <c r="A28" s="201"/>
      <c r="B28" s="201"/>
      <c r="C28" s="219"/>
      <c r="D28" s="219"/>
      <c r="E28" s="219"/>
      <c r="F28" s="219"/>
      <c r="G28" s="219"/>
      <c r="H28" s="219"/>
      <c r="I28" s="219"/>
      <c r="J28" s="219"/>
      <c r="K28" s="220"/>
      <c r="L28" s="220"/>
      <c r="M28" s="220"/>
      <c r="N28" s="220"/>
      <c r="O28" s="220"/>
      <c r="P28" s="220"/>
      <c r="Q28" s="220"/>
    </row>
    <row r="29" spans="1:18" ht="15" customHeight="1" x14ac:dyDescent="0.35">
      <c r="A29" s="267"/>
      <c r="B29" s="303"/>
    </row>
    <row r="30" spans="1:18" ht="15" customHeight="1" x14ac:dyDescent="0.35">
      <c r="A30" s="17" t="s">
        <v>99</v>
      </c>
      <c r="B30" s="304"/>
    </row>
    <row r="32" spans="1:18" ht="15" customHeight="1" x14ac:dyDescent="0.35">
      <c r="A32" s="70" t="s">
        <v>63</v>
      </c>
    </row>
  </sheetData>
  <mergeCells count="4">
    <mergeCell ref="P3:Q3"/>
    <mergeCell ref="A4:Q4"/>
    <mergeCell ref="A5:Q5"/>
    <mergeCell ref="A6:Q6"/>
  </mergeCells>
  <hyperlinks>
    <hyperlink ref="P3:Q3" location="KPI_list!A1" display="back to KPI list" xr:uid="{00000000-0004-0000-0D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4"/>
  <sheetViews>
    <sheetView zoomScale="75" zoomScaleNormal="75" zoomScalePageLayoutView="7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0" t="s">
        <v>143</v>
      </c>
      <c r="B1" s="24"/>
      <c r="C1" s="25"/>
      <c r="D1" s="25"/>
      <c r="E1" s="25"/>
      <c r="F1" s="25"/>
      <c r="G1" s="25"/>
      <c r="H1" s="25"/>
      <c r="I1" s="26"/>
      <c r="J1" s="24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270"/>
      <c r="B2" s="17"/>
      <c r="C2" s="73"/>
      <c r="D2" s="74"/>
      <c r="E2" s="74"/>
      <c r="F2" s="74"/>
      <c r="G2" s="74"/>
      <c r="H2" s="74"/>
      <c r="I2" s="74"/>
      <c r="J2" s="75"/>
      <c r="K2" s="72"/>
      <c r="L2" s="72"/>
      <c r="M2" s="72"/>
      <c r="N2" s="72"/>
      <c r="O2" s="72"/>
      <c r="P2" s="72"/>
      <c r="Q2" s="72"/>
    </row>
    <row r="3" spans="1:17" ht="15" customHeight="1" x14ac:dyDescent="0.35">
      <c r="A3" s="17"/>
      <c r="B3" s="72"/>
      <c r="C3" s="73"/>
      <c r="D3" s="74"/>
      <c r="E3" s="74"/>
      <c r="F3" s="74"/>
      <c r="G3" s="74"/>
      <c r="H3" s="74"/>
      <c r="I3" s="74"/>
      <c r="J3" s="75"/>
      <c r="K3" s="72"/>
      <c r="L3" s="72"/>
      <c r="M3" s="72"/>
      <c r="N3" s="72"/>
      <c r="O3" s="72"/>
      <c r="P3" s="72"/>
      <c r="Q3" s="72"/>
    </row>
    <row r="4" spans="1:17" ht="18.5" x14ac:dyDescent="0.35">
      <c r="A4" s="423" t="s">
        <v>196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</row>
    <row r="5" spans="1:17" x14ac:dyDescent="0.35">
      <c r="A5" s="423" t="s">
        <v>142</v>
      </c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</row>
    <row r="6" spans="1:17" ht="15" customHeight="1" x14ac:dyDescent="0.35">
      <c r="A6" s="71"/>
      <c r="C6" s="259"/>
      <c r="D6" s="259"/>
      <c r="E6" s="259"/>
      <c r="F6" s="259"/>
      <c r="G6" s="259"/>
      <c r="H6" s="259"/>
      <c r="I6" s="259"/>
      <c r="J6" s="259"/>
      <c r="K6" s="72"/>
      <c r="L6" s="72"/>
      <c r="M6" s="72"/>
      <c r="N6" s="72"/>
      <c r="O6" s="72"/>
      <c r="P6" s="72"/>
      <c r="Q6" s="72"/>
    </row>
    <row r="7" spans="1:17" ht="18.5" x14ac:dyDescent="0.35">
      <c r="A7" s="71"/>
      <c r="B7" s="270" t="s">
        <v>190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2"/>
      <c r="P7" s="72"/>
      <c r="Q7" s="72"/>
    </row>
    <row r="8" spans="1:17" ht="15" customHeight="1" x14ac:dyDescent="0.35">
      <c r="A8" s="71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2"/>
      <c r="P8" s="72"/>
      <c r="Q8" s="72"/>
    </row>
    <row r="9" spans="1:17" ht="15" customHeight="1" x14ac:dyDescent="0.35">
      <c r="A9" s="71"/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2"/>
      <c r="P9" s="72"/>
      <c r="Q9" s="72"/>
    </row>
    <row r="10" spans="1:17" ht="15" customHeight="1" x14ac:dyDescent="0.35">
      <c r="A10" s="71"/>
      <c r="B10" s="77"/>
      <c r="C10" s="73"/>
      <c r="D10" s="74"/>
      <c r="E10" s="74"/>
      <c r="F10" s="74"/>
      <c r="G10" s="74"/>
      <c r="H10" s="74"/>
      <c r="I10" s="74"/>
      <c r="J10" s="75"/>
      <c r="K10" s="72"/>
      <c r="L10" s="72"/>
      <c r="M10" s="72"/>
      <c r="N10" s="72"/>
      <c r="O10" s="77"/>
      <c r="P10" s="77"/>
      <c r="Q10" s="77"/>
    </row>
    <row r="11" spans="1:17" x14ac:dyDescent="0.35">
      <c r="A11" s="78" t="s">
        <v>64</v>
      </c>
      <c r="B11" s="78"/>
      <c r="C11" s="79"/>
      <c r="D11" s="72"/>
      <c r="E11" s="72"/>
      <c r="F11" s="72"/>
      <c r="G11" s="72"/>
      <c r="H11" s="72"/>
      <c r="I11" s="72"/>
      <c r="J11" s="72"/>
      <c r="K11" s="72"/>
      <c r="L11" s="77"/>
      <c r="M11" s="77"/>
      <c r="N11" s="77"/>
      <c r="O11" s="72"/>
      <c r="P11" s="72"/>
      <c r="Q11" s="72"/>
    </row>
    <row r="12" spans="1:17" ht="15" customHeight="1" thickBot="1" x14ac:dyDescent="0.4">
      <c r="A12" s="201"/>
      <c r="B12" s="201"/>
      <c r="C12" s="202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215"/>
      <c r="D14" s="215"/>
      <c r="E14" s="215"/>
      <c r="F14" s="215"/>
      <c r="G14" s="215"/>
      <c r="H14" s="216"/>
      <c r="I14" s="215"/>
      <c r="J14" s="215"/>
      <c r="K14" s="215"/>
      <c r="L14" s="215"/>
      <c r="M14" s="215"/>
      <c r="N14" s="215"/>
      <c r="O14" s="215"/>
      <c r="P14" s="215"/>
      <c r="Q14" s="215"/>
    </row>
    <row r="15" spans="1:17" x14ac:dyDescent="0.35">
      <c r="A15" s="24"/>
      <c r="B15" s="197" t="s">
        <v>54</v>
      </c>
      <c r="C15" s="284">
        <f>data!U41</f>
        <v>81.166772352568202</v>
      </c>
      <c r="D15" s="284">
        <f>data!V41</f>
        <v>79.909706546275402</v>
      </c>
      <c r="E15" s="284">
        <f>data!W41</f>
        <v>81.776416539050501</v>
      </c>
      <c r="F15" s="284">
        <f>data!X41</f>
        <v>81.752353367125295</v>
      </c>
      <c r="G15" s="284">
        <f>data!Y41</f>
        <v>78.622540250447202</v>
      </c>
      <c r="H15" s="284">
        <f>data!Z41</f>
        <v>74.427131072410603</v>
      </c>
      <c r="I15" s="284">
        <f>data!AA41</f>
        <v>73.100233100233098</v>
      </c>
      <c r="J15" s="284">
        <f>data!AB41</f>
        <v>70.281995661605194</v>
      </c>
      <c r="K15" s="284">
        <f>data!AC41</f>
        <v>69.606413994169102</v>
      </c>
      <c r="L15" s="284">
        <f>data!AD41</f>
        <v>68.841591067690203</v>
      </c>
      <c r="M15" s="284">
        <f>data!AE41</f>
        <v>85.057471264367805</v>
      </c>
      <c r="N15" s="284">
        <f>data!AF41</f>
        <v>88.181818181818201</v>
      </c>
      <c r="O15" s="284">
        <f>data!AG41</f>
        <v>82.437031994554104</v>
      </c>
      <c r="P15" s="284">
        <f>data!AH41</f>
        <v>86.567164179104495</v>
      </c>
      <c r="Q15" s="285">
        <f>data!AI41</f>
        <v>74.810392914811402</v>
      </c>
    </row>
    <row r="16" spans="1:17" x14ac:dyDescent="0.35">
      <c r="A16" s="24"/>
      <c r="B16" s="197" t="s">
        <v>55</v>
      </c>
      <c r="C16" s="284">
        <f>data!U42</f>
        <v>80.881195908733304</v>
      </c>
      <c r="D16" s="284">
        <f>data!V42</f>
        <v>81.024096385542194</v>
      </c>
      <c r="E16" s="284">
        <f>data!W42</f>
        <v>83.625730994152093</v>
      </c>
      <c r="F16" s="284">
        <f>data!X42</f>
        <v>77.7</v>
      </c>
      <c r="G16" s="284">
        <f>data!Y42</f>
        <v>73.913043478260903</v>
      </c>
      <c r="H16" s="284">
        <f>data!Z42</f>
        <v>74.3796526054591</v>
      </c>
      <c r="I16" s="284">
        <f>data!AA42</f>
        <v>71.833590138674893</v>
      </c>
      <c r="J16" s="284">
        <f>data!AB42</f>
        <v>68.430656934306597</v>
      </c>
      <c r="K16" s="284">
        <f>data!AC42</f>
        <v>70.798898071625302</v>
      </c>
      <c r="L16" s="284">
        <f>data!AD42</f>
        <v>68.235294117647101</v>
      </c>
      <c r="M16" s="284">
        <f>data!AE42</f>
        <v>78.461538461538495</v>
      </c>
      <c r="N16" s="284">
        <f>data!AF42</f>
        <v>87.096774193548399</v>
      </c>
      <c r="O16" s="284">
        <f>data!AG42</f>
        <v>81.930693069306898</v>
      </c>
      <c r="P16" s="284">
        <f>data!AH42</f>
        <v>96.703296703296701</v>
      </c>
      <c r="Q16" s="285">
        <f>data!AI42</f>
        <v>74.011370814908403</v>
      </c>
    </row>
    <row r="17" spans="1:17" x14ac:dyDescent="0.35">
      <c r="A17" s="24"/>
      <c r="B17" s="197" t="s">
        <v>15</v>
      </c>
      <c r="C17" s="284">
        <f>data!U43</f>
        <v>81.039325842696599</v>
      </c>
      <c r="D17" s="284">
        <f>data!V43</f>
        <v>80.387096774193594</v>
      </c>
      <c r="E17" s="284">
        <f>data!W43</f>
        <v>82.590051457976003</v>
      </c>
      <c r="F17" s="284">
        <f>data!X43</f>
        <v>80.050398992020106</v>
      </c>
      <c r="G17" s="284">
        <f>data!Y43</f>
        <v>76.467734109655495</v>
      </c>
      <c r="H17" s="284">
        <f>data!Z43</f>
        <v>74.406958355297803</v>
      </c>
      <c r="I17" s="284">
        <f>data!AA43</f>
        <v>72.554744525547406</v>
      </c>
      <c r="J17" s="284">
        <f>data!AB43</f>
        <v>69.463493344090395</v>
      </c>
      <c r="K17" s="284">
        <f>data!AC43</f>
        <v>70.134091832588396</v>
      </c>
      <c r="L17" s="284">
        <f>data!AD43</f>
        <v>68.577620173364807</v>
      </c>
      <c r="M17" s="284">
        <f>data!AE43</f>
        <v>82.236842105263193</v>
      </c>
      <c r="N17" s="284">
        <f>data!AF43</f>
        <v>87.790697674418595</v>
      </c>
      <c r="O17" s="284">
        <f>data!AG43</f>
        <v>82.208131294293196</v>
      </c>
      <c r="P17" s="284">
        <f>data!AH43</f>
        <v>90.6666666666667</v>
      </c>
      <c r="Q17" s="285">
        <f>data!AI43</f>
        <v>74.461631786472594</v>
      </c>
    </row>
    <row r="18" spans="1:17" ht="15" customHeight="1" thickBot="1" x14ac:dyDescent="0.4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267"/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80" t="s">
        <v>401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2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245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245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24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A5:Q5"/>
    <mergeCell ref="P1:Q1"/>
    <mergeCell ref="A4:Q4"/>
  </mergeCells>
  <hyperlinks>
    <hyperlink ref="P1:Q1" location="KPI_list!A1" display="back to KPI list" xr:uid="{00000000-0004-0000-0E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4"/>
  <sheetViews>
    <sheetView zoomScale="75" zoomScaleNormal="75" zoomScalePageLayoutView="65" workbookViewId="0">
      <selection activeCell="L59" sqref="L59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1" t="s">
        <v>262</v>
      </c>
      <c r="B1" s="82"/>
      <c r="C1" s="82"/>
      <c r="D1" s="82"/>
      <c r="E1" s="83"/>
      <c r="F1" s="83"/>
      <c r="G1" s="83"/>
      <c r="H1" s="83"/>
      <c r="I1" s="83"/>
      <c r="J1" s="83"/>
      <c r="K1" s="82"/>
      <c r="L1" s="82"/>
      <c r="M1" s="82"/>
      <c r="N1" s="82"/>
      <c r="O1" s="82"/>
    </row>
    <row r="2" spans="1:17" ht="15" customHeight="1" x14ac:dyDescent="0.35">
      <c r="A2" s="81"/>
      <c r="B2" s="82"/>
      <c r="C2" s="82"/>
      <c r="D2" s="82"/>
      <c r="E2" s="83"/>
      <c r="F2" s="83"/>
      <c r="G2" s="83"/>
      <c r="H2" s="83"/>
      <c r="I2" s="83"/>
      <c r="J2" s="83"/>
      <c r="K2" s="82"/>
      <c r="L2" s="82"/>
      <c r="M2" s="82"/>
      <c r="N2" s="82"/>
      <c r="O2" s="82"/>
      <c r="P2" s="414" t="s">
        <v>53</v>
      </c>
      <c r="Q2" s="414"/>
    </row>
    <row r="3" spans="1:17" ht="15" customHeight="1" x14ac:dyDescent="0.35">
      <c r="A3" s="81"/>
      <c r="B3" s="82"/>
      <c r="C3" s="82"/>
      <c r="D3" s="82"/>
      <c r="E3" s="83"/>
      <c r="F3" s="83"/>
      <c r="G3" s="83"/>
      <c r="H3" s="83"/>
      <c r="I3" s="83"/>
      <c r="J3" s="83"/>
      <c r="K3" s="82"/>
      <c r="L3" s="82"/>
      <c r="M3" s="82"/>
      <c r="N3" s="82"/>
      <c r="O3" s="82"/>
      <c r="P3" s="17"/>
      <c r="Q3" s="17"/>
    </row>
    <row r="4" spans="1:17" ht="15.5" x14ac:dyDescent="0.35">
      <c r="A4" s="424" t="s">
        <v>200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</row>
    <row r="5" spans="1:17" ht="15.5" x14ac:dyDescent="0.35">
      <c r="A5" s="424" t="s">
        <v>144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</row>
    <row r="6" spans="1:17" ht="15" customHeight="1" x14ac:dyDescent="0.3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</row>
    <row r="7" spans="1:17" ht="15" customHeight="1" x14ac:dyDescent="0.35">
      <c r="A7" s="260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</row>
    <row r="8" spans="1:17" ht="15" customHeight="1" x14ac:dyDescent="0.35">
      <c r="A8" s="84"/>
      <c r="B8" s="82"/>
      <c r="C8" s="82"/>
      <c r="D8" s="82"/>
      <c r="E8" s="83"/>
      <c r="F8" s="83"/>
      <c r="G8" s="83"/>
      <c r="H8" s="83"/>
      <c r="I8" s="83"/>
      <c r="J8" s="83"/>
      <c r="K8" s="82"/>
      <c r="L8" s="82"/>
      <c r="M8" s="82"/>
      <c r="N8" s="82"/>
      <c r="O8" s="82"/>
      <c r="P8" s="17"/>
      <c r="Q8" s="17"/>
    </row>
    <row r="9" spans="1:17" ht="15.5" x14ac:dyDescent="0.35">
      <c r="A9" s="85" t="s">
        <v>264</v>
      </c>
      <c r="B9" s="82"/>
      <c r="C9" s="82"/>
      <c r="D9" s="82"/>
      <c r="E9" s="83"/>
      <c r="F9" s="83"/>
      <c r="G9" s="83"/>
      <c r="H9" s="83"/>
      <c r="I9" s="83"/>
      <c r="J9" s="83"/>
      <c r="K9" s="82"/>
      <c r="L9" s="82"/>
      <c r="M9" s="82"/>
      <c r="N9" s="82"/>
      <c r="O9" s="82"/>
      <c r="P9" s="17"/>
      <c r="Q9" s="17"/>
    </row>
    <row r="10" spans="1:17" ht="15" customHeight="1" thickBot="1" x14ac:dyDescent="0.4">
      <c r="A10" s="201"/>
      <c r="B10" s="201"/>
      <c r="C10" s="202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215"/>
      <c r="D12" s="215"/>
      <c r="E12" s="215"/>
      <c r="F12" s="215"/>
      <c r="G12" s="215"/>
      <c r="H12" s="216"/>
      <c r="I12" s="215"/>
      <c r="J12" s="215"/>
      <c r="K12" s="215"/>
      <c r="L12" s="215"/>
      <c r="M12" s="215"/>
      <c r="N12" s="215"/>
      <c r="O12" s="215"/>
      <c r="P12" s="215"/>
      <c r="Q12" s="215"/>
    </row>
    <row r="13" spans="1:17" ht="15.5" x14ac:dyDescent="0.35">
      <c r="A13" s="24"/>
      <c r="B13" s="197" t="s">
        <v>54</v>
      </c>
      <c r="C13" s="284">
        <f>data!U44</f>
        <v>94.609375</v>
      </c>
      <c r="D13" s="284">
        <f>data!V44</f>
        <v>94.350282485875695</v>
      </c>
      <c r="E13" s="284">
        <f>data!W44</f>
        <v>96.254681647940103</v>
      </c>
      <c r="F13" s="284">
        <f>data!X44</f>
        <v>96.899911426040703</v>
      </c>
      <c r="G13" s="284">
        <f>data!Y44</f>
        <v>96.700796359499407</v>
      </c>
      <c r="H13" s="284">
        <f>data!Z44</f>
        <v>93.657635467980299</v>
      </c>
      <c r="I13" s="284">
        <f>data!AA44</f>
        <v>95.918367346938794</v>
      </c>
      <c r="J13" s="284">
        <f>data!AB44</f>
        <v>97.530864197530903</v>
      </c>
      <c r="K13" s="284">
        <f>data!AC44</f>
        <v>96.806282722513103</v>
      </c>
      <c r="L13" s="284">
        <f>data!AD44</f>
        <v>95.184997465788101</v>
      </c>
      <c r="M13" s="284">
        <f>data!AE44</f>
        <v>95.945945945945894</v>
      </c>
      <c r="N13" s="284">
        <f>data!AF44</f>
        <v>98.9690721649485</v>
      </c>
      <c r="O13" s="284">
        <f>data!AG44</f>
        <v>95.623451692815806</v>
      </c>
      <c r="P13" s="284">
        <f>data!AH44</f>
        <v>97.413793103448299</v>
      </c>
      <c r="Q13" s="285">
        <f>data!AI44</f>
        <v>95.787821309438201</v>
      </c>
    </row>
    <row r="14" spans="1:17" ht="15.5" x14ac:dyDescent="0.35">
      <c r="A14" s="24"/>
      <c r="B14" s="197" t="s">
        <v>55</v>
      </c>
      <c r="C14" s="284">
        <f>data!U45</f>
        <v>92.801556420233496</v>
      </c>
      <c r="D14" s="284">
        <f>data!V45</f>
        <v>89.591078066914505</v>
      </c>
      <c r="E14" s="284">
        <f>data!W45</f>
        <v>90.675990675990704</v>
      </c>
      <c r="F14" s="284">
        <f>data!X45</f>
        <v>93.436293436293397</v>
      </c>
      <c r="G14" s="284">
        <f>data!Y45</f>
        <v>91.5351506456241</v>
      </c>
      <c r="H14" s="284">
        <f>data!Z45</f>
        <v>88.573811509591295</v>
      </c>
      <c r="I14" s="284">
        <f>data!AA45</f>
        <v>92.835692835692797</v>
      </c>
      <c r="J14" s="284">
        <f>data!AB45</f>
        <v>93.466666666666697</v>
      </c>
      <c r="K14" s="284">
        <f>data!AC45</f>
        <v>93.904020752269801</v>
      </c>
      <c r="L14" s="284">
        <f>data!AD45</f>
        <v>93.236074270556998</v>
      </c>
      <c r="M14" s="284">
        <f>data!AE45</f>
        <v>92.156862745097996</v>
      </c>
      <c r="N14" s="284">
        <f>data!AF45</f>
        <v>96.296296296296305</v>
      </c>
      <c r="O14" s="284">
        <f>data!AG45</f>
        <v>93.152064451158097</v>
      </c>
      <c r="P14" s="284">
        <f>data!AH45</f>
        <v>90.909090909090907</v>
      </c>
      <c r="Q14" s="285">
        <f>data!AI45</f>
        <v>92.463298053943305</v>
      </c>
    </row>
    <row r="15" spans="1:17" ht="15.5" x14ac:dyDescent="0.35">
      <c r="A15" s="24"/>
      <c r="B15" s="197" t="s">
        <v>15</v>
      </c>
      <c r="C15" s="284">
        <f>data!U46</f>
        <v>93.804159445407294</v>
      </c>
      <c r="D15" s="284">
        <f>data!V46</f>
        <v>92.295345104333904</v>
      </c>
      <c r="E15" s="284">
        <f>data!W46</f>
        <v>93.769470404984403</v>
      </c>
      <c r="F15" s="284">
        <f>data!X46</f>
        <v>95.487932843651606</v>
      </c>
      <c r="G15" s="284">
        <f>data!Y46</f>
        <v>94.416243654822296</v>
      </c>
      <c r="H15" s="284">
        <f>data!Z46</f>
        <v>91.498405951115799</v>
      </c>
      <c r="I15" s="284">
        <f>data!AA46</f>
        <v>94.603987561734002</v>
      </c>
      <c r="J15" s="284">
        <f>data!AB46</f>
        <v>95.760743321718905</v>
      </c>
      <c r="K15" s="284">
        <f>data!AC46</f>
        <v>95.5098493626883</v>
      </c>
      <c r="L15" s="284">
        <f>data!AD46</f>
        <v>94.340706693478893</v>
      </c>
      <c r="M15" s="284">
        <f>data!AE46</f>
        <v>94.4</v>
      </c>
      <c r="N15" s="284">
        <f>data!AF46</f>
        <v>98.013245033112597</v>
      </c>
      <c r="O15" s="284">
        <f>data!AG46</f>
        <v>94.509981851179703</v>
      </c>
      <c r="P15" s="284">
        <f>data!AH46</f>
        <v>94.607843137254903</v>
      </c>
      <c r="Q15" s="285">
        <f>data!AI46</f>
        <v>94.345491575634099</v>
      </c>
    </row>
    <row r="16" spans="1:17" ht="15" customHeight="1" thickBot="1" x14ac:dyDescent="0.4">
      <c r="A16" s="198"/>
      <c r="B16" s="199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267"/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86" t="s">
        <v>265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2:Q2"/>
    <mergeCell ref="A4:Q4"/>
    <mergeCell ref="A5:Q5"/>
  </mergeCells>
  <hyperlinks>
    <hyperlink ref="P2:Q2" location="KPI_list!A1" display="back to KPI list" xr:uid="{00000000-0004-0000-0F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03"/>
  <sheetViews>
    <sheetView topLeftCell="A20" zoomScale="75" zoomScaleNormal="75" zoomScalePageLayoutView="65" workbookViewId="0">
      <selection activeCell="V44" sqref="V44"/>
    </sheetView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2" t="s">
        <v>67</v>
      </c>
      <c r="B1" s="87"/>
      <c r="C1" s="87"/>
      <c r="D1" s="87"/>
      <c r="E1" s="88"/>
      <c r="F1" s="88"/>
      <c r="G1" s="88"/>
      <c r="H1" s="88"/>
      <c r="I1" s="88"/>
      <c r="J1" s="88"/>
      <c r="K1" s="24"/>
      <c r="L1" s="24"/>
      <c r="M1" s="24"/>
      <c r="N1" s="24"/>
      <c r="O1" s="24"/>
      <c r="P1" s="414" t="s">
        <v>53</v>
      </c>
      <c r="Q1" s="414"/>
    </row>
    <row r="2" spans="1:17" ht="20" x14ac:dyDescent="0.4">
      <c r="A2" s="392" t="s">
        <v>146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89"/>
      <c r="B3" s="87"/>
      <c r="C3" s="87"/>
      <c r="D3" s="87"/>
      <c r="E3" s="88"/>
      <c r="F3" s="88"/>
      <c r="G3" s="88"/>
      <c r="H3" s="88"/>
      <c r="I3" s="88"/>
      <c r="J3" s="88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89"/>
      <c r="B4" s="87"/>
      <c r="C4" s="87"/>
      <c r="D4" s="87"/>
      <c r="E4" s="88"/>
      <c r="F4" s="88"/>
      <c r="G4" s="88"/>
      <c r="H4" s="88"/>
      <c r="I4" s="88"/>
      <c r="J4" s="88"/>
      <c r="K4" s="17"/>
      <c r="L4" s="17"/>
      <c r="M4" s="17"/>
      <c r="N4" s="17"/>
      <c r="O4" s="17"/>
      <c r="P4" s="17"/>
      <c r="Q4" s="17"/>
    </row>
    <row r="5" spans="1:17" x14ac:dyDescent="0.35">
      <c r="A5" s="425" t="s">
        <v>145</v>
      </c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</row>
    <row r="6" spans="1:17" x14ac:dyDescent="0.35">
      <c r="A6" s="425" t="s">
        <v>144</v>
      </c>
      <c r="B6" s="425"/>
      <c r="C6" s="425"/>
      <c r="D6" s="425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</row>
    <row r="7" spans="1:17" ht="15" customHeight="1" x14ac:dyDescent="0.35">
      <c r="A7" s="261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</row>
    <row r="8" spans="1:17" ht="15" customHeight="1" x14ac:dyDescent="0.35">
      <c r="A8" s="261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</row>
    <row r="9" spans="1:17" ht="15" customHeight="1" x14ac:dyDescent="0.35">
      <c r="A9" s="89"/>
      <c r="B9" s="87"/>
      <c r="C9" s="87"/>
      <c r="D9" s="87"/>
      <c r="E9" s="88"/>
      <c r="F9" s="88"/>
      <c r="G9" s="88"/>
      <c r="H9" s="88"/>
      <c r="I9" s="88"/>
      <c r="J9" s="88"/>
      <c r="K9" s="17"/>
      <c r="L9" s="17"/>
      <c r="M9" s="17"/>
      <c r="N9" s="17"/>
      <c r="O9" s="17"/>
      <c r="P9" s="17"/>
      <c r="Q9" s="17"/>
    </row>
    <row r="10" spans="1:17" x14ac:dyDescent="0.35">
      <c r="A10" s="90" t="s">
        <v>330</v>
      </c>
      <c r="B10" s="87"/>
      <c r="C10" s="87"/>
      <c r="D10" s="87"/>
      <c r="E10" s="88"/>
      <c r="F10" s="88"/>
      <c r="G10" s="88"/>
      <c r="H10" s="88"/>
      <c r="I10" s="88"/>
      <c r="J10" s="88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01"/>
      <c r="B11" s="201"/>
      <c r="C11" s="202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215"/>
      <c r="D13" s="215"/>
      <c r="E13" s="215"/>
      <c r="F13" s="215"/>
      <c r="G13" s="215"/>
      <c r="H13" s="216"/>
      <c r="I13" s="215"/>
      <c r="J13" s="215"/>
      <c r="K13" s="215"/>
      <c r="L13" s="215"/>
      <c r="M13" s="215"/>
      <c r="N13" s="215"/>
      <c r="O13" s="215"/>
      <c r="P13" s="215"/>
      <c r="Q13" s="215"/>
    </row>
    <row r="14" spans="1:17" x14ac:dyDescent="0.35">
      <c r="A14" s="24"/>
      <c r="B14" s="197" t="s">
        <v>54</v>
      </c>
      <c r="C14" s="286">
        <f>data!U47</f>
        <v>7.8125E-2</v>
      </c>
      <c r="D14" s="286">
        <f>data!V47</f>
        <v>0</v>
      </c>
      <c r="E14" s="286">
        <f>data!W47</f>
        <v>0.18726591760299599</v>
      </c>
      <c r="F14" s="286">
        <f>data!X47</f>
        <v>0.26572187776793599</v>
      </c>
      <c r="G14" s="286">
        <f>data!Y47</f>
        <v>0.227531285551763</v>
      </c>
      <c r="H14" s="286">
        <f>data!Z47</f>
        <v>0.24630541871921199</v>
      </c>
      <c r="I14" s="286">
        <f>data!AA47</f>
        <v>0.15943877551020399</v>
      </c>
      <c r="J14" s="286">
        <f>data!AB47</f>
        <v>0.61728395061728403</v>
      </c>
      <c r="K14" s="286">
        <f>data!AC47</f>
        <v>0.36649214659685903</v>
      </c>
      <c r="L14" s="286">
        <f>data!AD47</f>
        <v>5.0684237202230101E-2</v>
      </c>
      <c r="M14" s="286">
        <f>data!AE47</f>
        <v>0</v>
      </c>
      <c r="N14" s="286">
        <f>data!AF47</f>
        <v>3.0927835051546402</v>
      </c>
      <c r="O14" s="286">
        <f>data!AG47</f>
        <v>0.247729149463254</v>
      </c>
      <c r="P14" s="286">
        <f>data!AH47</f>
        <v>0</v>
      </c>
      <c r="Q14" s="356">
        <f>data!AI47</f>
        <v>0.23546340506246299</v>
      </c>
    </row>
    <row r="15" spans="1:17" x14ac:dyDescent="0.35">
      <c r="A15" s="24"/>
      <c r="B15" s="197" t="s">
        <v>55</v>
      </c>
      <c r="C15" s="286">
        <f>data!U48</f>
        <v>0</v>
      </c>
      <c r="D15" s="286">
        <f>data!V48</f>
        <v>0</v>
      </c>
      <c r="E15" s="286">
        <f>data!W48</f>
        <v>0.23310023310023301</v>
      </c>
      <c r="F15" s="286">
        <f>data!X48</f>
        <v>0.64350064350064395</v>
      </c>
      <c r="G15" s="286">
        <f>data!Y48</f>
        <v>0</v>
      </c>
      <c r="H15" s="286">
        <f>data!Z48</f>
        <v>0.16680567139282701</v>
      </c>
      <c r="I15" s="286">
        <f>data!AA48</f>
        <v>0.17160017160017199</v>
      </c>
      <c r="J15" s="286">
        <f>data!AB48</f>
        <v>0.4</v>
      </c>
      <c r="K15" s="286">
        <f>data!AC48</f>
        <v>0.32425421530479898</v>
      </c>
      <c r="L15" s="286">
        <f>data!AD48</f>
        <v>6.6312997347480099E-2</v>
      </c>
      <c r="M15" s="286">
        <f>data!AE48</f>
        <v>0</v>
      </c>
      <c r="N15" s="286">
        <f>data!AF48</f>
        <v>7.4074074074074101</v>
      </c>
      <c r="O15" s="286">
        <f>data!AG48</f>
        <v>0.20140986908358499</v>
      </c>
      <c r="P15" s="286">
        <f>data!AH48</f>
        <v>0</v>
      </c>
      <c r="Q15" s="356">
        <f>data!AI48</f>
        <v>0.23045407989074801</v>
      </c>
    </row>
    <row r="16" spans="1:17" x14ac:dyDescent="0.35">
      <c r="A16" s="24"/>
      <c r="B16" s="197" t="s">
        <v>15</v>
      </c>
      <c r="C16" s="286">
        <f>data!U49</f>
        <v>4.3327556325823198E-2</v>
      </c>
      <c r="D16" s="286">
        <f>data!V49</f>
        <v>0</v>
      </c>
      <c r="E16" s="286">
        <f>data!W49</f>
        <v>0.20768431983385299</v>
      </c>
      <c r="F16" s="286">
        <f>data!X49</f>
        <v>0.41972717733473203</v>
      </c>
      <c r="G16" s="286">
        <f>data!Y49</f>
        <v>0.12690355329949199</v>
      </c>
      <c r="H16" s="286">
        <f>data!Z49</f>
        <v>0.212539851222104</v>
      </c>
      <c r="I16" s="286">
        <f>data!AA49</f>
        <v>0.16462410828608001</v>
      </c>
      <c r="J16" s="286">
        <f>data!AB49</f>
        <v>0.52264808362369297</v>
      </c>
      <c r="K16" s="286">
        <f>data!AC49</f>
        <v>0.34762456546929299</v>
      </c>
      <c r="L16" s="286">
        <f>data!AD49</f>
        <v>5.7454754380924997E-2</v>
      </c>
      <c r="M16" s="286">
        <f>data!AE49</f>
        <v>0</v>
      </c>
      <c r="N16" s="286">
        <f>data!AF49</f>
        <v>4.6357615894039697</v>
      </c>
      <c r="O16" s="286">
        <f>data!AG49</f>
        <v>0.22686025408348501</v>
      </c>
      <c r="P16" s="286">
        <f>data!AH49</f>
        <v>0</v>
      </c>
      <c r="Q16" s="356">
        <f>data!AI49</f>
        <v>0.23329013145713801</v>
      </c>
    </row>
    <row r="17" spans="1:17" ht="15" customHeight="1" thickBot="1" x14ac:dyDescent="0.4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 t="s">
        <v>99</v>
      </c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91" t="s">
        <v>65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417"/>
      <c r="P52" s="417"/>
      <c r="Q52" s="4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315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08"/>
      <c r="Q54" s="308"/>
    </row>
    <row r="55" spans="1:17" x14ac:dyDescent="0.35">
      <c r="A55" s="315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08"/>
      <c r="Q55" s="308"/>
    </row>
    <row r="56" spans="1:17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08"/>
      <c r="Q56" s="308"/>
    </row>
    <row r="57" spans="1:17" x14ac:dyDescent="0.35">
      <c r="A57" s="100"/>
      <c r="B57" s="29"/>
      <c r="C57" s="30"/>
      <c r="D57" s="24"/>
      <c r="E57" s="24"/>
      <c r="F57" s="24"/>
      <c r="G57" s="24"/>
      <c r="H57" s="24"/>
      <c r="I57" s="24"/>
      <c r="J57" s="24"/>
      <c r="K57" s="24"/>
      <c r="L57" s="27"/>
      <c r="M57" s="27"/>
      <c r="N57" s="27"/>
      <c r="O57" s="27"/>
      <c r="P57" s="27"/>
      <c r="Q57" s="27"/>
    </row>
    <row r="58" spans="1:17" x14ac:dyDescent="0.35">
      <c r="A58" s="30"/>
      <c r="B58" s="30"/>
      <c r="C58" s="316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35">
      <c r="A59" s="317"/>
      <c r="B59" s="317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</row>
    <row r="60" spans="1:17" x14ac:dyDescent="0.35">
      <c r="A60" s="24"/>
      <c r="B60" s="24"/>
      <c r="C60" s="24"/>
      <c r="D60" s="24"/>
      <c r="E60" s="24"/>
      <c r="F60" s="24"/>
      <c r="G60" s="24"/>
      <c r="H60" s="26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35">
      <c r="A61" s="24"/>
      <c r="B61" s="197"/>
      <c r="C61" s="286"/>
      <c r="D61" s="286"/>
      <c r="E61" s="286"/>
      <c r="F61" s="286"/>
      <c r="G61" s="286"/>
      <c r="H61" s="286"/>
      <c r="I61" s="286"/>
      <c r="J61" s="286"/>
      <c r="K61" s="286"/>
      <c r="L61" s="284"/>
      <c r="M61" s="284"/>
      <c r="N61" s="284"/>
      <c r="O61" s="284"/>
      <c r="P61" s="284"/>
      <c r="Q61" s="285"/>
    </row>
    <row r="62" spans="1:17" x14ac:dyDescent="0.35">
      <c r="A62" s="24"/>
      <c r="B62" s="197"/>
      <c r="C62" s="286"/>
      <c r="D62" s="286"/>
      <c r="E62" s="286"/>
      <c r="F62" s="286"/>
      <c r="G62" s="286"/>
      <c r="H62" s="286"/>
      <c r="I62" s="286"/>
      <c r="J62" s="286"/>
      <c r="K62" s="286"/>
      <c r="L62" s="284"/>
      <c r="M62" s="284"/>
      <c r="N62" s="284"/>
      <c r="O62" s="284"/>
      <c r="P62" s="284"/>
      <c r="Q62" s="285"/>
    </row>
    <row r="63" spans="1:17" x14ac:dyDescent="0.35">
      <c r="A63" s="24"/>
      <c r="B63" s="197"/>
      <c r="C63" s="286"/>
      <c r="D63" s="286"/>
      <c r="E63" s="286"/>
      <c r="F63" s="286"/>
      <c r="G63" s="286"/>
      <c r="H63" s="286"/>
      <c r="I63" s="286"/>
      <c r="J63" s="286"/>
      <c r="K63" s="286"/>
      <c r="L63" s="284"/>
      <c r="M63" s="284"/>
      <c r="N63" s="284"/>
      <c r="O63" s="284"/>
      <c r="P63" s="284"/>
      <c r="Q63" s="285"/>
    </row>
    <row r="64" spans="1:17" x14ac:dyDescent="0.35">
      <c r="A64" s="24"/>
      <c r="B64" s="235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</row>
    <row r="65" spans="1:17" x14ac:dyDescent="0.35">
      <c r="A65" s="309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</row>
    <row r="66" spans="1:17" x14ac:dyDescent="0.35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</row>
    <row r="67" spans="1:17" x14ac:dyDescent="0.35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</row>
    <row r="68" spans="1:17" x14ac:dyDescent="0.35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</row>
    <row r="69" spans="1:17" x14ac:dyDescent="0.35">
      <c r="A69" s="100"/>
      <c r="B69" s="17"/>
      <c r="C69" s="17"/>
      <c r="D69" s="17"/>
      <c r="E69" s="17"/>
      <c r="F69" s="17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</row>
    <row r="70" spans="1:17" x14ac:dyDescent="0.35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</row>
    <row r="71" spans="1:17" x14ac:dyDescent="0.35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</row>
    <row r="72" spans="1:17" x14ac:dyDescent="0.35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</row>
    <row r="73" spans="1:17" x14ac:dyDescent="0.35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</row>
    <row r="74" spans="1:17" x14ac:dyDescent="0.35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</row>
    <row r="75" spans="1:17" x14ac:dyDescent="0.3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</row>
    <row r="76" spans="1:17" x14ac:dyDescent="0.35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</row>
    <row r="77" spans="1:17" x14ac:dyDescent="0.35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</row>
    <row r="78" spans="1:17" x14ac:dyDescent="0.35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</row>
    <row r="79" spans="1:17" x14ac:dyDescent="0.35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</row>
    <row r="80" spans="1:17" x14ac:dyDescent="0.35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</row>
    <row r="81" spans="1:17" x14ac:dyDescent="0.35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</row>
    <row r="82" spans="1:17" x14ac:dyDescent="0.35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</row>
    <row r="83" spans="1:17" x14ac:dyDescent="0.35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</row>
    <row r="84" spans="1:17" x14ac:dyDescent="0.35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</row>
    <row r="85" spans="1:17" x14ac:dyDescent="0.3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</row>
    <row r="86" spans="1:17" x14ac:dyDescent="0.35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</row>
    <row r="87" spans="1:17" x14ac:dyDescent="0.35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</row>
    <row r="88" spans="1:17" x14ac:dyDescent="0.3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</row>
    <row r="89" spans="1:17" x14ac:dyDescent="0.35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</row>
    <row r="90" spans="1:17" x14ac:dyDescent="0.35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</row>
    <row r="91" spans="1:17" x14ac:dyDescent="0.35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</row>
    <row r="92" spans="1:17" x14ac:dyDescent="0.35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</row>
    <row r="93" spans="1:17" x14ac:dyDescent="0.35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</row>
    <row r="94" spans="1:17" x14ac:dyDescent="0.35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</row>
    <row r="95" spans="1:17" x14ac:dyDescent="0.3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</row>
    <row r="96" spans="1:17" x14ac:dyDescent="0.35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</row>
    <row r="97" spans="1:17" x14ac:dyDescent="0.35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</row>
    <row r="98" spans="1:17" x14ac:dyDescent="0.3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</row>
    <row r="99" spans="1:17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x14ac:dyDescent="0.3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x14ac:dyDescent="0.35">
      <c r="A103" s="312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</sheetData>
  <mergeCells count="4">
    <mergeCell ref="P1:Q1"/>
    <mergeCell ref="A5:Q5"/>
    <mergeCell ref="A6:Q6"/>
    <mergeCell ref="O52:Q52"/>
  </mergeCells>
  <hyperlinks>
    <hyperlink ref="P1:Q1" location="KPI_list!A1" display="back to KPI list" xr:uid="{00000000-0004-0000-10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1" manualBreakCount="1">
    <brk id="53" max="16383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7"/>
  <sheetViews>
    <sheetView zoomScale="75" zoomScaleNormal="75" zoomScalePageLayoutView="65" workbookViewId="0">
      <selection activeCell="W59" sqref="W59"/>
    </sheetView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x14ac:dyDescent="0.35">
      <c r="A1" s="92" t="s">
        <v>263</v>
      </c>
      <c r="B1" s="93"/>
      <c r="C1" s="94"/>
      <c r="D1" s="95"/>
      <c r="E1" s="95"/>
      <c r="F1" s="95"/>
      <c r="G1" s="95"/>
      <c r="H1" s="95"/>
      <c r="I1" s="95"/>
      <c r="J1" s="96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92"/>
      <c r="B2" s="93"/>
      <c r="C2" s="94"/>
      <c r="D2" s="95"/>
      <c r="E2" s="95"/>
      <c r="F2" s="95"/>
      <c r="G2" s="95"/>
      <c r="H2" s="95"/>
      <c r="I2" s="95"/>
      <c r="J2" s="96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17"/>
      <c r="L3" s="17"/>
      <c r="M3" s="17"/>
      <c r="N3" s="17"/>
      <c r="O3" s="17"/>
      <c r="P3" s="17"/>
      <c r="Q3" s="17"/>
    </row>
    <row r="4" spans="1:17" x14ac:dyDescent="0.35">
      <c r="A4" s="426" t="s">
        <v>202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</row>
    <row r="5" spans="1:17" x14ac:dyDescent="0.35">
      <c r="A5" s="426" t="s">
        <v>139</v>
      </c>
      <c r="B5" s="426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6"/>
    </row>
    <row r="6" spans="1:17" ht="15" customHeight="1" x14ac:dyDescent="0.35">
      <c r="A6" s="92"/>
      <c r="B6" s="262"/>
      <c r="C6" s="262"/>
      <c r="D6" s="262"/>
      <c r="E6" s="262"/>
      <c r="F6" s="262"/>
      <c r="G6" s="262"/>
      <c r="H6" s="262"/>
      <c r="I6" s="262"/>
      <c r="J6" s="262"/>
      <c r="K6" s="17"/>
      <c r="L6" s="17"/>
      <c r="M6" s="17"/>
      <c r="N6" s="17"/>
      <c r="O6" s="17"/>
      <c r="P6" s="17"/>
      <c r="Q6" s="17"/>
    </row>
    <row r="7" spans="1:17" ht="18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93"/>
      <c r="B8" s="97"/>
      <c r="C8" s="97"/>
      <c r="D8" s="97"/>
      <c r="E8" s="97"/>
      <c r="F8" s="97"/>
      <c r="G8" s="97"/>
      <c r="H8" s="97"/>
      <c r="I8" s="97"/>
      <c r="J8" s="97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93"/>
      <c r="B9" s="97"/>
      <c r="C9" s="97"/>
      <c r="D9" s="97"/>
      <c r="E9" s="97"/>
      <c r="F9" s="97"/>
      <c r="G9" s="97"/>
      <c r="H9" s="97"/>
      <c r="I9" s="97"/>
      <c r="J9" s="97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17"/>
      <c r="L10" s="17"/>
      <c r="M10" s="17"/>
      <c r="N10" s="17"/>
      <c r="O10" s="17"/>
      <c r="P10" s="17"/>
      <c r="Q10" s="17"/>
    </row>
    <row r="11" spans="1:17" x14ac:dyDescent="0.35">
      <c r="A11" s="98" t="s">
        <v>269</v>
      </c>
      <c r="B11" s="93"/>
      <c r="C11" s="93"/>
      <c r="D11" s="93"/>
      <c r="E11" s="93"/>
      <c r="F11" s="93"/>
      <c r="G11" s="93"/>
      <c r="H11" s="93"/>
      <c r="I11" s="93"/>
      <c r="J11" s="93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35">
      <c r="A15" s="24"/>
      <c r="B15" s="197" t="s">
        <v>54</v>
      </c>
      <c r="C15" s="287">
        <f>data!U50</f>
        <v>0.14352028345255999</v>
      </c>
      <c r="D15" s="287">
        <f>data!V50</f>
        <v>0.119940029985007</v>
      </c>
      <c r="E15" s="287">
        <f>data!W50</f>
        <v>0.15111631081212801</v>
      </c>
      <c r="F15" s="287">
        <f>data!X50</f>
        <v>0.13744583702185201</v>
      </c>
      <c r="G15" s="287">
        <f>data!Y50</f>
        <v>0.162518176374989</v>
      </c>
      <c r="H15" s="287">
        <f>data!Z50</f>
        <v>0.15395240424736001</v>
      </c>
      <c r="I15" s="287">
        <f>data!AA50</f>
        <v>0.13830195927775599</v>
      </c>
      <c r="J15" s="287">
        <f>data!AB50</f>
        <v>7.1202168220864503E-2</v>
      </c>
      <c r="K15" s="287">
        <f>data!AC50</f>
        <v>0.15947647721961</v>
      </c>
      <c r="L15" s="287">
        <f>data!AD50</f>
        <v>0.1432400464445</v>
      </c>
      <c r="M15" s="287">
        <f>data!AE50</f>
        <v>6.8728522336769807E-2</v>
      </c>
      <c r="N15" s="287">
        <f>data!AF50</f>
        <v>0.33602150537634401</v>
      </c>
      <c r="O15" s="287">
        <f>data!AG50</f>
        <v>0.146204767899931</v>
      </c>
      <c r="P15" s="287">
        <f>data!AH50</f>
        <v>5.47795124623391E-2</v>
      </c>
      <c r="Q15" s="363">
        <f>data!AI50</f>
        <v>0.14096442481625701</v>
      </c>
    </row>
    <row r="16" spans="1:17" x14ac:dyDescent="0.35">
      <c r="A16" s="24"/>
      <c r="B16" s="197" t="s">
        <v>55</v>
      </c>
      <c r="C16" s="287">
        <f>data!U51</f>
        <v>0.126667458338281</v>
      </c>
      <c r="D16" s="287">
        <f>data!V51</f>
        <v>5.4333061668024998E-2</v>
      </c>
      <c r="E16" s="287">
        <f>data!W51</f>
        <v>9.7543672962667402E-2</v>
      </c>
      <c r="F16" s="287">
        <f>data!X51</f>
        <v>8.6299438001220793E-2</v>
      </c>
      <c r="G16" s="287">
        <f>data!Y51</f>
        <v>0.100671140939597</v>
      </c>
      <c r="H16" s="287">
        <f>data!Z51</f>
        <v>7.1246135233230298E-2</v>
      </c>
      <c r="I16" s="287">
        <f>data!AA51</f>
        <v>8.8996888978315702E-2</v>
      </c>
      <c r="J16" s="287">
        <f>data!AB51</f>
        <v>5.2310010043521898E-2</v>
      </c>
      <c r="K16" s="287">
        <f>data!AC51</f>
        <v>9.5891605125842203E-2</v>
      </c>
      <c r="L16" s="287">
        <f>data!AD51</f>
        <v>0.10675912594638499</v>
      </c>
      <c r="M16" s="287">
        <f>data!AE51</f>
        <v>6.2597809076682304E-2</v>
      </c>
      <c r="N16" s="287">
        <f>data!AF51</f>
        <v>6.4474532559638906E-2</v>
      </c>
      <c r="O16" s="287">
        <f>data!AG51</f>
        <v>7.6856918037586694E-2</v>
      </c>
      <c r="P16" s="287">
        <f>data!AH51</f>
        <v>0.13119916032537399</v>
      </c>
      <c r="Q16" s="363">
        <f>data!AI51</f>
        <v>8.9606927236513506E-2</v>
      </c>
    </row>
    <row r="17" spans="1:17" x14ac:dyDescent="0.35">
      <c r="A17" s="24"/>
      <c r="B17" s="197" t="s">
        <v>15</v>
      </c>
      <c r="C17" s="287">
        <f>data!U52</f>
        <v>0.13456827763117801</v>
      </c>
      <c r="D17" s="287">
        <f>data!V52</f>
        <v>8.5518814139110597E-2</v>
      </c>
      <c r="E17" s="287">
        <f>data!W52</f>
        <v>0.123061205535432</v>
      </c>
      <c r="F17" s="287">
        <f>data!X52</f>
        <v>0.11057665726765099</v>
      </c>
      <c r="G17" s="287">
        <f>data!Y52</f>
        <v>0.13005839079836901</v>
      </c>
      <c r="H17" s="287">
        <f>data!Z52</f>
        <v>0.111194506991355</v>
      </c>
      <c r="I17" s="287">
        <f>data!AA52</f>
        <v>0.112440278786944</v>
      </c>
      <c r="J17" s="287">
        <f>data!AB52</f>
        <v>6.1316106427241897E-2</v>
      </c>
      <c r="K17" s="287">
        <f>data!AC52</f>
        <v>0.12611329286381701</v>
      </c>
      <c r="L17" s="287">
        <f>data!AD52</f>
        <v>0.124065646685748</v>
      </c>
      <c r="M17" s="287">
        <f>data!AE52</f>
        <v>6.5520065520065507E-2</v>
      </c>
      <c r="N17" s="287">
        <f>data!AF52</f>
        <v>0.19743336623889399</v>
      </c>
      <c r="O17" s="287">
        <f>data!AG52</f>
        <v>0.109728278132309</v>
      </c>
      <c r="P17" s="287">
        <f>data!AH52</f>
        <v>9.3808630393996201E-2</v>
      </c>
      <c r="Q17" s="363">
        <f>data!AI52</f>
        <v>0.114038345102824</v>
      </c>
    </row>
    <row r="18" spans="1:17" ht="15" customHeight="1" thickBot="1" x14ac:dyDescent="0.4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99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99" t="s">
        <v>270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17" t="s">
        <v>88</v>
      </c>
      <c r="P53" s="417"/>
      <c r="Q53" s="4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35">
      <c r="A55" s="92" t="s">
        <v>271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00" t="s">
        <v>272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17" t="s">
        <v>88</v>
      </c>
      <c r="P86" s="417"/>
      <c r="Q86" s="4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288" t="s">
        <v>271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08"/>
      <c r="Q88" s="308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08"/>
      <c r="Q89" s="308"/>
    </row>
    <row r="90" spans="1:17" ht="1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08"/>
      <c r="Q90" s="308"/>
    </row>
    <row r="91" spans="1:17" ht="15" customHeight="1" x14ac:dyDescent="0.35">
      <c r="A91" s="100" t="s">
        <v>311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27"/>
      <c r="P91" s="2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</row>
    <row r="93" spans="1:17" ht="15" customHeight="1" x14ac:dyDescent="0.35">
      <c r="A93" s="203"/>
      <c r="B93" s="203"/>
      <c r="C93" s="204" t="s">
        <v>298</v>
      </c>
      <c r="D93" s="204" t="s">
        <v>299</v>
      </c>
      <c r="E93" s="204" t="s">
        <v>300</v>
      </c>
      <c r="F93" s="204" t="s">
        <v>301</v>
      </c>
      <c r="G93" s="204" t="s">
        <v>302</v>
      </c>
      <c r="H93" s="204" t="s">
        <v>303</v>
      </c>
      <c r="I93" s="204" t="s">
        <v>304</v>
      </c>
      <c r="J93" s="204" t="s">
        <v>305</v>
      </c>
      <c r="K93" s="204" t="s">
        <v>306</v>
      </c>
      <c r="L93" s="204" t="s">
        <v>329</v>
      </c>
      <c r="M93" s="204" t="s">
        <v>384</v>
      </c>
      <c r="N93" s="204" t="s">
        <v>388</v>
      </c>
      <c r="O93" s="204" t="s">
        <v>417</v>
      </c>
      <c r="P93" s="204" t="s">
        <v>453</v>
      </c>
      <c r="Q93" s="204" t="s">
        <v>454</v>
      </c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4"/>
      <c r="O94" s="344"/>
      <c r="P94" s="344"/>
      <c r="Q94" s="344"/>
    </row>
    <row r="95" spans="1:17" ht="15" customHeight="1" x14ac:dyDescent="0.35">
      <c r="A95" s="24"/>
      <c r="B95" s="197" t="s">
        <v>54</v>
      </c>
      <c r="C95" s="287">
        <f>TSData!C13</f>
        <v>0.194059156558226</v>
      </c>
      <c r="D95" s="287">
        <f>TSData!D13</f>
        <v>0.190920381576513</v>
      </c>
      <c r="E95" s="287">
        <f>TSData!E13</f>
        <v>0.206699587357043</v>
      </c>
      <c r="F95" s="287">
        <f>TSData!F13</f>
        <v>0.20572216805003901</v>
      </c>
      <c r="G95" s="287">
        <f>TSData!G13</f>
        <v>0.18568805322904899</v>
      </c>
      <c r="H95" s="287">
        <f>TSData!H13</f>
        <v>0.16332688334262599</v>
      </c>
      <c r="I95" s="287">
        <f>TSData!I13</f>
        <v>0.14157851567219101</v>
      </c>
      <c r="J95" s="287">
        <f>TSData!J13</f>
        <v>0.13361067030829499</v>
      </c>
      <c r="K95" s="287">
        <f>TSData!K13</f>
        <v>0.14022601383196201</v>
      </c>
      <c r="L95" s="287">
        <f>TSData!L13</f>
        <v>0.151639311336595</v>
      </c>
      <c r="M95" s="287">
        <f>TSData!M13</f>
        <v>0.15348915688007</v>
      </c>
      <c r="N95" s="287">
        <f>TSData!N13</f>
        <v>0.14113763237448801</v>
      </c>
      <c r="O95" s="287">
        <f>TSData!O13</f>
        <v>0.134026769732214</v>
      </c>
      <c r="P95" s="287">
        <f>TSData!P13</f>
        <v>0.14553680459632101</v>
      </c>
      <c r="Q95" s="287">
        <f>TSData!Q13</f>
        <v>0.14096442481625701</v>
      </c>
    </row>
    <row r="96" spans="1:17" ht="15" customHeight="1" x14ac:dyDescent="0.35">
      <c r="A96" s="24"/>
      <c r="B96" s="197" t="s">
        <v>55</v>
      </c>
      <c r="C96" s="287">
        <f>TSData!C14</f>
        <v>8.6805967317316102E-2</v>
      </c>
      <c r="D96" s="287">
        <f>TSData!D14</f>
        <v>7.6237133263609799E-2</v>
      </c>
      <c r="E96" s="287">
        <f>TSData!E14</f>
        <v>8.8953274115867995E-2</v>
      </c>
      <c r="F96" s="287">
        <f>TSData!F14</f>
        <v>9.8395963947072299E-2</v>
      </c>
      <c r="G96" s="287">
        <f>TSData!G14</f>
        <v>9.7497755768121794E-2</v>
      </c>
      <c r="H96" s="287">
        <f>TSData!H14</f>
        <v>8.8561083237854402E-2</v>
      </c>
      <c r="I96" s="287">
        <f>TSData!I14</f>
        <v>8.1348612081747998E-2</v>
      </c>
      <c r="J96" s="287">
        <f>TSData!J14</f>
        <v>8.1773777509467099E-2</v>
      </c>
      <c r="K96" s="287">
        <f>TSData!K14</f>
        <v>7.7188855399544204E-2</v>
      </c>
      <c r="L96" s="287">
        <f>TSData!L14</f>
        <v>8.2702439456324398E-2</v>
      </c>
      <c r="M96" s="287">
        <f>TSData!M14</f>
        <v>9.5496483770494994E-2</v>
      </c>
      <c r="N96" s="287">
        <f>TSData!N14</f>
        <v>9.3721345331917102E-2</v>
      </c>
      <c r="O96" s="287">
        <f>TSData!O14</f>
        <v>8.8999680252865004E-2</v>
      </c>
      <c r="P96" s="287">
        <f>TSData!P14</f>
        <v>9.7953694617090095E-2</v>
      </c>
      <c r="Q96" s="287">
        <f>TSData!Q14</f>
        <v>8.9606927236513506E-2</v>
      </c>
    </row>
    <row r="97" spans="1:17" ht="15" customHeight="1" x14ac:dyDescent="0.35">
      <c r="A97" s="24"/>
      <c r="B97" s="197" t="s">
        <v>15</v>
      </c>
      <c r="C97" s="287">
        <f>TSData!C15</f>
        <v>0.13540715530837599</v>
      </c>
      <c r="D97" s="287">
        <f>TSData!D15</f>
        <v>0.12836218855279499</v>
      </c>
      <c r="E97" s="287">
        <f>TSData!E15</f>
        <v>0.142714264175612</v>
      </c>
      <c r="F97" s="287">
        <f>TSData!F15</f>
        <v>0.14769354463414699</v>
      </c>
      <c r="G97" s="287">
        <f>TSData!G15</f>
        <v>0.13841367097912499</v>
      </c>
      <c r="H97" s="287">
        <f>TSData!H15</f>
        <v>0.12344822520220999</v>
      </c>
      <c r="I97" s="287">
        <f>TSData!I15</f>
        <v>0.10940994662809</v>
      </c>
      <c r="J97" s="287">
        <f>TSData!J15</f>
        <v>0.105861764708763</v>
      </c>
      <c r="K97" s="287">
        <f>TSData!K15</f>
        <v>0.106473531683748</v>
      </c>
      <c r="L97" s="287">
        <f>TSData!L15</f>
        <v>0.115004512656614</v>
      </c>
      <c r="M97" s="287">
        <f>TSData!M15</f>
        <v>0.12296275800912</v>
      </c>
      <c r="N97" s="287">
        <f>TSData!N15</f>
        <v>0.116319050072876</v>
      </c>
      <c r="O97" s="287">
        <f>TSData!O15</f>
        <v>0.110511105887508</v>
      </c>
      <c r="P97" s="287">
        <f>TSData!P15</f>
        <v>0.120595547680965</v>
      </c>
      <c r="Q97" s="287">
        <f>TSData!Q15</f>
        <v>0.114038345102824</v>
      </c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27"/>
      <c r="P99" s="27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100" t="s">
        <v>312</v>
      </c>
      <c r="B103" s="17"/>
      <c r="C103" s="17"/>
      <c r="D103" s="17"/>
      <c r="E103" s="17"/>
      <c r="F103" s="17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3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3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35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  <row r="107" spans="1:17" ht="15" customHeight="1" x14ac:dyDescent="0.35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</row>
    <row r="108" spans="1:17" ht="15" customHeight="1" x14ac:dyDescent="0.35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</row>
    <row r="109" spans="1:17" ht="15" customHeight="1" x14ac:dyDescent="0.35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</row>
    <row r="110" spans="1:17" ht="15" customHeight="1" x14ac:dyDescent="0.35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</row>
    <row r="111" spans="1:17" ht="15" customHeight="1" x14ac:dyDescent="0.35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</row>
    <row r="112" spans="1:17" x14ac:dyDescent="0.35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</row>
    <row r="113" spans="1:17" x14ac:dyDescent="0.35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</row>
    <row r="114" spans="1:17" x14ac:dyDescent="0.35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</row>
    <row r="115" spans="1:17" x14ac:dyDescent="0.35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</row>
    <row r="116" spans="1:17" x14ac:dyDescent="0.35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</row>
    <row r="117" spans="1:17" x14ac:dyDescent="0.35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</row>
    <row r="118" spans="1:17" x14ac:dyDescent="0.35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</row>
    <row r="119" spans="1:17" x14ac:dyDescent="0.35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</row>
    <row r="120" spans="1:17" x14ac:dyDescent="0.35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</row>
    <row r="121" spans="1:17" x14ac:dyDescent="0.35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</row>
    <row r="122" spans="1:17" x14ac:dyDescent="0.35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</row>
    <row r="123" spans="1:17" x14ac:dyDescent="0.35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</row>
    <row r="124" spans="1:17" x14ac:dyDescent="0.35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</row>
    <row r="125" spans="1:17" x14ac:dyDescent="0.35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</row>
    <row r="126" spans="1:17" x14ac:dyDescent="0.35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</row>
    <row r="127" spans="1:17" x14ac:dyDescent="0.35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</row>
    <row r="128" spans="1:17" x14ac:dyDescent="0.35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</row>
    <row r="129" spans="1:17" x14ac:dyDescent="0.35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</row>
    <row r="130" spans="1:17" x14ac:dyDescent="0.35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</row>
    <row r="131" spans="1:17" x14ac:dyDescent="0.35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</row>
    <row r="132" spans="1:17" x14ac:dyDescent="0.35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</row>
    <row r="133" spans="1:17" x14ac:dyDescent="0.35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</row>
    <row r="134" spans="1:17" x14ac:dyDescent="0.35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</row>
    <row r="135" spans="1:17" x14ac:dyDescent="0.3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</row>
    <row r="136" spans="1:17" x14ac:dyDescent="0.35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</row>
    <row r="137" spans="1:17" x14ac:dyDescent="0.35">
      <c r="A137" s="312" t="s">
        <v>461</v>
      </c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</row>
  </sheetData>
  <mergeCells count="5">
    <mergeCell ref="O53:Q53"/>
    <mergeCell ref="P1:Q1"/>
    <mergeCell ref="A4:Q4"/>
    <mergeCell ref="A5:Q5"/>
    <mergeCell ref="O86:Q86"/>
  </mergeCells>
  <hyperlinks>
    <hyperlink ref="P1:Q1" location="KPI_list!A1" display="back to KPI list" xr:uid="{00000000-0004-0000-11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2" manualBreakCount="2">
    <brk id="87" max="16383" man="1"/>
    <brk id="137" max="16383" man="1"/>
  </row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50"/>
  <sheetViews>
    <sheetView topLeftCell="A22" zoomScale="75" zoomScaleNormal="75" zoomScalePageLayoutView="75" workbookViewId="0">
      <selection activeCell="Z11" sqref="Z11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01" t="s">
        <v>158</v>
      </c>
      <c r="B1" s="102"/>
      <c r="C1" s="102"/>
      <c r="D1" s="102"/>
      <c r="E1" s="102"/>
      <c r="F1" s="102"/>
      <c r="G1" s="102"/>
      <c r="H1" s="102"/>
      <c r="I1" s="102"/>
      <c r="J1" s="102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7"/>
      <c r="L2" s="17"/>
      <c r="M2" s="17"/>
      <c r="N2" s="17"/>
      <c r="O2" s="17"/>
      <c r="P2" s="17"/>
      <c r="Q2" s="17"/>
    </row>
    <row r="3" spans="1:17" ht="15.5" x14ac:dyDescent="0.35">
      <c r="A3" s="427" t="s">
        <v>156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</row>
    <row r="4" spans="1:17" ht="15.5" x14ac:dyDescent="0.35">
      <c r="A4" s="427" t="s">
        <v>157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</row>
    <row r="5" spans="1:17" ht="12" customHeight="1" x14ac:dyDescent="0.35">
      <c r="A5" s="101"/>
      <c r="B5" s="263"/>
      <c r="C5" s="263"/>
      <c r="D5" s="263"/>
      <c r="E5" s="263"/>
      <c r="F5" s="263"/>
      <c r="G5" s="263"/>
      <c r="H5" s="263"/>
      <c r="I5" s="263"/>
      <c r="J5" s="263"/>
      <c r="K5" s="17"/>
      <c r="L5" s="17"/>
      <c r="M5" s="17"/>
      <c r="N5" s="17"/>
      <c r="O5" s="17"/>
      <c r="P5" s="17"/>
      <c r="Q5" s="17"/>
    </row>
    <row r="6" spans="1:17" ht="15.5" x14ac:dyDescent="0.35">
      <c r="A6" s="103" t="s">
        <v>205</v>
      </c>
      <c r="B6" s="104"/>
      <c r="C6" s="105"/>
      <c r="D6" s="105"/>
      <c r="E6" s="105"/>
      <c r="F6" s="106"/>
      <c r="G6" s="105"/>
      <c r="H6" s="105"/>
      <c r="I6" s="105"/>
      <c r="J6" s="105"/>
      <c r="K6" s="17"/>
      <c r="L6" s="17"/>
      <c r="M6" s="17"/>
      <c r="N6" s="17"/>
      <c r="O6" s="17"/>
      <c r="P6" s="17"/>
      <c r="Q6" s="17"/>
    </row>
    <row r="7" spans="1:17" ht="15" customHeight="1" thickBot="1" x14ac:dyDescent="0.4">
      <c r="A7" s="210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0"/>
      <c r="M7" s="210"/>
      <c r="N7" s="210"/>
      <c r="O7" s="210"/>
      <c r="P7" s="210"/>
      <c r="Q7" s="210"/>
    </row>
    <row r="8" spans="1:17" ht="46.5" x14ac:dyDescent="0.35">
      <c r="A8" s="203"/>
      <c r="B8" s="203"/>
      <c r="C8" s="204" t="s">
        <v>1</v>
      </c>
      <c r="D8" s="204" t="s">
        <v>2</v>
      </c>
      <c r="E8" s="204" t="s">
        <v>3</v>
      </c>
      <c r="F8" s="204" t="s">
        <v>4</v>
      </c>
      <c r="G8" s="204" t="s">
        <v>5</v>
      </c>
      <c r="H8" s="204" t="s">
        <v>6</v>
      </c>
      <c r="I8" s="204" t="s">
        <v>17</v>
      </c>
      <c r="J8" s="204" t="s">
        <v>7</v>
      </c>
      <c r="K8" s="204" t="s">
        <v>8</v>
      </c>
      <c r="L8" s="204" t="s">
        <v>9</v>
      </c>
      <c r="M8" s="204" t="s">
        <v>10</v>
      </c>
      <c r="N8" s="204" t="s">
        <v>11</v>
      </c>
      <c r="O8" s="204" t="s">
        <v>12</v>
      </c>
      <c r="P8" s="204" t="s">
        <v>13</v>
      </c>
      <c r="Q8" s="204" t="s">
        <v>14</v>
      </c>
    </row>
    <row r="9" spans="1:17" ht="15" customHeight="1" x14ac:dyDescent="0.35">
      <c r="A9" s="24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ht="15.5" x14ac:dyDescent="0.35">
      <c r="A10" s="24"/>
      <c r="B10" s="197" t="s">
        <v>54</v>
      </c>
      <c r="C10" s="284">
        <f>data!U53</f>
        <v>40.625</v>
      </c>
      <c r="D10" s="284">
        <f>data!V53</f>
        <v>35</v>
      </c>
      <c r="E10" s="284">
        <f>data!W53</f>
        <v>48.387096774193601</v>
      </c>
      <c r="F10" s="284">
        <f>data!X53</f>
        <v>49.152542372881399</v>
      </c>
      <c r="G10" s="284">
        <f>data!Y53</f>
        <v>40.350877192982502</v>
      </c>
      <c r="H10" s="284">
        <f>data!Z53</f>
        <v>28.971962616822399</v>
      </c>
      <c r="I10" s="284">
        <f>data!AA53</f>
        <v>37.037037037037003</v>
      </c>
      <c r="J10" s="284">
        <f>data!AB53</f>
        <v>41.935483870967701</v>
      </c>
      <c r="K10" s="284">
        <f>data!AC53</f>
        <v>43.965517241379303</v>
      </c>
      <c r="L10" s="284">
        <f>data!AD53</f>
        <v>40.151515151515099</v>
      </c>
      <c r="M10" s="284">
        <f>data!AE53</f>
        <v>0</v>
      </c>
      <c r="N10" s="284">
        <f>data!AF53</f>
        <v>40</v>
      </c>
      <c r="O10" s="284">
        <f>data!AG53</f>
        <v>29.1666666666667</v>
      </c>
      <c r="P10" s="284">
        <f>data!AH53</f>
        <v>0</v>
      </c>
      <c r="Q10" s="285">
        <f>data!AI53</f>
        <v>38.4971098265896</v>
      </c>
    </row>
    <row r="11" spans="1:17" ht="15.5" x14ac:dyDescent="0.35">
      <c r="A11" s="24"/>
      <c r="B11" s="197" t="s">
        <v>55</v>
      </c>
      <c r="C11" s="284">
        <f>data!U54</f>
        <v>42.1875</v>
      </c>
      <c r="D11" s="284">
        <f>data!V54</f>
        <v>20</v>
      </c>
      <c r="E11" s="284">
        <f>data!W54</f>
        <v>18.181818181818201</v>
      </c>
      <c r="F11" s="284">
        <f>data!X54</f>
        <v>43.902439024390198</v>
      </c>
      <c r="G11" s="284">
        <f>data!Y54</f>
        <v>46.153846153846203</v>
      </c>
      <c r="H11" s="284">
        <f>data!Z54</f>
        <v>20.754716981132098</v>
      </c>
      <c r="I11" s="284">
        <f>data!AA54</f>
        <v>38.260869565217398</v>
      </c>
      <c r="J11" s="284">
        <f>data!AB54</f>
        <v>36</v>
      </c>
      <c r="K11" s="284">
        <f>data!AC54</f>
        <v>46.7532467532467</v>
      </c>
      <c r="L11" s="284">
        <f>data!AD54</f>
        <v>37.614678899082598</v>
      </c>
      <c r="M11" s="284">
        <f>data!AE54</f>
        <v>0</v>
      </c>
      <c r="N11" s="284">
        <f>data!AF54</f>
        <v>50</v>
      </c>
      <c r="O11" s="284">
        <f>data!AG54</f>
        <v>35.714285714285701</v>
      </c>
      <c r="P11" s="284">
        <f>data!AH54</f>
        <v>20</v>
      </c>
      <c r="Q11" s="285">
        <f>data!AI54</f>
        <v>37.4587458745875</v>
      </c>
    </row>
    <row r="12" spans="1:17" ht="15.5" x14ac:dyDescent="0.35">
      <c r="A12" s="24"/>
      <c r="B12" s="197" t="s">
        <v>15</v>
      </c>
      <c r="C12" s="284">
        <f>data!U55</f>
        <v>41.40625</v>
      </c>
      <c r="D12" s="284">
        <f>data!V55</f>
        <v>30</v>
      </c>
      <c r="E12" s="284">
        <f>data!W55</f>
        <v>35.849056603773597</v>
      </c>
      <c r="F12" s="284">
        <f>data!X55</f>
        <v>47</v>
      </c>
      <c r="G12" s="284">
        <f>data!Y55</f>
        <v>42.7083333333333</v>
      </c>
      <c r="H12" s="284">
        <f>data!Z55</f>
        <v>26.25</v>
      </c>
      <c r="I12" s="284">
        <f>data!AA55</f>
        <v>37.5451263537906</v>
      </c>
      <c r="J12" s="284">
        <f>data!AB55</f>
        <v>39.285714285714299</v>
      </c>
      <c r="K12" s="284">
        <f>data!AC55</f>
        <v>45.077720207253897</v>
      </c>
      <c r="L12" s="284">
        <f>data!AD55</f>
        <v>39.0041493775934</v>
      </c>
      <c r="M12" s="284">
        <f>data!AE55</f>
        <v>0</v>
      </c>
      <c r="N12" s="284">
        <f>data!AF55</f>
        <v>41.6666666666667</v>
      </c>
      <c r="O12" s="284">
        <f>data!AG55</f>
        <v>31.578947368421101</v>
      </c>
      <c r="P12" s="284">
        <f>data!AH55</f>
        <v>14.285714285714301</v>
      </c>
      <c r="Q12" s="285">
        <f>data!AI55</f>
        <v>38.069340584636301</v>
      </c>
    </row>
    <row r="13" spans="1:17" ht="15" customHeight="1" thickBot="1" x14ac:dyDescent="0.4">
      <c r="A13" s="198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</row>
    <row r="14" spans="1:17" ht="15.5" x14ac:dyDescent="0.35">
      <c r="A14" s="267"/>
      <c r="B14" s="30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" customHeight="1" x14ac:dyDescent="0.35">
      <c r="A15" s="17" t="s">
        <v>99</v>
      </c>
      <c r="B15" s="30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.5" x14ac:dyDescent="0.35">
      <c r="A16" s="24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07" t="s">
        <v>159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7"/>
      <c r="L18" s="17"/>
      <c r="M18" s="17"/>
      <c r="N18" s="17"/>
      <c r="O18" s="17"/>
      <c r="P18" s="414" t="s">
        <v>53</v>
      </c>
      <c r="Q18" s="414"/>
    </row>
    <row r="19" spans="1:17" ht="15" customHeight="1" x14ac:dyDescent="0.35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7"/>
      <c r="L19" s="17"/>
      <c r="M19" s="17"/>
      <c r="N19" s="17"/>
      <c r="O19" s="17"/>
      <c r="P19" s="17"/>
      <c r="Q19" s="17"/>
    </row>
    <row r="20" spans="1:17" ht="15.5" x14ac:dyDescent="0.35">
      <c r="A20" s="429" t="s">
        <v>166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</row>
    <row r="21" spans="1:17" ht="15.5" x14ac:dyDescent="0.35">
      <c r="A21" s="429" t="s">
        <v>157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</row>
    <row r="22" spans="1:17" ht="12" customHeight="1" x14ac:dyDescent="0.3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09" t="s">
        <v>206</v>
      </c>
      <c r="B23" s="110"/>
      <c r="C23" s="111"/>
      <c r="D23" s="111"/>
      <c r="E23" s="111"/>
      <c r="F23" s="112"/>
      <c r="G23" s="111"/>
      <c r="H23" s="111"/>
      <c r="I23" s="111"/>
      <c r="J23" s="111"/>
      <c r="K23" s="17"/>
      <c r="L23" s="17"/>
      <c r="M23" s="17"/>
      <c r="N23" s="17"/>
      <c r="O23" s="17"/>
      <c r="P23" s="17"/>
      <c r="Q23" s="17"/>
    </row>
    <row r="24" spans="1:17" ht="15" customHeight="1" thickBot="1" x14ac:dyDescent="0.4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0"/>
      <c r="M24" s="210"/>
      <c r="N24" s="210"/>
      <c r="O24" s="210"/>
      <c r="P24" s="210"/>
      <c r="Q24" s="210"/>
    </row>
    <row r="25" spans="1:17" ht="46.5" x14ac:dyDescent="0.35">
      <c r="A25" s="203"/>
      <c r="B25" s="203"/>
      <c r="C25" s="204" t="s">
        <v>1</v>
      </c>
      <c r="D25" s="204" t="s">
        <v>2</v>
      </c>
      <c r="E25" s="204" t="s">
        <v>3</v>
      </c>
      <c r="F25" s="204" t="s">
        <v>4</v>
      </c>
      <c r="G25" s="204" t="s">
        <v>5</v>
      </c>
      <c r="H25" s="204" t="s">
        <v>6</v>
      </c>
      <c r="I25" s="204" t="s">
        <v>17</v>
      </c>
      <c r="J25" s="204" t="s">
        <v>7</v>
      </c>
      <c r="K25" s="204" t="s">
        <v>8</v>
      </c>
      <c r="L25" s="204" t="s">
        <v>9</v>
      </c>
      <c r="M25" s="204" t="s">
        <v>10</v>
      </c>
      <c r="N25" s="204" t="s">
        <v>11</v>
      </c>
      <c r="O25" s="204" t="s">
        <v>12</v>
      </c>
      <c r="P25" s="204" t="s">
        <v>13</v>
      </c>
      <c r="Q25" s="204" t="s">
        <v>14</v>
      </c>
    </row>
    <row r="26" spans="1:17" ht="15" customHeight="1" x14ac:dyDescent="0.35">
      <c r="A26" s="24"/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5" x14ac:dyDescent="0.35">
      <c r="A27" s="24"/>
      <c r="B27" s="197" t="s">
        <v>54</v>
      </c>
      <c r="C27" s="284">
        <f>data!U56</f>
        <v>21.875</v>
      </c>
      <c r="D27" s="284">
        <f>data!V56</f>
        <v>35</v>
      </c>
      <c r="E27" s="284">
        <f>data!W56</f>
        <v>16.129032258064498</v>
      </c>
      <c r="F27" s="284">
        <f>data!X56</f>
        <v>10.1694915254237</v>
      </c>
      <c r="G27" s="284">
        <f>data!Y56</f>
        <v>15.789473684210501</v>
      </c>
      <c r="H27" s="284">
        <f>data!Z56</f>
        <v>15.887850467289701</v>
      </c>
      <c r="I27" s="284">
        <f>data!AA56</f>
        <v>24.6913580246914</v>
      </c>
      <c r="J27" s="284">
        <f>data!AB56</f>
        <v>19.354838709677399</v>
      </c>
      <c r="K27" s="284">
        <f>data!AC56</f>
        <v>18.1034482758621</v>
      </c>
      <c r="L27" s="284">
        <f>data!AD56</f>
        <v>23.484848484848499</v>
      </c>
      <c r="M27" s="284">
        <f>data!AE56</f>
        <v>50</v>
      </c>
      <c r="N27" s="284">
        <f>data!AF56</f>
        <v>30</v>
      </c>
      <c r="O27" s="284">
        <f>data!AG56</f>
        <v>26.3888888888889</v>
      </c>
      <c r="P27" s="284">
        <f>data!AH56</f>
        <v>0</v>
      </c>
      <c r="Q27" s="285">
        <f>data!AI56</f>
        <v>20.6936416184971</v>
      </c>
    </row>
    <row r="28" spans="1:17" ht="15.5" x14ac:dyDescent="0.35">
      <c r="A28" s="24"/>
      <c r="B28" s="197" t="s">
        <v>55</v>
      </c>
      <c r="C28" s="284">
        <f>data!U57</f>
        <v>28.125</v>
      </c>
      <c r="D28" s="284">
        <f>data!V57</f>
        <v>20</v>
      </c>
      <c r="E28" s="284">
        <f>data!W57</f>
        <v>50</v>
      </c>
      <c r="F28" s="284">
        <f>data!X57</f>
        <v>26.829268292682901</v>
      </c>
      <c r="G28" s="284">
        <f>data!Y57</f>
        <v>28.205128205128201</v>
      </c>
      <c r="H28" s="284">
        <f>data!Z57</f>
        <v>33.962264150943398</v>
      </c>
      <c r="I28" s="284">
        <f>data!AA57</f>
        <v>28.695652173913</v>
      </c>
      <c r="J28" s="284">
        <f>data!AB57</f>
        <v>28</v>
      </c>
      <c r="K28" s="284">
        <f>data!AC57</f>
        <v>14.285714285714301</v>
      </c>
      <c r="L28" s="284">
        <f>data!AD57</f>
        <v>20.183486238532101</v>
      </c>
      <c r="M28" s="284">
        <f>data!AE57</f>
        <v>100</v>
      </c>
      <c r="N28" s="284">
        <f>data!AF57</f>
        <v>50</v>
      </c>
      <c r="O28" s="284">
        <f>data!AG57</f>
        <v>21.428571428571399</v>
      </c>
      <c r="P28" s="284">
        <f>data!AH57</f>
        <v>0</v>
      </c>
      <c r="Q28" s="285">
        <f>data!AI57</f>
        <v>25.742574257425701</v>
      </c>
    </row>
    <row r="29" spans="1:17" ht="15.5" x14ac:dyDescent="0.35">
      <c r="A29" s="24"/>
      <c r="B29" s="197" t="s">
        <v>15</v>
      </c>
      <c r="C29" s="284">
        <f>data!U58</f>
        <v>25</v>
      </c>
      <c r="D29" s="284">
        <f>data!V58</f>
        <v>30</v>
      </c>
      <c r="E29" s="284">
        <f>data!W58</f>
        <v>30.188679245283002</v>
      </c>
      <c r="F29" s="284">
        <f>data!X58</f>
        <v>17</v>
      </c>
      <c r="G29" s="284">
        <f>data!Y58</f>
        <v>20.8333333333333</v>
      </c>
      <c r="H29" s="284">
        <f>data!Z58</f>
        <v>21.875</v>
      </c>
      <c r="I29" s="284">
        <f>data!AA58</f>
        <v>26.353790613718399</v>
      </c>
      <c r="J29" s="284">
        <f>data!AB58</f>
        <v>23.214285714285701</v>
      </c>
      <c r="K29" s="284">
        <f>data!AC58</f>
        <v>16.580310880829</v>
      </c>
      <c r="L29" s="284">
        <f>data!AD58</f>
        <v>21.991701244813299</v>
      </c>
      <c r="M29" s="284">
        <f>data!AE58</f>
        <v>75</v>
      </c>
      <c r="N29" s="284">
        <f>data!AF58</f>
        <v>33.3333333333333</v>
      </c>
      <c r="O29" s="284">
        <f>data!AG58</f>
        <v>24.5614035087719</v>
      </c>
      <c r="P29" s="284">
        <f>data!AH58</f>
        <v>0</v>
      </c>
      <c r="Q29" s="285">
        <f>data!AI58</f>
        <v>22.773623385452101</v>
      </c>
    </row>
    <row r="30" spans="1:17" ht="15" customHeight="1" thickBot="1" x14ac:dyDescent="0.4">
      <c r="A30" s="198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</row>
    <row r="31" spans="1:17" ht="15" customHeight="1" x14ac:dyDescent="0.35">
      <c r="A31" s="267"/>
      <c r="B31" s="30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 t="s">
        <v>99</v>
      </c>
      <c r="B32" s="30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24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.5" x14ac:dyDescent="0.35">
      <c r="A35" s="113" t="s">
        <v>375</v>
      </c>
      <c r="B35" s="114"/>
      <c r="C35" s="114"/>
      <c r="D35" s="114"/>
      <c r="E35" s="114"/>
      <c r="F35" s="114"/>
      <c r="G35" s="114"/>
      <c r="H35" s="114"/>
      <c r="I35" s="115"/>
      <c r="J35" s="114"/>
      <c r="K35" s="17"/>
      <c r="L35" s="17"/>
      <c r="M35" s="17"/>
      <c r="N35" s="17"/>
      <c r="O35" s="17"/>
      <c r="P35" s="414" t="s">
        <v>53</v>
      </c>
      <c r="Q35" s="414"/>
    </row>
    <row r="36" spans="1:17" ht="15" customHeight="1" x14ac:dyDescent="0.35">
      <c r="A36" s="113"/>
      <c r="B36" s="114"/>
      <c r="C36" s="114"/>
      <c r="D36" s="114"/>
      <c r="E36" s="114"/>
      <c r="F36" s="114"/>
      <c r="G36" s="114"/>
      <c r="H36" s="114"/>
      <c r="I36" s="115"/>
      <c r="J36" s="114"/>
      <c r="K36" s="17"/>
      <c r="L36" s="17"/>
      <c r="M36" s="17"/>
      <c r="N36" s="17"/>
      <c r="O36" s="17"/>
      <c r="P36" s="17"/>
      <c r="Q36" s="17"/>
    </row>
    <row r="37" spans="1:17" ht="15.5" x14ac:dyDescent="0.35">
      <c r="A37" s="428" t="s">
        <v>376</v>
      </c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</row>
    <row r="38" spans="1:17" ht="15.5" x14ac:dyDescent="0.35">
      <c r="A38" s="428" t="s">
        <v>157</v>
      </c>
      <c r="B38" s="428"/>
      <c r="C38" s="428"/>
      <c r="D38" s="428"/>
      <c r="E38" s="428"/>
      <c r="F38" s="428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</row>
    <row r="39" spans="1:17" ht="15" customHeight="1" x14ac:dyDescent="0.35">
      <c r="A39" s="113"/>
      <c r="B39" s="268"/>
      <c r="C39" s="268"/>
      <c r="D39" s="268"/>
      <c r="E39" s="268"/>
      <c r="F39" s="268"/>
      <c r="G39" s="268"/>
      <c r="H39" s="268"/>
      <c r="I39" s="268"/>
      <c r="J39" s="268"/>
      <c r="K39" s="17"/>
      <c r="L39" s="17"/>
      <c r="M39" s="17"/>
      <c r="N39" s="17"/>
      <c r="O39" s="17"/>
      <c r="P39" s="17"/>
      <c r="Q39" s="17"/>
    </row>
    <row r="40" spans="1:17" ht="15.5" x14ac:dyDescent="0.35">
      <c r="A40" s="116" t="s">
        <v>377</v>
      </c>
      <c r="B40" s="114"/>
      <c r="C40" s="114"/>
      <c r="D40" s="114"/>
      <c r="E40" s="114"/>
      <c r="F40" s="114"/>
      <c r="G40" s="114"/>
      <c r="H40" s="114"/>
      <c r="I40" s="115"/>
      <c r="J40" s="114"/>
      <c r="K40" s="17"/>
      <c r="L40" s="17"/>
      <c r="M40" s="17"/>
      <c r="N40" s="17"/>
      <c r="O40" s="17"/>
      <c r="P40" s="17"/>
      <c r="Q40" s="17"/>
    </row>
    <row r="41" spans="1:17" ht="15" customHeight="1" thickBot="1" x14ac:dyDescent="0.4">
      <c r="A41" s="210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0"/>
      <c r="M41" s="210"/>
      <c r="N41" s="210"/>
      <c r="O41" s="210"/>
      <c r="P41" s="210"/>
      <c r="Q41" s="210"/>
    </row>
    <row r="42" spans="1:17" ht="46.5" x14ac:dyDescent="0.35">
      <c r="A42" s="203"/>
      <c r="B42" s="203"/>
      <c r="C42" s="204" t="s">
        <v>1</v>
      </c>
      <c r="D42" s="204" t="s">
        <v>2</v>
      </c>
      <c r="E42" s="204" t="s">
        <v>3</v>
      </c>
      <c r="F42" s="204" t="s">
        <v>4</v>
      </c>
      <c r="G42" s="204" t="s">
        <v>5</v>
      </c>
      <c r="H42" s="204" t="s">
        <v>6</v>
      </c>
      <c r="I42" s="204" t="s">
        <v>17</v>
      </c>
      <c r="J42" s="204" t="s">
        <v>7</v>
      </c>
      <c r="K42" s="204" t="s">
        <v>8</v>
      </c>
      <c r="L42" s="204" t="s">
        <v>9</v>
      </c>
      <c r="M42" s="204" t="s">
        <v>10</v>
      </c>
      <c r="N42" s="204" t="s">
        <v>11</v>
      </c>
      <c r="O42" s="204" t="s">
        <v>12</v>
      </c>
      <c r="P42" s="204" t="s">
        <v>13</v>
      </c>
      <c r="Q42" s="204" t="s">
        <v>14</v>
      </c>
    </row>
    <row r="43" spans="1:17" ht="15" customHeight="1" x14ac:dyDescent="0.35">
      <c r="A43" s="24"/>
      <c r="B43" s="24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.5" x14ac:dyDescent="0.35">
      <c r="A44" s="24"/>
      <c r="B44" s="197" t="s">
        <v>54</v>
      </c>
      <c r="C44" s="284">
        <f>data!U59</f>
        <v>28.125</v>
      </c>
      <c r="D44" s="284">
        <f>data!V59</f>
        <v>20</v>
      </c>
      <c r="E44" s="284">
        <f>data!W59</f>
        <v>19.354838709677399</v>
      </c>
      <c r="F44" s="284">
        <f>data!X59</f>
        <v>30.508474576271201</v>
      </c>
      <c r="G44" s="284">
        <f>data!Y59</f>
        <v>33.3333333333333</v>
      </c>
      <c r="H44" s="284">
        <f>data!Z59</f>
        <v>32.7102803738318</v>
      </c>
      <c r="I44" s="284">
        <f>data!AA59</f>
        <v>27.160493827160501</v>
      </c>
      <c r="J44" s="284">
        <f>data!AB59</f>
        <v>32.258064516128997</v>
      </c>
      <c r="K44" s="284">
        <f>data!AC59</f>
        <v>25.862068965517199</v>
      </c>
      <c r="L44" s="284">
        <f>data!AD59</f>
        <v>28.7878787878788</v>
      </c>
      <c r="M44" s="284">
        <f>data!AE59</f>
        <v>0</v>
      </c>
      <c r="N44" s="284">
        <f>data!AF59</f>
        <v>20</v>
      </c>
      <c r="O44" s="284">
        <f>data!AG59</f>
        <v>34.7222222222222</v>
      </c>
      <c r="P44" s="284">
        <f>data!AH59</f>
        <v>100</v>
      </c>
      <c r="Q44" s="285">
        <f>data!AI59</f>
        <v>29.017341040462401</v>
      </c>
    </row>
    <row r="45" spans="1:17" ht="15.5" x14ac:dyDescent="0.35">
      <c r="A45" s="24"/>
      <c r="B45" s="197" t="s">
        <v>55</v>
      </c>
      <c r="C45" s="284">
        <f>data!U60</f>
        <v>23.4375</v>
      </c>
      <c r="D45" s="284">
        <f>data!V60</f>
        <v>60</v>
      </c>
      <c r="E45" s="284">
        <f>data!W60</f>
        <v>18.181818181818201</v>
      </c>
      <c r="F45" s="284">
        <f>data!X60</f>
        <v>24.390243902439</v>
      </c>
      <c r="G45" s="284">
        <f>data!Y60</f>
        <v>20.5128205128205</v>
      </c>
      <c r="H45" s="284">
        <f>data!Z60</f>
        <v>32.075471698113198</v>
      </c>
      <c r="I45" s="284">
        <f>data!AA60</f>
        <v>28.695652173913</v>
      </c>
      <c r="J45" s="284">
        <f>data!AB60</f>
        <v>24</v>
      </c>
      <c r="K45" s="284">
        <f>data!AC60</f>
        <v>25.974025974025999</v>
      </c>
      <c r="L45" s="284">
        <f>data!AD60</f>
        <v>33.0275229357798</v>
      </c>
      <c r="M45" s="284">
        <f>data!AE60</f>
        <v>0</v>
      </c>
      <c r="N45" s="284">
        <f>data!AF60</f>
        <v>0</v>
      </c>
      <c r="O45" s="284">
        <f>data!AG60</f>
        <v>33.3333333333333</v>
      </c>
      <c r="P45" s="284">
        <f>data!AH60</f>
        <v>20</v>
      </c>
      <c r="Q45" s="285">
        <f>data!AI60</f>
        <v>28.052805280528101</v>
      </c>
    </row>
    <row r="46" spans="1:17" ht="15.5" x14ac:dyDescent="0.35">
      <c r="A46" s="24"/>
      <c r="B46" s="197" t="s">
        <v>15</v>
      </c>
      <c r="C46" s="284">
        <f>data!U61</f>
        <v>25.78125</v>
      </c>
      <c r="D46" s="284">
        <f>data!V61</f>
        <v>33.3333333333333</v>
      </c>
      <c r="E46" s="284">
        <f>data!W61</f>
        <v>18.867924528301899</v>
      </c>
      <c r="F46" s="284">
        <f>data!X61</f>
        <v>28</v>
      </c>
      <c r="G46" s="284">
        <f>data!Y61</f>
        <v>28.125</v>
      </c>
      <c r="H46" s="284">
        <f>data!Z61</f>
        <v>32.5</v>
      </c>
      <c r="I46" s="284">
        <f>data!AA61</f>
        <v>27.797833935018101</v>
      </c>
      <c r="J46" s="284">
        <f>data!AB61</f>
        <v>28.571428571428601</v>
      </c>
      <c r="K46" s="284">
        <f>data!AC61</f>
        <v>25.906735751295301</v>
      </c>
      <c r="L46" s="284">
        <f>data!AD61</f>
        <v>30.705394190871399</v>
      </c>
      <c r="M46" s="284">
        <f>data!AE61</f>
        <v>0</v>
      </c>
      <c r="N46" s="284">
        <f>data!AF61</f>
        <v>16.6666666666667</v>
      </c>
      <c r="O46" s="284">
        <f>data!AG61</f>
        <v>34.210526315789501</v>
      </c>
      <c r="P46" s="284">
        <f>data!AH61</f>
        <v>42.857142857142897</v>
      </c>
      <c r="Q46" s="285">
        <f>data!AI61</f>
        <v>28.619986403806902</v>
      </c>
    </row>
    <row r="47" spans="1:17" ht="15" customHeight="1" thickBot="1" x14ac:dyDescent="0.4">
      <c r="A47" s="19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</row>
    <row r="48" spans="1:17" ht="15" customHeight="1" x14ac:dyDescent="0.35">
      <c r="A48" s="267"/>
      <c r="B48" s="30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 t="s">
        <v>99</v>
      </c>
      <c r="B49" s="30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</sheetData>
  <mergeCells count="9">
    <mergeCell ref="P1:Q1"/>
    <mergeCell ref="A3:Q3"/>
    <mergeCell ref="A4:Q4"/>
    <mergeCell ref="A37:Q37"/>
    <mergeCell ref="A38:Q38"/>
    <mergeCell ref="P18:Q18"/>
    <mergeCell ref="P35:Q35"/>
    <mergeCell ref="A20:Q20"/>
    <mergeCell ref="A21:Q21"/>
  </mergeCells>
  <hyperlinks>
    <hyperlink ref="P1:Q1" location="KPI_list!A1" display="back to KPI list" xr:uid="{00000000-0004-0000-1200-000000000000}"/>
    <hyperlink ref="P18:Q18" location="KPI_list!A1" display="back to KPI list" xr:uid="{00000000-0004-0000-1200-000001000000}"/>
    <hyperlink ref="P35:Q35" location="KPI_list!A1" display="back to KPI list" xr:uid="{00000000-0004-0000-1200-000002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2"/>
  <sheetViews>
    <sheetView topLeftCell="A25" zoomScaleNormal="100" zoomScalePageLayoutView="75" workbookViewId="0">
      <selection activeCell="F17" sqref="F17"/>
    </sheetView>
  </sheetViews>
  <sheetFormatPr defaultColWidth="9.1796875" defaultRowHeight="15.5" x14ac:dyDescent="0.35"/>
  <cols>
    <col min="1" max="16384" width="9.1796875" style="2" collapsed="1"/>
  </cols>
  <sheetData>
    <row r="1" spans="1:24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35">
      <c r="A2" s="17"/>
      <c r="B2" s="6" t="s">
        <v>365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35">
      <c r="A3" s="17"/>
      <c r="B3" s="8" t="s">
        <v>366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35">
      <c r="A4" s="17"/>
      <c r="B4" s="8" t="s">
        <v>393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35">
      <c r="A5" s="17"/>
      <c r="B5" s="8" t="s">
        <v>367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35">
      <c r="A7" s="17"/>
      <c r="B7" s="8" t="s">
        <v>394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35">
      <c r="A8" s="17"/>
      <c r="B8" s="8" t="s">
        <v>368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35">
      <c r="A9" s="17"/>
      <c r="B9" s="8" t="s">
        <v>395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35">
      <c r="A12" s="17"/>
      <c r="B12" s="6" t="s">
        <v>45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35">
      <c r="A13" s="17"/>
      <c r="B13" s="8" t="s">
        <v>411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35">
      <c r="A14" s="17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35">
      <c r="A15" s="17"/>
      <c r="B15" s="8" t="s">
        <v>457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35">
      <c r="A16" s="17"/>
      <c r="B16" s="8" t="s">
        <v>458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35">
      <c r="A17" s="17"/>
      <c r="B17" s="8" t="s">
        <v>413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35">
      <c r="A18" s="17"/>
      <c r="B18" s="24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35">
      <c r="A19" s="17"/>
      <c r="B19" s="8" t="s">
        <v>396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35">
      <c r="A20" s="17"/>
      <c r="B20" s="8" t="s">
        <v>369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35">
      <c r="A21" s="17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35">
      <c r="A22" s="17"/>
      <c r="B22" s="8" t="s">
        <v>414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35">
      <c r="A23" s="17"/>
      <c r="B23" s="8" t="s">
        <v>389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35">
      <c r="A24" s="17"/>
      <c r="B24" s="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35">
      <c r="A25" s="17"/>
      <c r="B25" s="8" t="s">
        <v>174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35">
      <c r="A26" s="17"/>
      <c r="B26" s="8" t="s">
        <v>415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35">
      <c r="A28" s="17"/>
      <c r="B28" s="8" t="s">
        <v>380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35">
      <c r="A29" s="17"/>
      <c r="B29" s="8" t="s">
        <v>390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35">
      <c r="A30" s="17"/>
      <c r="B30" s="8" t="s">
        <v>382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5.75" customHeight="1" x14ac:dyDescent="0.35">
      <c r="A32" s="6"/>
      <c r="B32" s="7" t="s">
        <v>20</v>
      </c>
      <c r="C32" s="6"/>
      <c r="D32" s="8"/>
      <c r="E32" s="8"/>
      <c r="F32" s="8"/>
      <c r="G32" s="8"/>
      <c r="H32" s="8"/>
      <c r="I32" s="10"/>
      <c r="J32" s="8"/>
      <c r="K32" s="12"/>
      <c r="L32" s="6"/>
      <c r="M32" s="13"/>
      <c r="N32" s="8"/>
      <c r="O32" s="8"/>
      <c r="P32" s="8"/>
      <c r="Q32" s="8"/>
      <c r="R32" s="17"/>
      <c r="S32" s="17"/>
      <c r="T32" s="17"/>
      <c r="U32" s="17"/>
      <c r="V32" s="17"/>
      <c r="W32" s="17"/>
      <c r="X32" s="17"/>
    </row>
    <row r="33" spans="1:24" ht="15.75" customHeight="1" x14ac:dyDescent="0.35">
      <c r="A33" s="6"/>
      <c r="B33" s="6"/>
      <c r="C33" s="6"/>
      <c r="D33" s="8"/>
      <c r="E33" s="8"/>
      <c r="F33" s="8"/>
      <c r="G33" s="8"/>
      <c r="H33" s="8"/>
      <c r="I33" s="10"/>
      <c r="J33" s="8"/>
      <c r="K33" s="12"/>
      <c r="L33" s="6"/>
      <c r="M33" s="13"/>
      <c r="N33" s="8"/>
      <c r="O33" s="8"/>
      <c r="P33" s="8"/>
      <c r="Q33" s="8"/>
      <c r="R33" s="17"/>
      <c r="S33" s="17"/>
      <c r="T33" s="17"/>
      <c r="U33" s="17"/>
      <c r="V33" s="17"/>
      <c r="W33" s="17"/>
      <c r="X33" s="17"/>
    </row>
    <row r="34" spans="1:24" ht="15.75" customHeight="1" x14ac:dyDescent="0.35">
      <c r="A34" s="6"/>
      <c r="B34" s="403"/>
      <c r="C34" s="404"/>
      <c r="D34" s="404"/>
      <c r="E34" s="405"/>
      <c r="F34" s="14" t="s">
        <v>21</v>
      </c>
      <c r="G34" s="14" t="s">
        <v>22</v>
      </c>
      <c r="H34" s="14" t="s">
        <v>23</v>
      </c>
      <c r="I34" s="14" t="s">
        <v>24</v>
      </c>
      <c r="J34" s="14" t="s">
        <v>25</v>
      </c>
      <c r="K34" s="14" t="s">
        <v>26</v>
      </c>
      <c r="L34" s="14" t="s">
        <v>27</v>
      </c>
      <c r="M34" s="14" t="s">
        <v>28</v>
      </c>
      <c r="N34" s="14" t="s">
        <v>29</v>
      </c>
      <c r="O34" s="14" t="s">
        <v>30</v>
      </c>
      <c r="P34" s="14" t="s">
        <v>31</v>
      </c>
      <c r="Q34" s="14" t="s">
        <v>32</v>
      </c>
      <c r="R34" s="17"/>
      <c r="S34" s="17"/>
      <c r="T34" s="17"/>
      <c r="U34" s="17"/>
      <c r="V34" s="17"/>
      <c r="W34" s="17"/>
      <c r="X34" s="17"/>
    </row>
    <row r="35" spans="1:24" ht="15.75" customHeight="1" x14ac:dyDescent="0.35">
      <c r="A35" s="6"/>
      <c r="B35" s="406" t="s">
        <v>33</v>
      </c>
      <c r="C35" s="407"/>
      <c r="D35" s="407"/>
      <c r="E35" s="408"/>
      <c r="F35" s="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7"/>
      <c r="S35" s="17"/>
      <c r="T35" s="17"/>
      <c r="U35" s="17"/>
      <c r="V35" s="17"/>
      <c r="W35" s="17"/>
      <c r="X35" s="17"/>
    </row>
    <row r="36" spans="1:24" ht="15.75" customHeight="1" x14ac:dyDescent="0.35">
      <c r="A36" s="6"/>
      <c r="B36" s="406" t="s">
        <v>34</v>
      </c>
      <c r="C36" s="407"/>
      <c r="D36" s="407"/>
      <c r="E36" s="408"/>
      <c r="F36" s="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7"/>
      <c r="S36" s="17"/>
      <c r="T36" s="17"/>
      <c r="U36" s="17"/>
      <c r="V36" s="17"/>
      <c r="W36" s="17"/>
      <c r="X36" s="17"/>
    </row>
    <row r="37" spans="1:24" ht="15.75" customHeight="1" x14ac:dyDescent="0.35">
      <c r="A37" s="6"/>
      <c r="B37" s="406" t="s">
        <v>35</v>
      </c>
      <c r="C37" s="407"/>
      <c r="D37" s="407"/>
      <c r="E37" s="408"/>
      <c r="F37" s="3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7"/>
      <c r="S37" s="17"/>
      <c r="T37" s="17"/>
      <c r="U37" s="17"/>
      <c r="V37" s="17"/>
      <c r="W37" s="17"/>
      <c r="X37" s="17"/>
    </row>
    <row r="38" spans="1:24" ht="15.75" customHeight="1" x14ac:dyDescent="0.35">
      <c r="A38" s="6"/>
      <c r="B38" s="406" t="s">
        <v>177</v>
      </c>
      <c r="C38" s="407"/>
      <c r="D38" s="407"/>
      <c r="E38" s="408"/>
      <c r="F38" s="16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7"/>
      <c r="S38" s="17"/>
      <c r="T38" s="17"/>
      <c r="U38" s="17"/>
      <c r="V38" s="17"/>
      <c r="W38" s="17"/>
      <c r="X38" s="17"/>
    </row>
    <row r="39" spans="1:24" ht="15.75" customHeight="1" x14ac:dyDescent="0.35">
      <c r="A39" s="6"/>
      <c r="B39" s="406" t="s">
        <v>36</v>
      </c>
      <c r="C39" s="407"/>
      <c r="D39" s="407"/>
      <c r="E39" s="408"/>
      <c r="F39" s="16"/>
      <c r="G39" s="15"/>
      <c r="H39" s="4"/>
      <c r="I39" s="15"/>
      <c r="J39" s="15"/>
      <c r="K39" s="15"/>
      <c r="L39" s="15"/>
      <c r="M39" s="15"/>
      <c r="N39" s="15"/>
      <c r="O39" s="15"/>
      <c r="P39" s="15"/>
      <c r="Q39" s="15"/>
      <c r="R39" s="17"/>
      <c r="S39" s="17"/>
      <c r="T39" s="17"/>
      <c r="U39" s="17"/>
      <c r="V39" s="17"/>
      <c r="W39" s="17"/>
      <c r="X39" s="17"/>
    </row>
    <row r="40" spans="1:24" ht="15.75" customHeight="1" x14ac:dyDescent="0.35">
      <c r="A40" s="6"/>
      <c r="B40" s="406" t="s">
        <v>37</v>
      </c>
      <c r="C40" s="407"/>
      <c r="D40" s="407"/>
      <c r="E40" s="408"/>
      <c r="F40" s="16"/>
      <c r="G40" s="15"/>
      <c r="H40" s="15"/>
      <c r="I40" s="3"/>
      <c r="J40" s="15"/>
      <c r="K40" s="15"/>
      <c r="L40" s="15"/>
      <c r="M40" s="15"/>
      <c r="N40" s="15"/>
      <c r="O40" s="15"/>
      <c r="P40" s="15"/>
      <c r="Q40" s="15"/>
      <c r="R40" s="17"/>
      <c r="S40" s="17"/>
      <c r="T40" s="17"/>
      <c r="U40" s="17"/>
      <c r="V40" s="17"/>
      <c r="W40" s="17"/>
      <c r="X40" s="17"/>
    </row>
    <row r="41" spans="1:24" ht="15.75" customHeight="1" x14ac:dyDescent="0.35">
      <c r="A41" s="6"/>
      <c r="B41" s="406" t="s">
        <v>38</v>
      </c>
      <c r="C41" s="407"/>
      <c r="D41" s="407"/>
      <c r="E41" s="408"/>
      <c r="F41" s="16"/>
      <c r="G41" s="15"/>
      <c r="H41" s="15"/>
      <c r="I41" s="15"/>
      <c r="J41" s="5"/>
      <c r="K41" s="15"/>
      <c r="L41" s="15"/>
      <c r="M41" s="15"/>
      <c r="N41" s="15"/>
      <c r="O41" s="15"/>
      <c r="P41" s="15"/>
      <c r="Q41" s="15"/>
      <c r="R41" s="17"/>
      <c r="S41" s="17"/>
      <c r="T41" s="17"/>
      <c r="U41" s="17"/>
      <c r="V41" s="17"/>
      <c r="W41" s="17"/>
      <c r="X41" s="17"/>
    </row>
    <row r="42" spans="1:24" ht="15.75" customHeight="1" x14ac:dyDescent="0.35">
      <c r="A42" s="6"/>
      <c r="B42" s="406" t="s">
        <v>39</v>
      </c>
      <c r="C42" s="407"/>
      <c r="D42" s="407"/>
      <c r="E42" s="408"/>
      <c r="F42" s="16"/>
      <c r="G42" s="15"/>
      <c r="H42" s="15"/>
      <c r="I42" s="15"/>
      <c r="J42" s="15"/>
      <c r="K42" s="3"/>
      <c r="L42" s="15"/>
      <c r="M42" s="15"/>
      <c r="N42" s="15"/>
      <c r="O42" s="15"/>
      <c r="P42" s="15"/>
      <c r="Q42" s="15"/>
      <c r="R42" s="17"/>
      <c r="S42" s="17"/>
      <c r="T42" s="17"/>
      <c r="U42" s="17"/>
      <c r="V42" s="17"/>
      <c r="W42" s="17"/>
      <c r="X42" s="17"/>
    </row>
    <row r="43" spans="1:24" ht="15.75" customHeight="1" x14ac:dyDescent="0.35">
      <c r="A43" s="6"/>
      <c r="B43" s="406" t="s">
        <v>175</v>
      </c>
      <c r="C43" s="407"/>
      <c r="D43" s="407"/>
      <c r="E43" s="408"/>
      <c r="F43" s="16"/>
      <c r="G43" s="15"/>
      <c r="H43" s="15"/>
      <c r="I43" s="15"/>
      <c r="J43" s="15"/>
      <c r="K43" s="15"/>
      <c r="L43" s="5"/>
      <c r="M43" s="15"/>
      <c r="N43" s="15"/>
      <c r="O43" s="15"/>
      <c r="P43" s="15"/>
      <c r="Q43" s="15"/>
      <c r="R43" s="17"/>
      <c r="S43" s="17"/>
      <c r="T43" s="17"/>
      <c r="U43" s="17"/>
      <c r="V43" s="17"/>
      <c r="W43" s="17"/>
      <c r="X43" s="17"/>
    </row>
    <row r="44" spans="1:24" ht="15.75" customHeight="1" x14ac:dyDescent="0.35">
      <c r="A44" s="6"/>
      <c r="B44" s="406" t="s">
        <v>176</v>
      </c>
      <c r="C44" s="407"/>
      <c r="D44" s="407"/>
      <c r="E44" s="408"/>
      <c r="F44" s="16"/>
      <c r="G44" s="15"/>
      <c r="H44" s="15"/>
      <c r="I44" s="15"/>
      <c r="J44" s="15"/>
      <c r="K44" s="15"/>
      <c r="L44" s="15"/>
      <c r="M44" s="3"/>
      <c r="N44" s="15"/>
      <c r="O44" s="15"/>
      <c r="P44" s="15"/>
      <c r="Q44" s="15"/>
      <c r="R44" s="17"/>
      <c r="S44" s="17"/>
      <c r="T44" s="17"/>
      <c r="U44" s="17"/>
      <c r="V44" s="17"/>
      <c r="W44" s="17"/>
      <c r="X44" s="17"/>
    </row>
    <row r="45" spans="1:24" ht="15.75" customHeight="1" x14ac:dyDescent="0.35">
      <c r="A45" s="6"/>
      <c r="B45" s="406" t="s">
        <v>40</v>
      </c>
      <c r="C45" s="407"/>
      <c r="D45" s="407"/>
      <c r="E45" s="408"/>
      <c r="F45" s="16"/>
      <c r="G45" s="15"/>
      <c r="H45" s="15"/>
      <c r="I45" s="15"/>
      <c r="J45" s="15"/>
      <c r="K45" s="15"/>
      <c r="L45" s="15"/>
      <c r="M45" s="15"/>
      <c r="N45" s="5"/>
      <c r="O45" s="15"/>
      <c r="P45" s="15"/>
      <c r="Q45" s="15"/>
      <c r="R45" s="17"/>
      <c r="S45" s="17"/>
      <c r="T45" s="17"/>
      <c r="U45" s="17"/>
      <c r="V45" s="17"/>
      <c r="W45" s="17"/>
      <c r="X45" s="17"/>
    </row>
    <row r="46" spans="1:24" ht="15.75" customHeight="1" x14ac:dyDescent="0.35">
      <c r="A46" s="6"/>
      <c r="B46" s="406" t="s">
        <v>41</v>
      </c>
      <c r="C46" s="407"/>
      <c r="D46" s="407"/>
      <c r="E46" s="408"/>
      <c r="F46" s="16"/>
      <c r="G46" s="15"/>
      <c r="H46" s="15"/>
      <c r="I46" s="15"/>
      <c r="J46" s="15"/>
      <c r="K46" s="15"/>
      <c r="L46" s="15"/>
      <c r="M46" s="15"/>
      <c r="N46" s="15"/>
      <c r="O46" s="5"/>
      <c r="P46" s="15"/>
      <c r="Q46" s="15"/>
      <c r="R46" s="17"/>
      <c r="S46" s="17"/>
      <c r="T46" s="17"/>
      <c r="U46" s="17"/>
      <c r="V46" s="17"/>
      <c r="W46" s="17"/>
      <c r="X46" s="17"/>
    </row>
    <row r="47" spans="1:24" ht="15.75" customHeight="1" x14ac:dyDescent="0.35">
      <c r="A47" s="6"/>
      <c r="B47" s="406" t="s">
        <v>42</v>
      </c>
      <c r="C47" s="407"/>
      <c r="D47" s="407"/>
      <c r="E47" s="408"/>
      <c r="F47" s="16"/>
      <c r="G47" s="15"/>
      <c r="H47" s="15"/>
      <c r="I47" s="15"/>
      <c r="J47" s="15"/>
      <c r="K47" s="15"/>
      <c r="L47" s="15"/>
      <c r="M47" s="15"/>
      <c r="N47" s="15"/>
      <c r="O47" s="15"/>
      <c r="P47" s="3"/>
      <c r="Q47" s="15"/>
      <c r="R47" s="17"/>
      <c r="S47" s="17"/>
      <c r="T47" s="17"/>
      <c r="U47" s="17"/>
      <c r="V47" s="17"/>
      <c r="W47" s="17"/>
      <c r="X47" s="17"/>
    </row>
    <row r="48" spans="1:24" ht="15.75" customHeight="1" x14ac:dyDescent="0.35">
      <c r="A48" s="6"/>
      <c r="B48" s="406" t="s">
        <v>43</v>
      </c>
      <c r="C48" s="407"/>
      <c r="D48" s="407"/>
      <c r="E48" s="408"/>
      <c r="F48" s="16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3"/>
      <c r="R48" s="17"/>
      <c r="S48" s="17"/>
      <c r="T48" s="17"/>
      <c r="U48" s="17"/>
      <c r="V48" s="17"/>
      <c r="W48" s="17"/>
      <c r="X48" s="17"/>
    </row>
    <row r="49" spans="1:24" ht="15.75" customHeight="1" x14ac:dyDescent="0.35">
      <c r="A49" s="6"/>
      <c r="B49" s="6"/>
      <c r="C49" s="6"/>
      <c r="D49" s="8"/>
      <c r="E49" s="8"/>
      <c r="F49" s="8"/>
      <c r="G49" s="8"/>
      <c r="H49" s="8"/>
      <c r="I49" s="10"/>
      <c r="J49" s="8"/>
      <c r="K49" s="12"/>
      <c r="L49" s="6"/>
      <c r="M49" s="13"/>
      <c r="N49" s="8"/>
      <c r="O49" s="8"/>
      <c r="P49" s="8"/>
      <c r="Q49" s="8"/>
      <c r="R49" s="17"/>
      <c r="S49" s="17"/>
      <c r="T49" s="17"/>
      <c r="U49" s="17"/>
      <c r="V49" s="17"/>
      <c r="W49" s="17"/>
      <c r="X49" s="17"/>
    </row>
    <row r="50" spans="1:24" ht="15.75" customHeight="1" x14ac:dyDescent="0.35">
      <c r="A50" s="6"/>
      <c r="B50" s="6" t="s">
        <v>44</v>
      </c>
      <c r="C50" s="6"/>
      <c r="D50" s="8"/>
      <c r="E50" s="8"/>
      <c r="F50" s="8"/>
      <c r="G50" s="8"/>
      <c r="H50" s="8"/>
      <c r="I50" s="10"/>
      <c r="J50" s="8"/>
      <c r="K50" s="12"/>
      <c r="L50" s="6"/>
      <c r="M50" s="13"/>
      <c r="N50" s="8"/>
      <c r="O50" s="8"/>
      <c r="P50" s="8"/>
      <c r="Q50" s="8"/>
      <c r="R50" s="17"/>
      <c r="S50" s="17"/>
      <c r="T50" s="17"/>
      <c r="U50" s="17"/>
      <c r="V50" s="17"/>
      <c r="W50" s="17"/>
      <c r="X50" s="17"/>
    </row>
    <row r="51" spans="1:24" ht="24" customHeight="1" x14ac:dyDescent="0.35">
      <c r="A51" s="6"/>
      <c r="B51" s="8" t="s">
        <v>397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7"/>
      <c r="S51" s="17"/>
      <c r="T51" s="17"/>
      <c r="U51" s="17"/>
      <c r="V51" s="17"/>
      <c r="W51" s="17"/>
      <c r="X51" s="17"/>
    </row>
    <row r="52" spans="1:24" x14ac:dyDescent="0.35">
      <c r="A52" s="6"/>
      <c r="B52" s="8" t="s">
        <v>398</v>
      </c>
      <c r="C52" s="8"/>
      <c r="D52" s="8"/>
      <c r="E52" s="8"/>
      <c r="F52" s="8"/>
      <c r="G52" s="8"/>
      <c r="H52" s="8"/>
      <c r="I52" s="10"/>
      <c r="J52" s="8"/>
      <c r="K52" s="12"/>
      <c r="L52" s="8"/>
      <c r="M52" s="13"/>
      <c r="N52" s="8"/>
      <c r="O52" s="8"/>
      <c r="P52" s="8"/>
      <c r="Q52" s="8"/>
      <c r="R52" s="17"/>
      <c r="S52" s="17"/>
      <c r="T52" s="17"/>
      <c r="U52" s="17"/>
      <c r="V52" s="17"/>
      <c r="W52" s="17"/>
      <c r="X52" s="17"/>
    </row>
    <row r="53" spans="1:24" ht="15.75" customHeight="1" x14ac:dyDescent="0.35">
      <c r="A53" s="6"/>
      <c r="B53" s="8" t="s">
        <v>391</v>
      </c>
      <c r="C53" s="8"/>
      <c r="D53" s="8"/>
      <c r="E53" s="8"/>
      <c r="F53" s="8"/>
      <c r="G53" s="8"/>
      <c r="H53" s="8"/>
      <c r="I53" s="10"/>
      <c r="J53" s="8"/>
      <c r="K53" s="12"/>
      <c r="L53" s="8"/>
      <c r="M53" s="13"/>
      <c r="N53" s="8"/>
      <c r="O53" s="8"/>
      <c r="P53" s="8"/>
      <c r="Q53" s="8"/>
      <c r="R53" s="17"/>
      <c r="S53" s="17"/>
      <c r="T53" s="17"/>
      <c r="U53" s="17"/>
      <c r="V53" s="17"/>
      <c r="W53" s="17"/>
      <c r="X53" s="17"/>
    </row>
    <row r="54" spans="1:24" ht="24" customHeight="1" x14ac:dyDescent="0.35">
      <c r="A54" s="6"/>
      <c r="B54" s="8" t="s">
        <v>399</v>
      </c>
      <c r="C54" s="6"/>
      <c r="D54" s="8"/>
      <c r="E54" s="8"/>
      <c r="F54" s="8"/>
      <c r="G54" s="8"/>
      <c r="H54" s="8"/>
      <c r="I54" s="10"/>
      <c r="J54" s="8"/>
      <c r="K54" s="12"/>
      <c r="L54" s="6"/>
      <c r="M54" s="8"/>
      <c r="N54" s="8"/>
      <c r="O54" s="8"/>
      <c r="P54" s="8"/>
      <c r="Q54" s="8"/>
      <c r="R54" s="17"/>
      <c r="S54" s="17"/>
      <c r="T54" s="17"/>
      <c r="U54" s="17"/>
      <c r="V54" s="17"/>
      <c r="W54" s="17"/>
      <c r="X54" s="17"/>
    </row>
    <row r="55" spans="1:24" ht="15.75" customHeight="1" x14ac:dyDescent="0.35">
      <c r="A55" s="8"/>
      <c r="B55" s="8" t="s">
        <v>392</v>
      </c>
      <c r="C55" s="6"/>
      <c r="D55" s="8"/>
      <c r="E55" s="8"/>
      <c r="F55" s="8"/>
      <c r="G55" s="8"/>
      <c r="H55" s="8"/>
      <c r="I55" s="10"/>
      <c r="J55" s="8"/>
      <c r="K55" s="12"/>
      <c r="L55" s="6"/>
      <c r="M55" s="8"/>
      <c r="N55" s="8"/>
      <c r="O55" s="8"/>
      <c r="P55" s="8"/>
      <c r="Q55" s="8"/>
      <c r="R55" s="17"/>
      <c r="S55" s="17"/>
      <c r="T55" s="17"/>
      <c r="U55" s="17"/>
      <c r="V55" s="17"/>
      <c r="W55" s="17"/>
      <c r="X55" s="17"/>
    </row>
    <row r="56" spans="1:24" ht="24" customHeight="1" x14ac:dyDescent="0.35">
      <c r="A56" s="8"/>
      <c r="B56" s="8" t="s">
        <v>385</v>
      </c>
      <c r="C56" s="6"/>
      <c r="D56" s="8"/>
      <c r="E56" s="8"/>
      <c r="F56" s="8"/>
      <c r="G56" s="8"/>
      <c r="H56" s="8"/>
      <c r="I56" s="10"/>
      <c r="J56" s="8"/>
      <c r="K56" s="12"/>
      <c r="L56" s="6"/>
      <c r="M56" s="8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5.75" customHeight="1" x14ac:dyDescent="0.35">
      <c r="A57" s="8"/>
      <c r="B57" s="8" t="s">
        <v>386</v>
      </c>
      <c r="C57" s="6"/>
      <c r="D57" s="8"/>
      <c r="E57" s="8"/>
      <c r="F57" s="8"/>
      <c r="G57" s="8"/>
      <c r="H57" s="8"/>
      <c r="I57" s="10"/>
      <c r="J57" s="8"/>
      <c r="K57" s="12"/>
      <c r="L57" s="6"/>
      <c r="M57" s="8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5.75" customHeight="1" x14ac:dyDescent="0.35">
      <c r="A58" s="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24" customHeight="1" x14ac:dyDescent="0.35">
      <c r="A59" s="10"/>
      <c r="B59" s="6" t="s">
        <v>69</v>
      </c>
      <c r="C59" s="8"/>
      <c r="D59" s="8"/>
      <c r="E59" s="8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5.75" customHeight="1" x14ac:dyDescent="0.35">
      <c r="A60" s="10"/>
      <c r="B60" s="8" t="s">
        <v>70</v>
      </c>
      <c r="C60" s="8"/>
      <c r="D60" s="8" t="s">
        <v>71</v>
      </c>
      <c r="E60" s="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5.75" customHeight="1" x14ac:dyDescent="0.35">
      <c r="A61" s="10"/>
      <c r="B61" s="8" t="s">
        <v>222</v>
      </c>
      <c r="C61" s="8"/>
      <c r="D61" s="8" t="s">
        <v>223</v>
      </c>
      <c r="E61" s="8"/>
      <c r="F61" s="17"/>
      <c r="G61" s="19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5.75" customHeight="1" x14ac:dyDescent="0.35">
      <c r="A62" s="10"/>
      <c r="B62" s="8"/>
      <c r="C62" s="8"/>
      <c r="D62" s="8" t="s">
        <v>416</v>
      </c>
      <c r="E62" s="8"/>
      <c r="F62" s="17"/>
      <c r="G62" s="19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5.75" customHeight="1" x14ac:dyDescent="0.35">
      <c r="A63" s="6"/>
      <c r="B63" s="8" t="s">
        <v>72</v>
      </c>
      <c r="C63" s="8"/>
      <c r="D63" s="8" t="s">
        <v>73</v>
      </c>
      <c r="E63" s="8"/>
      <c r="F63" s="195"/>
      <c r="G63" s="19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5.75" customHeight="1" x14ac:dyDescent="0.35">
      <c r="A64" s="6"/>
      <c r="B64" s="8" t="s">
        <v>74</v>
      </c>
      <c r="C64" s="8"/>
      <c r="D64" s="8" t="s">
        <v>75</v>
      </c>
      <c r="E64" s="8"/>
      <c r="F64" s="195"/>
      <c r="G64" s="19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.75" customHeight="1" x14ac:dyDescent="0.35">
      <c r="A65" s="8"/>
      <c r="B65" s="8" t="s">
        <v>76</v>
      </c>
      <c r="C65" s="8"/>
      <c r="D65" s="8" t="s">
        <v>77</v>
      </c>
      <c r="E65" s="8"/>
      <c r="F65" s="195"/>
      <c r="G65" s="19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5.75" customHeight="1" x14ac:dyDescent="0.35">
      <c r="A66" s="6"/>
      <c r="B66" s="8" t="s">
        <v>78</v>
      </c>
      <c r="C66" s="8"/>
      <c r="D66" s="8" t="s">
        <v>79</v>
      </c>
      <c r="E66" s="8"/>
      <c r="F66" s="195"/>
      <c r="G66" s="19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24" customHeight="1" x14ac:dyDescent="0.35">
      <c r="A67" s="8"/>
      <c r="B67" s="8" t="s">
        <v>80</v>
      </c>
      <c r="C67" s="8"/>
      <c r="D67" s="8" t="s">
        <v>81</v>
      </c>
      <c r="E67" s="8"/>
      <c r="F67" s="195"/>
      <c r="G67" s="19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5">
      <c r="A68" s="8"/>
      <c r="B68" s="8" t="s">
        <v>82</v>
      </c>
      <c r="C68" s="8"/>
      <c r="D68" s="8" t="s">
        <v>83</v>
      </c>
      <c r="E68" s="8"/>
      <c r="F68" s="195"/>
      <c r="G68" s="195"/>
      <c r="H68" s="17"/>
      <c r="I68" s="17"/>
      <c r="J68" s="17"/>
      <c r="K68" s="17"/>
      <c r="L68" s="17"/>
      <c r="M68" s="17"/>
      <c r="N68" s="17"/>
      <c r="O68" s="17"/>
      <c r="P68" s="17"/>
      <c r="Q68" s="11"/>
      <c r="R68" s="17"/>
      <c r="S68" s="17"/>
      <c r="T68" s="17"/>
      <c r="U68" s="17"/>
      <c r="V68" s="17"/>
      <c r="W68" s="17"/>
      <c r="X68" s="17"/>
    </row>
    <row r="69" spans="1:24" x14ac:dyDescent="0.35">
      <c r="A69" s="8"/>
      <c r="B69" s="8" t="s">
        <v>84</v>
      </c>
      <c r="C69" s="8"/>
      <c r="D69" s="8" t="s">
        <v>85</v>
      </c>
      <c r="E69" s="8"/>
      <c r="F69" s="195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1"/>
      <c r="R69" s="17"/>
      <c r="S69" s="17"/>
      <c r="T69" s="17"/>
      <c r="U69" s="17"/>
      <c r="V69" s="17"/>
      <c r="W69" s="17"/>
      <c r="X69" s="17"/>
    </row>
    <row r="70" spans="1:24" ht="24" customHeight="1" x14ac:dyDescent="0.35">
      <c r="A70" s="8"/>
      <c r="B70" s="8" t="s">
        <v>86</v>
      </c>
      <c r="C70" s="8"/>
      <c r="D70" s="8" t="s">
        <v>87</v>
      </c>
      <c r="E70" s="8"/>
      <c r="F70" s="195"/>
      <c r="G70" s="195"/>
      <c r="H70" s="17"/>
      <c r="I70" s="17"/>
      <c r="J70" s="17"/>
      <c r="K70" s="17"/>
      <c r="L70" s="17"/>
      <c r="M70" s="17"/>
      <c r="N70" s="17"/>
      <c r="O70" s="17"/>
      <c r="P70" s="17"/>
      <c r="Q70" s="8"/>
      <c r="R70" s="17"/>
      <c r="S70" s="17"/>
      <c r="T70" s="17"/>
      <c r="U70" s="17"/>
      <c r="V70" s="17"/>
      <c r="W70" s="17"/>
      <c r="X70" s="17"/>
    </row>
    <row r="71" spans="1:24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7"/>
      <c r="S71" s="17"/>
      <c r="T71" s="17"/>
      <c r="U71" s="17"/>
      <c r="V71" s="17"/>
      <c r="W71" s="17"/>
      <c r="X71" s="17"/>
    </row>
    <row r="72" spans="1:24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7"/>
      <c r="S72" s="17"/>
      <c r="T72" s="17"/>
      <c r="U72" s="17"/>
      <c r="V72" s="17"/>
      <c r="W72" s="17"/>
      <c r="X72" s="17"/>
    </row>
    <row r="73" spans="1:24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7"/>
      <c r="S73" s="17"/>
      <c r="T73" s="17"/>
      <c r="U73" s="17"/>
      <c r="V73" s="17"/>
      <c r="W73" s="17"/>
      <c r="X73" s="17"/>
    </row>
    <row r="74" spans="1:24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7"/>
      <c r="S74" s="17"/>
      <c r="T74" s="17"/>
      <c r="U74" s="17"/>
      <c r="V74" s="17"/>
      <c r="W74" s="17"/>
      <c r="X74" s="17"/>
    </row>
    <row r="75" spans="1:24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7"/>
      <c r="S75" s="17"/>
      <c r="T75" s="17"/>
      <c r="U75" s="17"/>
      <c r="V75" s="17"/>
      <c r="W75" s="17"/>
      <c r="X75" s="17"/>
    </row>
    <row r="76" spans="1:24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7"/>
      <c r="S76" s="17"/>
      <c r="T76" s="17"/>
      <c r="U76" s="17"/>
      <c r="V76" s="17"/>
      <c r="W76" s="17"/>
      <c r="X76" s="17"/>
    </row>
    <row r="77" spans="1:24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7"/>
      <c r="S77" s="17"/>
      <c r="T77" s="17"/>
      <c r="U77" s="17"/>
      <c r="V77" s="17"/>
      <c r="W77" s="17"/>
      <c r="X77" s="17"/>
    </row>
    <row r="78" spans="1:24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7"/>
      <c r="S78" s="17"/>
      <c r="T78" s="17"/>
      <c r="U78" s="17"/>
      <c r="V78" s="17"/>
      <c r="W78" s="17"/>
      <c r="X78" s="17"/>
    </row>
    <row r="79" spans="1:24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7"/>
      <c r="S79" s="17"/>
      <c r="T79" s="17"/>
      <c r="U79" s="17"/>
      <c r="V79" s="17"/>
      <c r="W79" s="17"/>
      <c r="X79" s="17"/>
    </row>
    <row r="80" spans="1:24" ht="15.75" customHeight="1" x14ac:dyDescent="0.35">
      <c r="A80" s="17"/>
      <c r="B80" s="8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35">
      <c r="A81" s="17"/>
      <c r="B81" s="8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</sheetData>
  <mergeCells count="15">
    <mergeCell ref="B48:E48"/>
    <mergeCell ref="B46:E46"/>
    <mergeCell ref="B47:E47"/>
    <mergeCell ref="B37:E37"/>
    <mergeCell ref="B38:E38"/>
    <mergeCell ref="B40:E40"/>
    <mergeCell ref="B41:E41"/>
    <mergeCell ref="B42:E42"/>
    <mergeCell ref="B34:E34"/>
    <mergeCell ref="B35:E35"/>
    <mergeCell ref="B36:E36"/>
    <mergeCell ref="B44:E44"/>
    <mergeCell ref="B45:E45"/>
    <mergeCell ref="B39:E39"/>
    <mergeCell ref="B43:E43"/>
  </mergeCell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1" manualBreakCount="1">
    <brk id="30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5"/>
  <sheetViews>
    <sheetView zoomScale="75" zoomScaleNormal="75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5" x14ac:dyDescent="0.35">
      <c r="A2" s="117" t="s">
        <v>167</v>
      </c>
      <c r="B2" s="118"/>
      <c r="C2" s="119"/>
      <c r="D2" s="119"/>
      <c r="E2" s="119"/>
      <c r="F2" s="119"/>
      <c r="G2" s="119"/>
      <c r="H2" s="119"/>
      <c r="I2" s="120"/>
      <c r="J2" s="120"/>
      <c r="K2" s="17"/>
      <c r="L2" s="17"/>
      <c r="M2" s="17"/>
      <c r="N2" s="17"/>
      <c r="O2" s="17"/>
      <c r="P2" s="414" t="s">
        <v>53</v>
      </c>
      <c r="Q2" s="414"/>
    </row>
    <row r="3" spans="1:17" ht="15" customHeight="1" x14ac:dyDescent="0.35">
      <c r="A3" s="121"/>
      <c r="B3" s="118"/>
      <c r="C3" s="119"/>
      <c r="D3" s="119"/>
      <c r="E3" s="119"/>
      <c r="F3" s="119"/>
      <c r="G3" s="119"/>
      <c r="H3" s="119"/>
      <c r="I3" s="119"/>
      <c r="J3" s="119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431" t="s">
        <v>169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</row>
    <row r="5" spans="1:17" ht="15" customHeight="1" x14ac:dyDescent="0.35">
      <c r="A5" s="431" t="s">
        <v>157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</row>
    <row r="6" spans="1:17" ht="12" customHeight="1" x14ac:dyDescent="0.35">
      <c r="A6" s="281"/>
      <c r="B6" s="279"/>
      <c r="C6" s="279"/>
      <c r="D6" s="279"/>
      <c r="E6" s="279"/>
      <c r="F6" s="279"/>
      <c r="G6" s="279"/>
      <c r="H6" s="279"/>
      <c r="I6" s="279"/>
      <c r="J6" s="279"/>
      <c r="K6" s="17"/>
      <c r="L6" s="17"/>
      <c r="M6" s="17"/>
      <c r="N6" s="17"/>
      <c r="O6" s="17"/>
      <c r="P6" s="17"/>
      <c r="Q6" s="17"/>
    </row>
    <row r="7" spans="1:17" ht="15.5" x14ac:dyDescent="0.35">
      <c r="A7" s="122" t="s">
        <v>207</v>
      </c>
      <c r="B7" s="118"/>
      <c r="C7" s="119"/>
      <c r="D7" s="119"/>
      <c r="E7" s="119"/>
      <c r="F7" s="119"/>
      <c r="G7" s="119"/>
      <c r="H7" s="119"/>
      <c r="I7" s="120"/>
      <c r="J7" s="120"/>
      <c r="K7" s="17"/>
      <c r="L7" s="17"/>
      <c r="M7" s="17"/>
      <c r="N7" s="17"/>
      <c r="O7" s="17"/>
      <c r="P7" s="17"/>
      <c r="Q7" s="17"/>
    </row>
    <row r="8" spans="1:17" ht="15" customHeight="1" thickBot="1" x14ac:dyDescent="0.4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0"/>
      <c r="M8" s="210"/>
      <c r="N8" s="210"/>
      <c r="O8" s="210"/>
      <c r="P8" s="210"/>
      <c r="Q8" s="210"/>
    </row>
    <row r="9" spans="1:17" ht="46.5" x14ac:dyDescent="0.35">
      <c r="A9" s="203"/>
      <c r="B9" s="203"/>
      <c r="C9" s="204" t="s">
        <v>1</v>
      </c>
      <c r="D9" s="204" t="s">
        <v>2</v>
      </c>
      <c r="E9" s="204" t="s">
        <v>3</v>
      </c>
      <c r="F9" s="204" t="s">
        <v>4</v>
      </c>
      <c r="G9" s="204" t="s">
        <v>5</v>
      </c>
      <c r="H9" s="204" t="s">
        <v>6</v>
      </c>
      <c r="I9" s="204" t="s">
        <v>17</v>
      </c>
      <c r="J9" s="204" t="s">
        <v>7</v>
      </c>
      <c r="K9" s="204" t="s">
        <v>8</v>
      </c>
      <c r="L9" s="204" t="s">
        <v>9</v>
      </c>
      <c r="M9" s="204" t="s">
        <v>10</v>
      </c>
      <c r="N9" s="204" t="s">
        <v>11</v>
      </c>
      <c r="O9" s="204" t="s">
        <v>12</v>
      </c>
      <c r="P9" s="204" t="s">
        <v>13</v>
      </c>
      <c r="Q9" s="204" t="s">
        <v>14</v>
      </c>
    </row>
    <row r="10" spans="1:17" ht="15" customHeight="1" x14ac:dyDescent="0.35">
      <c r="A10" s="24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24"/>
      <c r="B11" s="197" t="s">
        <v>54</v>
      </c>
      <c r="C11" s="284">
        <f>data!U65</f>
        <v>4.6875</v>
      </c>
      <c r="D11" s="284">
        <f>data!V65</f>
        <v>10</v>
      </c>
      <c r="E11" s="284">
        <f>data!W65</f>
        <v>3.2258064516128999</v>
      </c>
      <c r="F11" s="284">
        <f>data!X65</f>
        <v>10.1694915254237</v>
      </c>
      <c r="G11" s="284">
        <f>data!Y65</f>
        <v>10.526315789473699</v>
      </c>
      <c r="H11" s="284">
        <f>data!Z65</f>
        <v>5.6074766355140202</v>
      </c>
      <c r="I11" s="284">
        <f>data!AA65</f>
        <v>8.0246913580246897</v>
      </c>
      <c r="J11" s="284">
        <f>data!AB65</f>
        <v>0</v>
      </c>
      <c r="K11" s="284">
        <f>data!AC65</f>
        <v>10.3448275862069</v>
      </c>
      <c r="L11" s="284">
        <f>data!AD65</f>
        <v>2.2727272727272698</v>
      </c>
      <c r="M11" s="284">
        <f>data!AE65</f>
        <v>0</v>
      </c>
      <c r="N11" s="284">
        <f>data!AF65</f>
        <v>10</v>
      </c>
      <c r="O11" s="284">
        <f>data!AG65</f>
        <v>4.1666666666666696</v>
      </c>
      <c r="P11" s="284">
        <f>data!AH65</f>
        <v>0</v>
      </c>
      <c r="Q11" s="285">
        <f>data!AI65</f>
        <v>6.4739884393063596</v>
      </c>
    </row>
    <row r="12" spans="1:17" ht="15.5" x14ac:dyDescent="0.35">
      <c r="A12" s="24"/>
      <c r="B12" s="197" t="s">
        <v>55</v>
      </c>
      <c r="C12" s="284">
        <f>data!U66</f>
        <v>1.5625</v>
      </c>
      <c r="D12" s="284">
        <f>data!V66</f>
        <v>0</v>
      </c>
      <c r="E12" s="284">
        <f>data!W66</f>
        <v>4.5454545454545503</v>
      </c>
      <c r="F12" s="284">
        <f>data!X66</f>
        <v>2.4390243902439002</v>
      </c>
      <c r="G12" s="284">
        <f>data!Y66</f>
        <v>5.1282051282051304</v>
      </c>
      <c r="H12" s="284">
        <f>data!Z66</f>
        <v>0</v>
      </c>
      <c r="I12" s="284">
        <f>data!AA66</f>
        <v>2.60869565217391</v>
      </c>
      <c r="J12" s="284">
        <f>data!AB66</f>
        <v>4</v>
      </c>
      <c r="K12" s="284">
        <f>data!AC66</f>
        <v>9.0909090909090899</v>
      </c>
      <c r="L12" s="284">
        <f>data!AD66</f>
        <v>3.6697247706421998</v>
      </c>
      <c r="M12" s="284">
        <f>data!AE66</f>
        <v>0</v>
      </c>
      <c r="N12" s="284">
        <f>data!AF66</f>
        <v>0</v>
      </c>
      <c r="O12" s="284">
        <f>data!AG66</f>
        <v>2.38095238095238</v>
      </c>
      <c r="P12" s="284">
        <f>data!AH66</f>
        <v>20</v>
      </c>
      <c r="Q12" s="285">
        <f>data!AI66</f>
        <v>3.6303630363036299</v>
      </c>
    </row>
    <row r="13" spans="1:17" ht="15.5" x14ac:dyDescent="0.35">
      <c r="A13" s="24"/>
      <c r="B13" s="197" t="s">
        <v>15</v>
      </c>
      <c r="C13" s="284">
        <f>data!U67</f>
        <v>3.125</v>
      </c>
      <c r="D13" s="284">
        <f>data!V67</f>
        <v>6.6666666666666696</v>
      </c>
      <c r="E13" s="284">
        <f>data!W67</f>
        <v>3.7735849056603801</v>
      </c>
      <c r="F13" s="284">
        <f>data!X67</f>
        <v>7</v>
      </c>
      <c r="G13" s="284">
        <f>data!Y67</f>
        <v>8.3333333333333304</v>
      </c>
      <c r="H13" s="284">
        <f>data!Z67</f>
        <v>3.75</v>
      </c>
      <c r="I13" s="284">
        <f>data!AA67</f>
        <v>5.7761732851985599</v>
      </c>
      <c r="J13" s="284">
        <f>data!AB67</f>
        <v>1.78571428571429</v>
      </c>
      <c r="K13" s="284">
        <f>data!AC67</f>
        <v>9.8445595854922292</v>
      </c>
      <c r="L13" s="284">
        <f>data!AD67</f>
        <v>2.9045643153527001</v>
      </c>
      <c r="M13" s="284">
        <f>data!AE67</f>
        <v>0</v>
      </c>
      <c r="N13" s="284">
        <f>data!AF67</f>
        <v>8.3333333333333304</v>
      </c>
      <c r="O13" s="284">
        <f>data!AG67</f>
        <v>3.5087719298245599</v>
      </c>
      <c r="P13" s="284">
        <f>data!AH67</f>
        <v>14.285714285714301</v>
      </c>
      <c r="Q13" s="285">
        <f>data!AI67</f>
        <v>5.3025152957171997</v>
      </c>
    </row>
    <row r="14" spans="1:17" ht="15" customHeight="1" thickBot="1" x14ac:dyDescent="0.4">
      <c r="A14" s="198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</row>
    <row r="15" spans="1:17" ht="15" customHeight="1" x14ac:dyDescent="0.35">
      <c r="A15" s="267"/>
      <c r="B15" s="303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" customHeight="1" x14ac:dyDescent="0.35">
      <c r="A16" s="17" t="s">
        <v>99</v>
      </c>
      <c r="B16" s="30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5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5" x14ac:dyDescent="0.35">
      <c r="A19" s="123" t="s">
        <v>168</v>
      </c>
      <c r="B19" s="124"/>
      <c r="C19" s="125"/>
      <c r="D19" s="125"/>
      <c r="E19" s="125"/>
      <c r="F19" s="125"/>
      <c r="G19" s="125"/>
      <c r="H19" s="125"/>
      <c r="I19" s="126"/>
      <c r="J19" s="126"/>
      <c r="K19" s="17"/>
      <c r="L19" s="17"/>
      <c r="M19" s="17"/>
      <c r="N19" s="17"/>
      <c r="O19" s="17"/>
      <c r="P19" s="414" t="s">
        <v>53</v>
      </c>
      <c r="Q19" s="414"/>
    </row>
    <row r="20" spans="1:17" ht="11.5" customHeight="1" x14ac:dyDescent="0.35">
      <c r="A20" s="127"/>
      <c r="B20" s="124"/>
      <c r="C20" s="125"/>
      <c r="D20" s="125"/>
      <c r="E20" s="125"/>
      <c r="F20" s="125"/>
      <c r="G20" s="125"/>
      <c r="H20" s="125"/>
      <c r="I20" s="126"/>
      <c r="J20" s="126"/>
      <c r="K20" s="17"/>
      <c r="L20" s="17"/>
      <c r="M20" s="17"/>
      <c r="N20" s="17"/>
      <c r="O20" s="17"/>
      <c r="P20" s="17"/>
      <c r="Q20" s="17"/>
    </row>
    <row r="21" spans="1:17" ht="15.5" x14ac:dyDescent="0.35">
      <c r="A21" s="430" t="s">
        <v>170</v>
      </c>
      <c r="B21" s="430"/>
      <c r="C21" s="430"/>
      <c r="D21" s="430"/>
      <c r="E21" s="430"/>
      <c r="F21" s="430"/>
      <c r="G21" s="430"/>
      <c r="H21" s="430"/>
      <c r="I21" s="430"/>
      <c r="J21" s="430"/>
      <c r="K21" s="430"/>
      <c r="L21" s="430"/>
      <c r="M21" s="430"/>
      <c r="N21" s="430"/>
      <c r="O21" s="430"/>
      <c r="P21" s="430"/>
      <c r="Q21" s="430"/>
    </row>
    <row r="22" spans="1:17" ht="15.5" x14ac:dyDescent="0.35">
      <c r="A22" s="430" t="s">
        <v>157</v>
      </c>
      <c r="B22" s="430"/>
      <c r="C22" s="430"/>
      <c r="D22" s="430"/>
      <c r="E22" s="430"/>
      <c r="F22" s="430"/>
      <c r="G22" s="430"/>
      <c r="H22" s="430"/>
      <c r="I22" s="430"/>
      <c r="J22" s="430"/>
      <c r="K22" s="430"/>
      <c r="L22" s="430"/>
      <c r="M22" s="430"/>
      <c r="N22" s="430"/>
      <c r="O22" s="430"/>
      <c r="P22" s="430"/>
      <c r="Q22" s="430"/>
    </row>
    <row r="23" spans="1:17" ht="12" customHeight="1" x14ac:dyDescent="0.35">
      <c r="A23" s="280"/>
      <c r="B23" s="17"/>
      <c r="C23" s="269"/>
      <c r="D23" s="269"/>
      <c r="E23" s="269"/>
      <c r="F23" s="269"/>
      <c r="G23" s="269"/>
      <c r="H23" s="269"/>
      <c r="I23" s="269"/>
      <c r="J23" s="269"/>
      <c r="K23" s="17"/>
      <c r="L23" s="17"/>
      <c r="M23" s="17"/>
      <c r="N23" s="17"/>
      <c r="O23" s="17"/>
      <c r="P23" s="17"/>
      <c r="Q23" s="17"/>
    </row>
    <row r="24" spans="1:17" ht="15.5" x14ac:dyDescent="0.35">
      <c r="A24" s="280"/>
      <c r="B24" s="124" t="s">
        <v>68</v>
      </c>
      <c r="C24" s="269"/>
      <c r="D24" s="269"/>
      <c r="E24" s="269"/>
      <c r="F24" s="269"/>
      <c r="G24" s="269"/>
      <c r="H24" s="269"/>
      <c r="I24" s="269"/>
      <c r="J24" s="269"/>
      <c r="K24" s="17"/>
      <c r="L24" s="17"/>
      <c r="M24" s="17"/>
      <c r="N24" s="17"/>
      <c r="O24" s="17"/>
      <c r="P24" s="17"/>
      <c r="Q24" s="17"/>
    </row>
    <row r="25" spans="1:17" ht="12" customHeight="1" x14ac:dyDescent="0.35">
      <c r="A25" s="17"/>
      <c r="B25" s="124"/>
      <c r="C25" s="125"/>
      <c r="D25" s="125"/>
      <c r="E25" s="125"/>
      <c r="F25" s="125"/>
      <c r="G25" s="125"/>
      <c r="H25" s="125"/>
      <c r="I25" s="126"/>
      <c r="J25" s="126"/>
      <c r="K25" s="17"/>
      <c r="L25" s="17"/>
      <c r="M25" s="17"/>
      <c r="N25" s="17"/>
      <c r="O25" s="17"/>
      <c r="P25" s="17"/>
      <c r="Q25" s="17"/>
    </row>
    <row r="26" spans="1:17" ht="15.5" x14ac:dyDescent="0.35">
      <c r="A26" s="128" t="s">
        <v>208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thickBot="1" x14ac:dyDescent="0.4">
      <c r="A27" s="210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0"/>
      <c r="M27" s="210"/>
      <c r="N27" s="210"/>
      <c r="O27" s="210"/>
      <c r="P27" s="210"/>
      <c r="Q27" s="210"/>
    </row>
    <row r="28" spans="1:17" ht="46.5" x14ac:dyDescent="0.35">
      <c r="A28" s="203"/>
      <c r="B28" s="203"/>
      <c r="C28" s="204" t="s">
        <v>1</v>
      </c>
      <c r="D28" s="204" t="s">
        <v>2</v>
      </c>
      <c r="E28" s="204" t="s">
        <v>3</v>
      </c>
      <c r="F28" s="204" t="s">
        <v>4</v>
      </c>
      <c r="G28" s="204" t="s">
        <v>5</v>
      </c>
      <c r="H28" s="204" t="s">
        <v>6</v>
      </c>
      <c r="I28" s="204" t="s">
        <v>17</v>
      </c>
      <c r="J28" s="204" t="s">
        <v>7</v>
      </c>
      <c r="K28" s="204" t="s">
        <v>8</v>
      </c>
      <c r="L28" s="204" t="s">
        <v>9</v>
      </c>
      <c r="M28" s="204" t="s">
        <v>10</v>
      </c>
      <c r="N28" s="204" t="s">
        <v>11</v>
      </c>
      <c r="O28" s="204" t="s">
        <v>12</v>
      </c>
      <c r="P28" s="204" t="s">
        <v>13</v>
      </c>
      <c r="Q28" s="204" t="s">
        <v>14</v>
      </c>
    </row>
    <row r="29" spans="1:17" ht="15" customHeight="1" x14ac:dyDescent="0.35">
      <c r="A29" s="24"/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5" x14ac:dyDescent="0.35">
      <c r="A30" s="24"/>
      <c r="B30" s="197" t="s">
        <v>54</v>
      </c>
      <c r="C30" s="284">
        <f>data!U68</f>
        <v>4.6875</v>
      </c>
      <c r="D30" s="284">
        <f>data!V68</f>
        <v>0</v>
      </c>
      <c r="E30" s="284">
        <f>data!W68</f>
        <v>12.9032258064516</v>
      </c>
      <c r="F30" s="284">
        <f>data!X68</f>
        <v>0</v>
      </c>
      <c r="G30" s="284">
        <f>data!Y68</f>
        <v>0</v>
      </c>
      <c r="H30" s="284">
        <f>data!Z68</f>
        <v>16.822429906542101</v>
      </c>
      <c r="I30" s="284">
        <f>data!AA68</f>
        <v>3.0864197530864201</v>
      </c>
      <c r="J30" s="284">
        <f>data!AB68</f>
        <v>6.4516129032258096</v>
      </c>
      <c r="K30" s="284">
        <f>data!AC68</f>
        <v>1.72413793103448</v>
      </c>
      <c r="L30" s="284">
        <f>data!AD68</f>
        <v>5.3030303030303001</v>
      </c>
      <c r="M30" s="284">
        <f>data!AE68</f>
        <v>50</v>
      </c>
      <c r="N30" s="284">
        <f>data!AF68</f>
        <v>0</v>
      </c>
      <c r="O30" s="284">
        <f>data!AG68</f>
        <v>5.5555555555555598</v>
      </c>
      <c r="P30" s="284">
        <f>data!AH68</f>
        <v>0</v>
      </c>
      <c r="Q30" s="285">
        <f>data!AI68</f>
        <v>5.31791907514451</v>
      </c>
    </row>
    <row r="31" spans="1:17" ht="15.5" x14ac:dyDescent="0.35">
      <c r="A31" s="24"/>
      <c r="B31" s="197" t="s">
        <v>55</v>
      </c>
      <c r="C31" s="284">
        <f>data!U69</f>
        <v>4.6875</v>
      </c>
      <c r="D31" s="284">
        <f>data!V69</f>
        <v>0</v>
      </c>
      <c r="E31" s="284">
        <f>data!W69</f>
        <v>9.0909090909090899</v>
      </c>
      <c r="F31" s="284">
        <f>data!X69</f>
        <v>2.4390243902439002</v>
      </c>
      <c r="G31" s="284">
        <f>data!Y69</f>
        <v>0</v>
      </c>
      <c r="H31" s="284">
        <f>data!Z69</f>
        <v>13.207547169811299</v>
      </c>
      <c r="I31" s="284">
        <f>data!AA69</f>
        <v>1.73913043478261</v>
      </c>
      <c r="J31" s="284">
        <f>data!AB69</f>
        <v>8</v>
      </c>
      <c r="K31" s="284">
        <f>data!AC69</f>
        <v>3.8961038961039001</v>
      </c>
      <c r="L31" s="284">
        <f>data!AD69</f>
        <v>5.5045871559632999</v>
      </c>
      <c r="M31" s="284">
        <f>data!AE69</f>
        <v>0</v>
      </c>
      <c r="N31" s="284">
        <f>data!AF69</f>
        <v>0</v>
      </c>
      <c r="O31" s="284">
        <f>data!AG69</f>
        <v>7.1428571428571397</v>
      </c>
      <c r="P31" s="284">
        <f>data!AH69</f>
        <v>40</v>
      </c>
      <c r="Q31" s="285">
        <f>data!AI69</f>
        <v>5.1155115511551204</v>
      </c>
    </row>
    <row r="32" spans="1:17" ht="15.5" x14ac:dyDescent="0.35">
      <c r="A32" s="24"/>
      <c r="B32" s="197" t="s">
        <v>15</v>
      </c>
      <c r="C32" s="284">
        <f>data!U70</f>
        <v>4.6875</v>
      </c>
      <c r="D32" s="284">
        <f>data!V70</f>
        <v>0</v>
      </c>
      <c r="E32" s="284">
        <f>data!W70</f>
        <v>11.320754716981099</v>
      </c>
      <c r="F32" s="284">
        <f>data!X70</f>
        <v>1</v>
      </c>
      <c r="G32" s="284">
        <f>data!Y70</f>
        <v>0</v>
      </c>
      <c r="H32" s="284">
        <f>data!Z70</f>
        <v>15.625</v>
      </c>
      <c r="I32" s="284">
        <f>data!AA70</f>
        <v>2.5270758122743699</v>
      </c>
      <c r="J32" s="284">
        <f>data!AB70</f>
        <v>7.1428571428571397</v>
      </c>
      <c r="K32" s="284">
        <f>data!AC70</f>
        <v>2.59067357512953</v>
      </c>
      <c r="L32" s="284">
        <f>data!AD70</f>
        <v>5.3941908713692897</v>
      </c>
      <c r="M32" s="284">
        <f>data!AE70</f>
        <v>25</v>
      </c>
      <c r="N32" s="284">
        <f>data!AF70</f>
        <v>0</v>
      </c>
      <c r="O32" s="284">
        <f>data!AG70</f>
        <v>6.1403508771929802</v>
      </c>
      <c r="P32" s="284">
        <f>data!AH70</f>
        <v>28.571428571428601</v>
      </c>
      <c r="Q32" s="285">
        <f>data!AI70</f>
        <v>5.2345343303874898</v>
      </c>
    </row>
    <row r="33" spans="1:17" ht="15" customHeight="1" thickBot="1" x14ac:dyDescent="0.4">
      <c r="A33" s="198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</row>
    <row r="34" spans="1:17" ht="15.5" x14ac:dyDescent="0.35">
      <c r="A34" s="267"/>
      <c r="B34" s="30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 t="s">
        <v>99</v>
      </c>
      <c r="B35" s="304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6">
    <mergeCell ref="P2:Q2"/>
    <mergeCell ref="A21:Q21"/>
    <mergeCell ref="A22:Q22"/>
    <mergeCell ref="P19:Q19"/>
    <mergeCell ref="A4:Q4"/>
    <mergeCell ref="A5:Q5"/>
  </mergeCells>
  <hyperlinks>
    <hyperlink ref="P2:Q2" location="KPI_list!A1" display="back to KPI list" xr:uid="{00000000-0004-0000-1300-000000000000}"/>
    <hyperlink ref="P19:Q19" location="KPI_list!A1" display="back to KPI list" xr:uid="{00000000-0004-0000-1300-000001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07"/>
  <sheetViews>
    <sheetView topLeftCell="A64" zoomScale="75" zoomScaleNormal="75" zoomScalePageLayoutView="75" workbookViewId="0">
      <selection activeCell="Q62" sqref="Q62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29" t="s">
        <v>171</v>
      </c>
      <c r="B1" s="130"/>
      <c r="C1" s="131"/>
      <c r="D1" s="131"/>
      <c r="E1" s="131"/>
      <c r="F1" s="131"/>
      <c r="G1" s="131"/>
      <c r="H1" s="131"/>
      <c r="I1" s="132"/>
      <c r="J1" s="132"/>
      <c r="K1" s="24"/>
      <c r="L1" s="24"/>
      <c r="M1" s="24"/>
      <c r="N1" s="24"/>
      <c r="O1" s="24"/>
      <c r="P1" s="414" t="s">
        <v>53</v>
      </c>
      <c r="Q1" s="414"/>
    </row>
    <row r="2" spans="1:17" ht="15.5" x14ac:dyDescent="0.35">
      <c r="A2" s="129"/>
      <c r="B2" s="130"/>
      <c r="C2" s="131"/>
      <c r="D2" s="131"/>
      <c r="E2" s="131"/>
      <c r="F2" s="131"/>
      <c r="G2" s="131"/>
      <c r="H2" s="131"/>
      <c r="I2" s="132"/>
      <c r="J2" s="13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33"/>
      <c r="B3" s="130"/>
      <c r="C3" s="131"/>
      <c r="D3" s="131"/>
      <c r="E3" s="131"/>
      <c r="F3" s="131"/>
      <c r="G3" s="131"/>
      <c r="H3" s="131"/>
      <c r="I3" s="132"/>
      <c r="J3" s="132"/>
      <c r="K3" s="17"/>
      <c r="L3" s="17"/>
      <c r="M3" s="17"/>
      <c r="N3" s="17"/>
      <c r="O3" s="17"/>
      <c r="P3" s="17"/>
      <c r="Q3" s="17"/>
    </row>
    <row r="4" spans="1:17" ht="15.5" x14ac:dyDescent="0.35">
      <c r="A4" s="432" t="s">
        <v>172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</row>
    <row r="5" spans="1:17" ht="15.5" x14ac:dyDescent="0.35">
      <c r="A5" s="432" t="s">
        <v>157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</row>
    <row r="6" spans="1:17" ht="15" customHeight="1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t="15.5" x14ac:dyDescent="0.35">
      <c r="A7" s="129"/>
      <c r="B7" s="266"/>
      <c r="C7" s="264"/>
      <c r="D7" s="264"/>
      <c r="E7" s="264"/>
      <c r="F7" s="264"/>
      <c r="G7" s="264"/>
      <c r="H7" s="264"/>
      <c r="I7" s="264"/>
      <c r="J7" s="264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29"/>
      <c r="B8" s="130"/>
      <c r="C8" s="264"/>
      <c r="D8" s="264"/>
      <c r="E8" s="264"/>
      <c r="F8" s="264"/>
      <c r="G8" s="264"/>
      <c r="H8" s="264"/>
      <c r="I8" s="264"/>
      <c r="J8" s="264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29"/>
      <c r="B9" s="130"/>
      <c r="C9" s="264"/>
      <c r="D9" s="264"/>
      <c r="E9" s="264"/>
      <c r="F9" s="264"/>
      <c r="G9" s="264"/>
      <c r="H9" s="264"/>
      <c r="I9" s="264"/>
      <c r="J9" s="264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29"/>
      <c r="B10" s="134"/>
      <c r="C10" s="264"/>
      <c r="D10" s="264"/>
      <c r="E10" s="264"/>
      <c r="F10" s="264"/>
      <c r="G10" s="264"/>
      <c r="H10" s="264"/>
      <c r="I10" s="264"/>
      <c r="J10" s="264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35" t="s">
        <v>209</v>
      </c>
      <c r="B11" s="130"/>
      <c r="C11" s="131"/>
      <c r="D11" s="131"/>
      <c r="E11" s="131"/>
      <c r="F11" s="131"/>
      <c r="G11" s="131"/>
      <c r="H11" s="131"/>
      <c r="I11" s="132"/>
      <c r="J11" s="132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6"/>
      <c r="M12" s="56"/>
      <c r="N12" s="56"/>
      <c r="O12" s="56"/>
      <c r="P12" s="56"/>
      <c r="Q12" s="56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31"/>
      <c r="B14" s="3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5.5" x14ac:dyDescent="0.35">
      <c r="A15" s="24"/>
      <c r="B15" s="197" t="s">
        <v>54</v>
      </c>
      <c r="C15" s="284">
        <f>data!U71</f>
        <v>0</v>
      </c>
      <c r="D15" s="284">
        <f>data!V71</f>
        <v>0</v>
      </c>
      <c r="E15" s="284">
        <f>data!W71</f>
        <v>0</v>
      </c>
      <c r="F15" s="284">
        <f>data!X71</f>
        <v>0</v>
      </c>
      <c r="G15" s="284">
        <f>data!Y71</f>
        <v>0</v>
      </c>
      <c r="H15" s="284">
        <f>data!Z71</f>
        <v>0</v>
      </c>
      <c r="I15" s="284">
        <f>data!AA71</f>
        <v>0</v>
      </c>
      <c r="J15" s="284">
        <f>data!AB71</f>
        <v>0</v>
      </c>
      <c r="K15" s="284">
        <f>data!AC71</f>
        <v>0</v>
      </c>
      <c r="L15" s="284">
        <f>data!AD71</f>
        <v>0</v>
      </c>
      <c r="M15" s="284">
        <f>data!AE71</f>
        <v>0</v>
      </c>
      <c r="N15" s="284">
        <f>data!AF71</f>
        <v>0</v>
      </c>
      <c r="O15" s="284">
        <f>data!AG71</f>
        <v>0</v>
      </c>
      <c r="P15" s="284">
        <f>data!AH71</f>
        <v>0</v>
      </c>
      <c r="Q15" s="284">
        <f>data!AI71</f>
        <v>0</v>
      </c>
    </row>
    <row r="16" spans="1:17" ht="15.5" x14ac:dyDescent="0.35">
      <c r="A16" s="24"/>
      <c r="B16" s="197" t="s">
        <v>55</v>
      </c>
      <c r="C16" s="284">
        <f>data!U72</f>
        <v>0</v>
      </c>
      <c r="D16" s="284">
        <f>data!V72</f>
        <v>0</v>
      </c>
      <c r="E16" s="284">
        <f>data!W72</f>
        <v>0</v>
      </c>
      <c r="F16" s="284">
        <f>data!X72</f>
        <v>0</v>
      </c>
      <c r="G16" s="284">
        <f>data!Y72</f>
        <v>0</v>
      </c>
      <c r="H16" s="284">
        <f>data!Z72</f>
        <v>0</v>
      </c>
      <c r="I16" s="284">
        <f>data!AA72</f>
        <v>0</v>
      </c>
      <c r="J16" s="284">
        <f>data!AB72</f>
        <v>0</v>
      </c>
      <c r="K16" s="284">
        <f>data!AC72</f>
        <v>0</v>
      </c>
      <c r="L16" s="284">
        <f>data!AD72</f>
        <v>0</v>
      </c>
      <c r="M16" s="284">
        <f>data!AE72</f>
        <v>0</v>
      </c>
      <c r="N16" s="284">
        <f>data!AF72</f>
        <v>0</v>
      </c>
      <c r="O16" s="284">
        <f>data!AG72</f>
        <v>0</v>
      </c>
      <c r="P16" s="284">
        <f>data!AH72</f>
        <v>0</v>
      </c>
      <c r="Q16" s="284">
        <f>data!AI72</f>
        <v>0</v>
      </c>
    </row>
    <row r="17" spans="1:17" ht="15.5" x14ac:dyDescent="0.35">
      <c r="A17" s="24"/>
      <c r="B17" s="197" t="s">
        <v>15</v>
      </c>
      <c r="C17" s="284">
        <f>data!U73</f>
        <v>0</v>
      </c>
      <c r="D17" s="284">
        <f>data!V73</f>
        <v>0</v>
      </c>
      <c r="E17" s="284">
        <f>data!W73</f>
        <v>0</v>
      </c>
      <c r="F17" s="284">
        <f>data!X73</f>
        <v>0</v>
      </c>
      <c r="G17" s="284">
        <f>data!Y73</f>
        <v>0</v>
      </c>
      <c r="H17" s="284">
        <f>data!Z73</f>
        <v>0</v>
      </c>
      <c r="I17" s="284">
        <f>data!AA73</f>
        <v>0</v>
      </c>
      <c r="J17" s="284">
        <f>data!AB73</f>
        <v>0</v>
      </c>
      <c r="K17" s="284">
        <f>data!AC73</f>
        <v>0</v>
      </c>
      <c r="L17" s="284">
        <f>data!AD73</f>
        <v>0</v>
      </c>
      <c r="M17" s="284">
        <f>data!AE73</f>
        <v>0</v>
      </c>
      <c r="N17" s="284">
        <f>data!AF73</f>
        <v>0</v>
      </c>
      <c r="O17" s="284">
        <f>data!AG73</f>
        <v>0</v>
      </c>
      <c r="P17" s="284">
        <f>data!AH73</f>
        <v>0</v>
      </c>
      <c r="Q17" s="284">
        <f>data!AI73</f>
        <v>0</v>
      </c>
    </row>
    <row r="18" spans="1:17" ht="15" customHeight="1" thickBot="1" x14ac:dyDescent="0.4">
      <c r="A18" s="32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99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A22" s="17"/>
      <c r="B22" s="17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</row>
    <row r="23" spans="1:17" ht="15" customHeight="1" x14ac:dyDescent="0.35">
      <c r="A23" s="140" t="s">
        <v>379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267" t="s">
        <v>249</v>
      </c>
      <c r="B50" s="17" t="s">
        <v>293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 t="s">
        <v>250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417" t="s">
        <v>88</v>
      </c>
      <c r="P54" s="417"/>
      <c r="Q54" s="417"/>
    </row>
    <row r="55" spans="1:17" ht="15" customHeight="1" x14ac:dyDescent="0.35">
      <c r="A55" s="271" t="s">
        <v>358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08"/>
      <c r="Q55" s="308"/>
    </row>
    <row r="56" spans="1:17" ht="15" customHeight="1" x14ac:dyDescent="0.35">
      <c r="A56" s="151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08"/>
      <c r="Q56" s="308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08"/>
      <c r="Q57" s="308"/>
    </row>
    <row r="58" spans="1:17" ht="15" customHeight="1" x14ac:dyDescent="0.35">
      <c r="A58" s="155" t="s">
        <v>360</v>
      </c>
      <c r="B58" s="29"/>
      <c r="C58" s="30"/>
      <c r="D58" s="24"/>
      <c r="E58" s="24"/>
      <c r="F58" s="24"/>
      <c r="G58" s="24"/>
      <c r="H58" s="24"/>
      <c r="I58" s="24"/>
      <c r="J58" s="24"/>
      <c r="K58" s="24"/>
      <c r="L58" s="27"/>
      <c r="M58" s="27"/>
      <c r="N58" s="27"/>
      <c r="O58" s="27"/>
      <c r="P58" s="27"/>
      <c r="Q58" s="27"/>
    </row>
    <row r="59" spans="1:17" ht="15" customHeight="1" thickBot="1" x14ac:dyDescent="0.4">
      <c r="A59" s="201"/>
      <c r="B59" s="201"/>
      <c r="C59" s="202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</row>
    <row r="60" spans="1:17" ht="15" customHeight="1" x14ac:dyDescent="0.35">
      <c r="A60" s="203"/>
      <c r="B60" s="203"/>
      <c r="C60" s="204" t="s">
        <v>298</v>
      </c>
      <c r="D60" s="204" t="s">
        <v>299</v>
      </c>
      <c r="E60" s="204" t="s">
        <v>300</v>
      </c>
      <c r="F60" s="204" t="s">
        <v>301</v>
      </c>
      <c r="G60" s="204" t="s">
        <v>302</v>
      </c>
      <c r="H60" s="204" t="s">
        <v>303</v>
      </c>
      <c r="I60" s="204" t="s">
        <v>304</v>
      </c>
      <c r="J60" s="204" t="s">
        <v>305</v>
      </c>
      <c r="K60" s="204" t="s">
        <v>306</v>
      </c>
      <c r="L60" s="204" t="s">
        <v>329</v>
      </c>
      <c r="M60" s="204" t="s">
        <v>384</v>
      </c>
      <c r="N60" s="204" t="s">
        <v>388</v>
      </c>
      <c r="O60" s="204" t="s">
        <v>417</v>
      </c>
      <c r="P60" s="204" t="s">
        <v>453</v>
      </c>
      <c r="Q60" s="204" t="s">
        <v>454</v>
      </c>
    </row>
    <row r="61" spans="1:17" ht="15" customHeight="1" x14ac:dyDescent="0.35">
      <c r="A61" s="24"/>
      <c r="B61" s="24"/>
      <c r="C61" s="24"/>
      <c r="D61" s="24"/>
      <c r="E61" s="24"/>
      <c r="F61" s="24"/>
      <c r="G61" s="24"/>
      <c r="H61" s="26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15" customHeight="1" x14ac:dyDescent="0.35">
      <c r="A62" s="24"/>
      <c r="B62" s="197" t="s">
        <v>353</v>
      </c>
      <c r="C62" s="371">
        <v>36.973180076628402</v>
      </c>
      <c r="D62" s="371">
        <v>37.7777777777778</v>
      </c>
      <c r="E62" s="371">
        <v>37.096774193548399</v>
      </c>
      <c r="F62" s="371">
        <v>37.278106508875702</v>
      </c>
      <c r="G62" s="371">
        <v>37.912509593246398</v>
      </c>
      <c r="H62" s="371">
        <v>35.702479338842998</v>
      </c>
      <c r="I62" s="371">
        <v>33.844765342960301</v>
      </c>
      <c r="J62" s="371">
        <v>35.0601295097132</v>
      </c>
      <c r="K62" s="371">
        <v>38.1700554528651</v>
      </c>
      <c r="L62" s="371">
        <v>40.343698854337099</v>
      </c>
      <c r="M62" s="371">
        <v>39.063591893780597</v>
      </c>
      <c r="N62" s="371">
        <v>36.930091185410298</v>
      </c>
      <c r="O62" s="371">
        <v>36.477382098171297</v>
      </c>
      <c r="P62" s="371">
        <v>37.282780410742497</v>
      </c>
      <c r="Q62" s="371">
        <v>38.069340584636301</v>
      </c>
    </row>
    <row r="63" spans="1:17" ht="15" customHeight="1" x14ac:dyDescent="0.35">
      <c r="A63" s="24"/>
      <c r="B63" s="197" t="s">
        <v>354</v>
      </c>
      <c r="C63" s="371">
        <v>23.946360153256698</v>
      </c>
      <c r="D63" s="371">
        <v>23.859649122806999</v>
      </c>
      <c r="E63" s="371">
        <v>24.838709677419399</v>
      </c>
      <c r="F63" s="371">
        <v>24.8520710059172</v>
      </c>
      <c r="G63" s="371">
        <v>24.558710667689901</v>
      </c>
      <c r="H63" s="371">
        <v>26.1157024793388</v>
      </c>
      <c r="I63" s="371">
        <v>27.0758122743682</v>
      </c>
      <c r="J63" s="371">
        <v>26.827012025901901</v>
      </c>
      <c r="K63" s="371">
        <v>25.785582255083199</v>
      </c>
      <c r="L63" s="371">
        <v>23.8134206219313</v>
      </c>
      <c r="M63" s="371">
        <v>23.200559049615698</v>
      </c>
      <c r="N63" s="371">
        <v>25.151975683890601</v>
      </c>
      <c r="O63" s="371">
        <v>27.141482194417701</v>
      </c>
      <c r="P63" s="371">
        <v>25.197472353870499</v>
      </c>
      <c r="Q63" s="371">
        <v>22.773623385452101</v>
      </c>
    </row>
    <row r="64" spans="1:17" ht="15" customHeight="1" x14ac:dyDescent="0.35">
      <c r="A64" s="24"/>
      <c r="B64" s="197" t="s">
        <v>374</v>
      </c>
      <c r="C64" s="371">
        <v>27.586206896551701</v>
      </c>
      <c r="D64" s="371">
        <v>24.678362573099399</v>
      </c>
      <c r="E64" s="371">
        <v>24.758064516129</v>
      </c>
      <c r="F64" s="371">
        <v>26.405325443787</v>
      </c>
      <c r="G64" s="371">
        <v>26.554105909439802</v>
      </c>
      <c r="H64" s="371">
        <v>28.264462809917401</v>
      </c>
      <c r="I64" s="371">
        <v>29.693140794223801</v>
      </c>
      <c r="J64" s="371">
        <v>28.4921369102683</v>
      </c>
      <c r="K64" s="371">
        <v>26.709796672828102</v>
      </c>
      <c r="L64" s="371">
        <v>26.8412438625205</v>
      </c>
      <c r="M64" s="371">
        <v>26.764500349405999</v>
      </c>
      <c r="N64" s="371">
        <v>26.139817629179301</v>
      </c>
      <c r="O64" s="371">
        <v>25.601539942252199</v>
      </c>
      <c r="P64" s="371">
        <v>27.330173775671401</v>
      </c>
      <c r="Q64" s="371">
        <v>28.619986403806902</v>
      </c>
    </row>
    <row r="65" spans="1:17" ht="15" customHeight="1" x14ac:dyDescent="0.35">
      <c r="A65" s="24"/>
      <c r="B65" s="197" t="s">
        <v>355</v>
      </c>
      <c r="C65" s="371">
        <v>3.4482758620689702</v>
      </c>
      <c r="D65" s="371">
        <v>3.1578947368421102</v>
      </c>
      <c r="E65" s="371">
        <v>2.5806451612903198</v>
      </c>
      <c r="F65" s="371">
        <v>3.2544378698224898</v>
      </c>
      <c r="G65" s="371">
        <v>4.1442824251726798</v>
      </c>
      <c r="H65" s="371">
        <v>4.3801652892562002</v>
      </c>
      <c r="I65" s="371">
        <v>5.1444043321299597</v>
      </c>
      <c r="J65" s="371">
        <v>6.0129509713228497</v>
      </c>
      <c r="K65" s="371">
        <v>5.9149722735674697</v>
      </c>
      <c r="L65" s="371">
        <v>5.97381342062193</v>
      </c>
      <c r="M65" s="371">
        <v>7.4074074074074101</v>
      </c>
      <c r="N65" s="371">
        <v>7.2948328267477196</v>
      </c>
      <c r="O65" s="371">
        <v>5.6785370548604401</v>
      </c>
      <c r="P65" s="371">
        <v>5.5292259083728297</v>
      </c>
      <c r="Q65" s="371">
        <v>5.3025152957171997</v>
      </c>
    </row>
    <row r="66" spans="1:17" ht="15" customHeight="1" x14ac:dyDescent="0.35">
      <c r="A66" s="24"/>
      <c r="B66" s="197" t="s">
        <v>357</v>
      </c>
      <c r="C66" s="371">
        <v>2.8735632183908</v>
      </c>
      <c r="D66" s="371">
        <v>5.0292397660818704</v>
      </c>
      <c r="E66" s="371">
        <v>3.7903225806451601</v>
      </c>
      <c r="F66" s="371">
        <v>2.4408284023668601</v>
      </c>
      <c r="G66" s="371">
        <v>3.3768227168073701</v>
      </c>
      <c r="H66" s="371">
        <v>3.0578512396694202</v>
      </c>
      <c r="I66" s="371">
        <v>2.3465703971119098</v>
      </c>
      <c r="J66" s="371">
        <v>1.2950971322849201</v>
      </c>
      <c r="K66" s="371">
        <v>1.1090573012939</v>
      </c>
      <c r="L66" s="371">
        <v>2.3731587561374798</v>
      </c>
      <c r="M66" s="371">
        <v>3.5639412997903599</v>
      </c>
      <c r="N66" s="371">
        <v>4.48328267477204</v>
      </c>
      <c r="O66" s="371">
        <v>5.1010587102983598</v>
      </c>
      <c r="P66" s="371">
        <v>4.6603475513428103</v>
      </c>
      <c r="Q66" s="371">
        <v>5.2345343303874898</v>
      </c>
    </row>
    <row r="67" spans="1:17" ht="15" customHeight="1" x14ac:dyDescent="0.35">
      <c r="A67" s="24"/>
      <c r="B67" s="197" t="s">
        <v>356</v>
      </c>
      <c r="C67" s="371">
        <v>5.1724137931034502</v>
      </c>
      <c r="D67" s="371">
        <v>5.4970760233918101</v>
      </c>
      <c r="E67" s="371">
        <v>6.9354838709677402</v>
      </c>
      <c r="F67" s="371">
        <v>5.7692307692307701</v>
      </c>
      <c r="G67" s="371">
        <v>3.4535686876438998</v>
      </c>
      <c r="H67" s="371">
        <v>2.4793388429752099</v>
      </c>
      <c r="I67" s="371">
        <v>1.89530685920578</v>
      </c>
      <c r="J67" s="371">
        <v>2.31267345050879</v>
      </c>
      <c r="K67" s="371">
        <v>2.3105360443622902</v>
      </c>
      <c r="L67" s="372">
        <v>0.65466448445171899</v>
      </c>
      <c r="M67" s="372">
        <v>0</v>
      </c>
      <c r="N67" s="372">
        <v>0</v>
      </c>
      <c r="O67" s="372">
        <v>0</v>
      </c>
      <c r="P67" s="372">
        <v>0</v>
      </c>
      <c r="Q67" s="372">
        <v>0</v>
      </c>
    </row>
    <row r="68" spans="1:17" ht="15" customHeight="1" thickBot="1" x14ac:dyDescent="0.4">
      <c r="A68" s="198"/>
      <c r="B68" s="199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</row>
    <row r="69" spans="1:17" ht="15" customHeight="1" x14ac:dyDescent="0.35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27"/>
      <c r="P69" s="27"/>
      <c r="Q69" s="309"/>
    </row>
    <row r="70" spans="1:17" ht="15" customHeight="1" x14ac:dyDescent="0.35">
      <c r="A70" s="382" t="s">
        <v>450</v>
      </c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27"/>
      <c r="P70" s="27"/>
      <c r="Q70" s="309"/>
    </row>
    <row r="71" spans="1:17" ht="15" customHeight="1" x14ac:dyDescent="0.35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27"/>
      <c r="P71" s="309"/>
      <c r="Q71" s="309"/>
    </row>
    <row r="72" spans="1:17" ht="15" customHeight="1" x14ac:dyDescent="0.35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</row>
    <row r="73" spans="1:17" ht="15" customHeight="1" x14ac:dyDescent="0.35">
      <c r="A73" s="155" t="s">
        <v>359</v>
      </c>
      <c r="B73" s="17"/>
      <c r="C73" s="17"/>
      <c r="D73" s="17"/>
      <c r="E73" s="17"/>
      <c r="F73" s="17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</row>
    <row r="74" spans="1:17" ht="15" customHeight="1" x14ac:dyDescent="0.35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</row>
    <row r="75" spans="1:17" ht="15" customHeight="1" x14ac:dyDescent="0.3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</row>
    <row r="76" spans="1:17" ht="15" customHeight="1" x14ac:dyDescent="0.35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</row>
    <row r="77" spans="1:17" ht="15" customHeight="1" x14ac:dyDescent="0.35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</row>
    <row r="78" spans="1:17" ht="15" customHeight="1" x14ac:dyDescent="0.35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</row>
    <row r="79" spans="1:17" ht="15" customHeight="1" x14ac:dyDescent="0.35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</row>
    <row r="80" spans="1:17" ht="15" customHeight="1" x14ac:dyDescent="0.35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</row>
    <row r="81" spans="1:17" ht="15" customHeight="1" x14ac:dyDescent="0.35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</row>
    <row r="82" spans="1:17" ht="15" customHeight="1" x14ac:dyDescent="0.35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</row>
    <row r="83" spans="1:17" ht="15" customHeight="1" x14ac:dyDescent="0.35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</row>
    <row r="84" spans="1:17" ht="15" customHeight="1" x14ac:dyDescent="0.35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</row>
    <row r="85" spans="1:17" ht="15" customHeight="1" x14ac:dyDescent="0.3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</row>
    <row r="86" spans="1:17" ht="15" customHeight="1" x14ac:dyDescent="0.35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</row>
    <row r="87" spans="1:17" ht="15" customHeight="1" x14ac:dyDescent="0.35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</row>
    <row r="88" spans="1:17" ht="15" customHeight="1" x14ac:dyDescent="0.3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</row>
    <row r="89" spans="1:17" ht="15" customHeight="1" x14ac:dyDescent="0.35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</row>
    <row r="90" spans="1:17" ht="15" customHeight="1" x14ac:dyDescent="0.35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</row>
    <row r="91" spans="1:17" ht="15" customHeight="1" x14ac:dyDescent="0.35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</row>
    <row r="92" spans="1:17" ht="15" customHeight="1" x14ac:dyDescent="0.35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</row>
    <row r="93" spans="1:17" ht="15" customHeight="1" x14ac:dyDescent="0.35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</row>
    <row r="94" spans="1:17" ht="15" customHeight="1" x14ac:dyDescent="0.35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</row>
    <row r="95" spans="1:17" ht="15" customHeight="1" x14ac:dyDescent="0.3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</row>
    <row r="96" spans="1:17" ht="15" customHeight="1" x14ac:dyDescent="0.35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</row>
    <row r="97" spans="1:17" ht="15" customHeight="1" x14ac:dyDescent="0.35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</row>
    <row r="98" spans="1:17" ht="15" customHeight="1" x14ac:dyDescent="0.3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3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3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35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  <row r="107" spans="1:17" ht="15" customHeight="1" x14ac:dyDescent="0.35">
      <c r="A107" s="312" t="s">
        <v>461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</row>
  </sheetData>
  <mergeCells count="4">
    <mergeCell ref="P1:Q1"/>
    <mergeCell ref="A4:Q4"/>
    <mergeCell ref="A5:Q5"/>
    <mergeCell ref="O54:Q54"/>
  </mergeCells>
  <phoneticPr fontId="62" type="noConversion"/>
  <hyperlinks>
    <hyperlink ref="P1:Q1" location="KPI_list!A1" display="back to KPI list" xr:uid="{00000000-0004-0000-14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0"/>
  <sheetViews>
    <sheetView zoomScale="75" zoomScaleNormal="75" zoomScalePageLayoutView="75" workbookViewId="0">
      <selection activeCell="N14" sqref="N14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36" t="s">
        <v>225</v>
      </c>
      <c r="B1" s="137"/>
      <c r="C1" s="137"/>
      <c r="D1" s="137"/>
      <c r="E1" s="137"/>
      <c r="F1" s="137"/>
      <c r="G1" s="137"/>
      <c r="H1" s="137"/>
      <c r="I1" s="137"/>
      <c r="J1" s="137"/>
      <c r="K1" s="17"/>
      <c r="L1" s="17"/>
      <c r="M1" s="17"/>
      <c r="N1" s="17"/>
      <c r="O1" s="17"/>
      <c r="P1" s="414" t="s">
        <v>53</v>
      </c>
      <c r="Q1" s="414"/>
    </row>
    <row r="2" spans="1:17" ht="15" customHeight="1" x14ac:dyDescent="0.35">
      <c r="A2" s="137" t="s">
        <v>378</v>
      </c>
      <c r="B2" s="137"/>
      <c r="C2" s="137"/>
      <c r="D2" s="137"/>
      <c r="E2" s="137"/>
      <c r="F2" s="137"/>
      <c r="G2" s="137"/>
      <c r="H2" s="137"/>
      <c r="I2" s="137"/>
      <c r="J2" s="137"/>
      <c r="K2" s="17"/>
      <c r="L2" s="17"/>
      <c r="M2" s="17"/>
      <c r="N2" s="17"/>
      <c r="O2" s="17"/>
      <c r="P2" s="221"/>
      <c r="Q2" s="221"/>
    </row>
    <row r="3" spans="1:17" ht="1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7"/>
      <c r="L3" s="17"/>
      <c r="M3" s="17"/>
      <c r="N3" s="17"/>
      <c r="O3" s="17"/>
      <c r="P3" s="17"/>
      <c r="Q3" s="17"/>
    </row>
    <row r="4" spans="1:17" ht="15.5" x14ac:dyDescent="0.35">
      <c r="A4" s="433" t="s">
        <v>227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</row>
    <row r="5" spans="1:17" ht="15.5" x14ac:dyDescent="0.35">
      <c r="A5" s="433" t="s">
        <v>157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</row>
    <row r="6" spans="1:17" ht="15" customHeight="1" x14ac:dyDescent="0.35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</row>
    <row r="7" spans="1:17" ht="15" customHeight="1" x14ac:dyDescent="0.35">
      <c r="A7" s="222"/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</row>
    <row r="8" spans="1:17" ht="15" customHeight="1" x14ac:dyDescent="0.35">
      <c r="A8" s="136"/>
      <c r="B8" s="222"/>
      <c r="C8" s="222"/>
      <c r="D8" s="222"/>
      <c r="E8" s="222"/>
      <c r="F8" s="222"/>
      <c r="G8" s="222"/>
      <c r="H8" s="222"/>
      <c r="I8" s="222"/>
      <c r="J8" s="222"/>
      <c r="K8" s="17"/>
      <c r="L8" s="17"/>
      <c r="M8" s="17"/>
      <c r="N8" s="17"/>
      <c r="O8" s="17"/>
      <c r="P8" s="17"/>
      <c r="Q8" s="17"/>
    </row>
    <row r="9" spans="1:17" ht="15.5" x14ac:dyDescent="0.35">
      <c r="A9" s="138" t="s">
        <v>224</v>
      </c>
      <c r="B9" s="137"/>
      <c r="C9" s="137"/>
      <c r="D9" s="137"/>
      <c r="E9" s="137"/>
      <c r="F9" s="137"/>
      <c r="G9" s="137"/>
      <c r="H9" s="137"/>
      <c r="I9" s="137"/>
      <c r="J9" s="137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.5" x14ac:dyDescent="0.35">
      <c r="A13" s="24"/>
      <c r="B13" s="197" t="s">
        <v>54</v>
      </c>
      <c r="C13" s="284">
        <f>100 - KPI_15!C15</f>
        <v>100</v>
      </c>
      <c r="D13" s="284">
        <f>100 - KPI_15!D15</f>
        <v>100</v>
      </c>
      <c r="E13" s="284">
        <f>100 - KPI_15!E15</f>
        <v>100</v>
      </c>
      <c r="F13" s="284">
        <f>100 - KPI_15!F15</f>
        <v>100</v>
      </c>
      <c r="G13" s="284">
        <f>100 - KPI_15!G15</f>
        <v>100</v>
      </c>
      <c r="H13" s="284">
        <f>100 - KPI_15!H15</f>
        <v>100</v>
      </c>
      <c r="I13" s="284">
        <f>100 - KPI_15!I15</f>
        <v>100</v>
      </c>
      <c r="J13" s="284">
        <f>100 - KPI_15!J15</f>
        <v>100</v>
      </c>
      <c r="K13" s="284">
        <f>100 - KPI_15!K15</f>
        <v>100</v>
      </c>
      <c r="L13" s="284">
        <f>100 - KPI_15!L15</f>
        <v>100</v>
      </c>
      <c r="M13" s="284">
        <f>100 - KPI_15!M15</f>
        <v>100</v>
      </c>
      <c r="N13" s="284">
        <f>100 - KPI_15!N15</f>
        <v>100</v>
      </c>
      <c r="O13" s="284">
        <f>100 - KPI_15!O15</f>
        <v>100</v>
      </c>
      <c r="P13" s="284">
        <f>100 - KPI_15!P15</f>
        <v>100</v>
      </c>
      <c r="Q13" s="285">
        <f>100 - KPI_15!Q15</f>
        <v>100</v>
      </c>
    </row>
    <row r="14" spans="1:17" ht="15.5" x14ac:dyDescent="0.35">
      <c r="A14" s="24"/>
      <c r="B14" s="197" t="s">
        <v>55</v>
      </c>
      <c r="C14" s="284">
        <f>100 - KPI_15!C16</f>
        <v>100</v>
      </c>
      <c r="D14" s="284">
        <f>100 - KPI_15!D16</f>
        <v>100</v>
      </c>
      <c r="E14" s="284">
        <f>100 - KPI_15!E16</f>
        <v>100</v>
      </c>
      <c r="F14" s="284">
        <f>100 - KPI_15!F16</f>
        <v>100</v>
      </c>
      <c r="G14" s="284">
        <f>100 - KPI_15!G16</f>
        <v>100</v>
      </c>
      <c r="H14" s="284">
        <f>100 - KPI_15!H16</f>
        <v>100</v>
      </c>
      <c r="I14" s="284">
        <f>100 - KPI_15!I16</f>
        <v>100</v>
      </c>
      <c r="J14" s="284">
        <f>100 - KPI_15!J16</f>
        <v>100</v>
      </c>
      <c r="K14" s="284">
        <f>100 - KPI_15!K16</f>
        <v>100</v>
      </c>
      <c r="L14" s="284">
        <f>100 - KPI_15!L16</f>
        <v>100</v>
      </c>
      <c r="M14" s="284">
        <f>100 - KPI_15!M16</f>
        <v>100</v>
      </c>
      <c r="N14" s="284">
        <f>100 - KPI_15!N16</f>
        <v>100</v>
      </c>
      <c r="O14" s="284">
        <f>100 - KPI_15!O16</f>
        <v>100</v>
      </c>
      <c r="P14" s="284">
        <f>100 - KPI_15!P16</f>
        <v>100</v>
      </c>
      <c r="Q14" s="285">
        <f>100 - KPI_15!Q16</f>
        <v>100</v>
      </c>
    </row>
    <row r="15" spans="1:17" ht="15.5" x14ac:dyDescent="0.35">
      <c r="A15" s="24"/>
      <c r="B15" s="197" t="s">
        <v>15</v>
      </c>
      <c r="C15" s="284">
        <f>100 - KPI_15!C17</f>
        <v>100</v>
      </c>
      <c r="D15" s="284">
        <f>100 - KPI_15!D17</f>
        <v>100</v>
      </c>
      <c r="E15" s="284">
        <f>100 - KPI_15!E17</f>
        <v>100</v>
      </c>
      <c r="F15" s="284">
        <f>100 - KPI_15!F17</f>
        <v>100</v>
      </c>
      <c r="G15" s="284">
        <f>100 - KPI_15!G17</f>
        <v>100</v>
      </c>
      <c r="H15" s="284">
        <f>100 - KPI_15!H17</f>
        <v>100</v>
      </c>
      <c r="I15" s="284">
        <f>100 - KPI_15!I17</f>
        <v>100</v>
      </c>
      <c r="J15" s="284">
        <f>100 - KPI_15!J17</f>
        <v>100</v>
      </c>
      <c r="K15" s="284">
        <f>100 - KPI_15!K17</f>
        <v>100</v>
      </c>
      <c r="L15" s="284">
        <f>100 - KPI_15!L17</f>
        <v>100</v>
      </c>
      <c r="M15" s="284">
        <f>100 - KPI_15!M17</f>
        <v>100</v>
      </c>
      <c r="N15" s="284">
        <f>100 - KPI_15!N17</f>
        <v>100</v>
      </c>
      <c r="O15" s="284">
        <f>100 - KPI_15!O17</f>
        <v>100</v>
      </c>
      <c r="P15" s="284">
        <f>100 - KPI_15!P17</f>
        <v>100</v>
      </c>
      <c r="Q15" s="285">
        <f>100 - KPI_15!Q17</f>
        <v>100</v>
      </c>
    </row>
    <row r="16" spans="1:17" ht="15" customHeight="1" thickBot="1" x14ac:dyDescent="0.4">
      <c r="A16" s="198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99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</sheetData>
  <mergeCells count="3">
    <mergeCell ref="P1:Q1"/>
    <mergeCell ref="A4:Q4"/>
    <mergeCell ref="A5:Q5"/>
  </mergeCells>
  <hyperlinks>
    <hyperlink ref="P1:Q1" location="KPI_list!A1" display="back to KPI list" xr:uid="{00000000-0004-0000-15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87"/>
  <sheetViews>
    <sheetView topLeftCell="A58" zoomScale="75" zoomScaleNormal="75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41" t="s">
        <v>273</v>
      </c>
      <c r="B1" s="142"/>
      <c r="C1" s="142"/>
      <c r="D1" s="142"/>
      <c r="E1" s="142"/>
      <c r="F1" s="142"/>
      <c r="G1" s="142"/>
      <c r="H1" s="142"/>
      <c r="I1" s="142"/>
      <c r="J1" s="142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7"/>
      <c r="L3" s="17"/>
      <c r="M3" s="17"/>
      <c r="N3" s="17"/>
      <c r="O3" s="17"/>
      <c r="P3" s="17"/>
      <c r="Q3" s="17"/>
    </row>
    <row r="4" spans="1:17" ht="15.5" x14ac:dyDescent="0.35">
      <c r="A4" s="434" t="s">
        <v>147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</row>
    <row r="5" spans="1:17" ht="15.5" x14ac:dyDescent="0.35">
      <c r="A5" s="434" t="s">
        <v>139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</row>
    <row r="6" spans="1:17" ht="15" customHeight="1" x14ac:dyDescent="0.35">
      <c r="A6" s="141"/>
      <c r="B6" s="223"/>
      <c r="C6" s="223"/>
      <c r="D6" s="223"/>
      <c r="E6" s="223"/>
      <c r="F6" s="223"/>
      <c r="G6" s="223"/>
      <c r="H6" s="223"/>
      <c r="I6" s="223"/>
      <c r="J6" s="223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41"/>
      <c r="B7" s="223"/>
      <c r="C7" s="223"/>
      <c r="D7" s="223"/>
      <c r="E7" s="223"/>
      <c r="F7" s="223"/>
      <c r="G7" s="223"/>
      <c r="H7" s="223"/>
      <c r="I7" s="223"/>
      <c r="J7" s="223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41"/>
      <c r="B8" s="223"/>
      <c r="C8" s="223"/>
      <c r="D8" s="223"/>
      <c r="E8" s="223"/>
      <c r="F8" s="223"/>
      <c r="G8" s="223"/>
      <c r="H8" s="223"/>
      <c r="I8" s="223"/>
      <c r="J8" s="223"/>
      <c r="K8" s="17"/>
      <c r="L8" s="17"/>
      <c r="M8" s="17"/>
      <c r="N8" s="17"/>
      <c r="O8" s="17"/>
      <c r="P8" s="17"/>
      <c r="Q8" s="17"/>
    </row>
    <row r="9" spans="1:17" ht="15.5" x14ac:dyDescent="0.35">
      <c r="A9" s="143" t="s">
        <v>274</v>
      </c>
      <c r="B9" s="142"/>
      <c r="C9" s="142"/>
      <c r="D9" s="142"/>
      <c r="E9" s="142"/>
      <c r="F9" s="142"/>
      <c r="G9" s="142"/>
      <c r="H9" s="142"/>
      <c r="I9" s="142"/>
      <c r="J9" s="142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82"/>
      <c r="O12" s="17"/>
      <c r="P12" s="17"/>
      <c r="Q12" s="17"/>
    </row>
    <row r="13" spans="1:17" ht="15.5" x14ac:dyDescent="0.35">
      <c r="A13" s="24"/>
      <c r="B13" s="197" t="s">
        <v>54</v>
      </c>
      <c r="C13" s="287">
        <f>data!U77</f>
        <v>3.8122575292086201E-2</v>
      </c>
      <c r="D13" s="287">
        <f>data!V77</f>
        <v>3.5982008995502301E-2</v>
      </c>
      <c r="E13" s="287">
        <f>data!W77</f>
        <v>3.4123037925319302E-2</v>
      </c>
      <c r="F13" s="287">
        <f>data!X77</f>
        <v>2.09663141219774E-2</v>
      </c>
      <c r="G13" s="287">
        <f>data!Y77</f>
        <v>3.70655489978046E-2</v>
      </c>
      <c r="H13" s="287">
        <f>data!Z77</f>
        <v>2.5898535293948401E-2</v>
      </c>
      <c r="I13" s="287">
        <f>data!AA77</f>
        <v>0</v>
      </c>
      <c r="J13" s="287">
        <f>data!AB77</f>
        <v>2.2968441361569201E-3</v>
      </c>
      <c r="K13" s="287">
        <f>data!AC77</f>
        <v>5.0867497044186E-2</v>
      </c>
      <c r="L13" s="287">
        <f>data!AD77</f>
        <v>3.5810011611125001E-2</v>
      </c>
      <c r="M13" s="287">
        <f>data!AE77</f>
        <v>6.8728522336769807E-2</v>
      </c>
      <c r="N13" s="287">
        <f>data!AF77</f>
        <v>0.100806451612903</v>
      </c>
      <c r="O13" s="287">
        <f>data!AG77</f>
        <v>2.0306217763879301E-2</v>
      </c>
      <c r="P13" s="287">
        <f>data!AH77</f>
        <v>0</v>
      </c>
      <c r="Q13" s="363">
        <f>data!AI77</f>
        <v>2.54224858628164E-2</v>
      </c>
    </row>
    <row r="14" spans="1:17" ht="15.5" x14ac:dyDescent="0.35">
      <c r="A14" s="24"/>
      <c r="B14" s="197" t="s">
        <v>55</v>
      </c>
      <c r="C14" s="287">
        <f>data!U78</f>
        <v>4.3541938803784201E-2</v>
      </c>
      <c r="D14" s="287">
        <f>data!V78</f>
        <v>1.0866612333605001E-2</v>
      </c>
      <c r="E14" s="287">
        <f>data!W78</f>
        <v>0</v>
      </c>
      <c r="F14" s="287">
        <f>data!X78</f>
        <v>1.4734050390452299E-2</v>
      </c>
      <c r="G14" s="287">
        <f>data!Y78</f>
        <v>2.8394424367578702E-2</v>
      </c>
      <c r="H14" s="287">
        <f>data!Z78</f>
        <v>5.3770668100551096E-3</v>
      </c>
      <c r="I14" s="287">
        <f>data!AA78</f>
        <v>0</v>
      </c>
      <c r="J14" s="287">
        <f>data!AB78</f>
        <v>2.09240040174088E-3</v>
      </c>
      <c r="K14" s="287">
        <f>data!AC78</f>
        <v>1.8680182816722499E-2</v>
      </c>
      <c r="L14" s="287">
        <f>data!AD78</f>
        <v>2.6444921105985401E-2</v>
      </c>
      <c r="M14" s="287">
        <f>data!AE78</f>
        <v>0</v>
      </c>
      <c r="N14" s="287">
        <f>data!AF78</f>
        <v>3.2237266279819501E-2</v>
      </c>
      <c r="O14" s="287">
        <f>data!AG78</f>
        <v>2.19591194393105E-2</v>
      </c>
      <c r="P14" s="287">
        <f>data!AH78</f>
        <v>5.2479664130149602E-2</v>
      </c>
      <c r="Q14" s="363">
        <f>data!AI78</f>
        <v>1.5378086522438E-2</v>
      </c>
    </row>
    <row r="15" spans="1:17" ht="15.5" x14ac:dyDescent="0.35">
      <c r="A15" s="24"/>
      <c r="B15" s="197" t="s">
        <v>15</v>
      </c>
      <c r="C15" s="287">
        <f>data!U79</f>
        <v>4.1001272090749503E-2</v>
      </c>
      <c r="D15" s="287">
        <f>data!V79</f>
        <v>2.2805017103762801E-2</v>
      </c>
      <c r="E15" s="287">
        <f>data!W79</f>
        <v>1.6253366768830699E-2</v>
      </c>
      <c r="F15" s="287">
        <f>data!X79</f>
        <v>1.76922651628241E-2</v>
      </c>
      <c r="G15" s="287">
        <f>data!Y79</f>
        <v>3.2514597699592203E-2</v>
      </c>
      <c r="H15" s="287">
        <f>data!Z79</f>
        <v>1.52892447113113E-2</v>
      </c>
      <c r="I15" s="287">
        <f>data!AA79</f>
        <v>0</v>
      </c>
      <c r="J15" s="287">
        <f>data!AB79</f>
        <v>2.1898609438300702E-3</v>
      </c>
      <c r="K15" s="287">
        <f>data!AC79</f>
        <v>3.3978711030665798E-2</v>
      </c>
      <c r="L15" s="287">
        <f>data!AD79</f>
        <v>3.0887712867821202E-2</v>
      </c>
      <c r="M15" s="287">
        <f>data!AE79</f>
        <v>3.2760032760032802E-2</v>
      </c>
      <c r="N15" s="287">
        <f>data!AF79</f>
        <v>6.5811122079631496E-2</v>
      </c>
      <c r="O15" s="287">
        <f>data!AG79</f>
        <v>2.1175632622024598E-2</v>
      </c>
      <c r="P15" s="287">
        <f>data!AH79</f>
        <v>2.6802465826856098E-2</v>
      </c>
      <c r="Q15" s="363">
        <f>data!AI79</f>
        <v>2.0156335640200099E-2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99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.5" x14ac:dyDescent="0.35">
      <c r="B20" s="14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44" t="s">
        <v>275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.5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17" t="s">
        <v>88</v>
      </c>
      <c r="P53" s="417"/>
      <c r="Q53" s="417"/>
    </row>
    <row r="54" spans="1:17" ht="15.5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.5" x14ac:dyDescent="0.35">
      <c r="A55" s="141" t="s">
        <v>276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.5" x14ac:dyDescent="0.35">
      <c r="A59" s="146" t="s">
        <v>277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</sheetData>
  <mergeCells count="4">
    <mergeCell ref="P1:Q1"/>
    <mergeCell ref="A4:Q4"/>
    <mergeCell ref="A5:Q5"/>
    <mergeCell ref="O53:Q53"/>
  </mergeCells>
  <hyperlinks>
    <hyperlink ref="P1:Q1" location="KPI_list!A1" display="back to KPI list" xr:uid="{00000000-0004-0000-16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4"/>
  <sheetViews>
    <sheetView topLeftCell="A19" zoomScale="75" zoomScaleNormal="75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47" t="s">
        <v>278</v>
      </c>
      <c r="B1" s="148"/>
      <c r="C1" s="148"/>
      <c r="D1" s="148"/>
      <c r="E1" s="148"/>
      <c r="F1" s="148"/>
      <c r="G1" s="148"/>
      <c r="H1" s="148"/>
      <c r="I1" s="148"/>
      <c r="J1" s="148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7"/>
      <c r="L3" s="17"/>
      <c r="M3" s="17"/>
      <c r="N3" s="17"/>
      <c r="O3" s="17"/>
      <c r="P3" s="17"/>
      <c r="Q3" s="17"/>
    </row>
    <row r="4" spans="1:17" ht="15.5" x14ac:dyDescent="0.35">
      <c r="A4" s="435" t="s">
        <v>197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17" ht="15.5" x14ac:dyDescent="0.35">
      <c r="A5" s="435" t="s">
        <v>157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  <c r="O5" s="435"/>
      <c r="P5" s="435"/>
      <c r="Q5" s="435"/>
    </row>
    <row r="6" spans="1:17" ht="15" customHeight="1" x14ac:dyDescent="0.35">
      <c r="A6" s="147"/>
      <c r="B6" s="224"/>
      <c r="C6" s="224"/>
      <c r="D6" s="224"/>
      <c r="E6" s="224"/>
      <c r="F6" s="224"/>
      <c r="G6" s="224"/>
      <c r="H6" s="224"/>
      <c r="I6" s="224"/>
      <c r="J6" s="224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47"/>
      <c r="B7" s="224"/>
      <c r="C7" s="224"/>
      <c r="D7" s="224"/>
      <c r="E7" s="224"/>
      <c r="F7" s="224"/>
      <c r="G7" s="224"/>
      <c r="H7" s="224"/>
      <c r="I7" s="224"/>
      <c r="J7" s="224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47"/>
      <c r="B8" s="224"/>
      <c r="C8" s="224"/>
      <c r="D8" s="224"/>
      <c r="E8" s="224"/>
      <c r="F8" s="224"/>
      <c r="G8" s="224"/>
      <c r="H8" s="224"/>
      <c r="I8" s="224"/>
      <c r="J8" s="224"/>
      <c r="K8" s="17"/>
      <c r="L8" s="17"/>
      <c r="M8" s="17"/>
      <c r="N8" s="17"/>
      <c r="O8" s="17"/>
      <c r="P8" s="17"/>
      <c r="Q8" s="17"/>
    </row>
    <row r="9" spans="1:17" ht="15.5" x14ac:dyDescent="0.35">
      <c r="A9" s="149" t="s">
        <v>279</v>
      </c>
      <c r="B9" s="148"/>
      <c r="C9" s="148"/>
      <c r="D9" s="148"/>
      <c r="E9" s="148"/>
      <c r="F9" s="148"/>
      <c r="G9" s="148"/>
      <c r="H9" s="148"/>
      <c r="I9" s="148"/>
      <c r="J9" s="148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.5" x14ac:dyDescent="0.35">
      <c r="A13" s="24"/>
      <c r="B13" s="197" t="s">
        <v>54</v>
      </c>
      <c r="C13" s="284">
        <f>data!U80</f>
        <v>26.5625</v>
      </c>
      <c r="D13" s="284">
        <f>data!V80</f>
        <v>30</v>
      </c>
      <c r="E13" s="284">
        <f>data!W80</f>
        <v>22.580645161290299</v>
      </c>
      <c r="F13" s="284">
        <f>data!X80</f>
        <v>15.254237288135601</v>
      </c>
      <c r="G13" s="284">
        <f>data!Y80</f>
        <v>22.807017543859601</v>
      </c>
      <c r="H13" s="284">
        <f>data!Z80</f>
        <v>16.822429906542101</v>
      </c>
      <c r="I13" s="284">
        <f>data!AA80</f>
        <v>0</v>
      </c>
      <c r="J13" s="284">
        <f>data!AB80</f>
        <v>3.2258064516128999</v>
      </c>
      <c r="K13" s="284">
        <f>data!AC80</f>
        <v>31.8965517241379</v>
      </c>
      <c r="L13" s="284">
        <f>data!AD80</f>
        <v>25</v>
      </c>
      <c r="M13" s="284">
        <f>data!AE80</f>
        <v>100</v>
      </c>
      <c r="N13" s="284">
        <f>data!AF80</f>
        <v>30</v>
      </c>
      <c r="O13" s="284">
        <f>data!AG80</f>
        <v>13.8888888888889</v>
      </c>
      <c r="P13" s="284">
        <f>data!AH80</f>
        <v>0</v>
      </c>
      <c r="Q13" s="285">
        <f>data!AI80</f>
        <v>18.034682080924899</v>
      </c>
    </row>
    <row r="14" spans="1:17" ht="15.5" x14ac:dyDescent="0.35">
      <c r="A14" s="24"/>
      <c r="B14" s="197" t="s">
        <v>55</v>
      </c>
      <c r="C14" s="284">
        <f>data!U81</f>
        <v>34.375</v>
      </c>
      <c r="D14" s="284">
        <f>data!V81</f>
        <v>20</v>
      </c>
      <c r="E14" s="284">
        <f>data!W81</f>
        <v>0</v>
      </c>
      <c r="F14" s="284">
        <f>data!X81</f>
        <v>17.0731707317073</v>
      </c>
      <c r="G14" s="284">
        <f>data!Y81</f>
        <v>28.205128205128201</v>
      </c>
      <c r="H14" s="284">
        <f>data!Z81</f>
        <v>7.5471698113207504</v>
      </c>
      <c r="I14" s="284">
        <f>data!AA81</f>
        <v>0</v>
      </c>
      <c r="J14" s="284">
        <f>data!AB81</f>
        <v>4</v>
      </c>
      <c r="K14" s="284">
        <f>data!AC81</f>
        <v>19.480519480519501</v>
      </c>
      <c r="L14" s="284">
        <f>data!AD81</f>
        <v>24.7706422018349</v>
      </c>
      <c r="M14" s="284">
        <f>data!AE81</f>
        <v>0</v>
      </c>
      <c r="N14" s="284">
        <f>data!AF81</f>
        <v>50</v>
      </c>
      <c r="O14" s="284">
        <f>data!AG81</f>
        <v>28.571428571428601</v>
      </c>
      <c r="P14" s="284">
        <f>data!AH81</f>
        <v>40</v>
      </c>
      <c r="Q14" s="285">
        <f>data!AI81</f>
        <v>17.161716171617201</v>
      </c>
    </row>
    <row r="15" spans="1:17" ht="15.5" x14ac:dyDescent="0.35">
      <c r="A15" s="24"/>
      <c r="B15" s="197" t="s">
        <v>15</v>
      </c>
      <c r="C15" s="284">
        <f>data!U82</f>
        <v>30.46875</v>
      </c>
      <c r="D15" s="284">
        <f>data!V82</f>
        <v>26.6666666666667</v>
      </c>
      <c r="E15" s="284">
        <f>data!W82</f>
        <v>13.207547169811299</v>
      </c>
      <c r="F15" s="284">
        <f>data!X82</f>
        <v>16</v>
      </c>
      <c r="G15" s="284">
        <f>data!Y82</f>
        <v>25</v>
      </c>
      <c r="H15" s="284">
        <f>data!Z82</f>
        <v>13.75</v>
      </c>
      <c r="I15" s="284">
        <f>data!AA82</f>
        <v>0</v>
      </c>
      <c r="J15" s="284">
        <f>data!AB82</f>
        <v>3.5714285714285698</v>
      </c>
      <c r="K15" s="284">
        <f>data!AC82</f>
        <v>26.9430051813472</v>
      </c>
      <c r="L15" s="284">
        <f>data!AD82</f>
        <v>24.896265560166</v>
      </c>
      <c r="M15" s="284">
        <f>data!AE82</f>
        <v>50</v>
      </c>
      <c r="N15" s="284">
        <f>data!AF82</f>
        <v>33.3333333333333</v>
      </c>
      <c r="O15" s="284">
        <f>data!AG82</f>
        <v>19.2982456140351</v>
      </c>
      <c r="P15" s="284">
        <f>data!AH82</f>
        <v>28.571428571428601</v>
      </c>
      <c r="Q15" s="285">
        <f>data!AI82</f>
        <v>17.675050985723999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99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5" x14ac:dyDescent="0.3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50" t="s">
        <v>280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4:Q4"/>
    <mergeCell ref="A5:Q5"/>
  </mergeCells>
  <hyperlinks>
    <hyperlink ref="P1:Q1" location="KPI_list!A1" display="back to KPI list" xr:uid="{00000000-0004-0000-17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36"/>
  <sheetViews>
    <sheetView topLeftCell="A43" zoomScale="75" zoomScaleNormal="75" zoomScalePageLayoutView="65" workbookViewId="0">
      <selection activeCell="A136" sqref="A136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1" t="s">
        <v>281</v>
      </c>
      <c r="B1" s="151"/>
      <c r="C1" s="152"/>
      <c r="D1" s="152"/>
      <c r="E1" s="152"/>
      <c r="F1" s="152"/>
      <c r="G1" s="152"/>
      <c r="H1" s="152"/>
      <c r="I1" s="152"/>
      <c r="J1" s="152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51" t="s">
        <v>173</v>
      </c>
      <c r="B2" s="152"/>
      <c r="C2" s="152"/>
      <c r="D2" s="152"/>
      <c r="E2" s="152"/>
      <c r="F2" s="152"/>
      <c r="G2" s="152"/>
      <c r="H2" s="152"/>
      <c r="I2" s="152"/>
      <c r="J2" s="15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436" t="s">
        <v>218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</row>
    <row r="5" spans="1:17" ht="15.5" x14ac:dyDescent="0.35">
      <c r="A5" s="436" t="s">
        <v>139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</row>
    <row r="6" spans="1:17" ht="15" customHeight="1" x14ac:dyDescent="0.35">
      <c r="A6" s="151"/>
      <c r="B6" s="225"/>
      <c r="C6" s="225"/>
      <c r="D6" s="225"/>
      <c r="E6" s="225"/>
      <c r="F6" s="225"/>
      <c r="G6" s="225"/>
      <c r="H6" s="225"/>
      <c r="I6" s="225"/>
      <c r="J6" s="225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51"/>
      <c r="B7" s="277" t="s">
        <v>192</v>
      </c>
      <c r="C7" s="225"/>
      <c r="D7" s="225"/>
      <c r="E7" s="225"/>
      <c r="F7" s="225"/>
      <c r="G7" s="225"/>
      <c r="H7" s="225"/>
      <c r="I7" s="225"/>
      <c r="J7" s="225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51"/>
      <c r="B8" s="225"/>
      <c r="C8" s="225"/>
      <c r="D8" s="225"/>
      <c r="E8" s="225"/>
      <c r="F8" s="225"/>
      <c r="G8" s="225"/>
      <c r="H8" s="225"/>
      <c r="I8" s="225"/>
      <c r="J8" s="225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53" t="s">
        <v>282</v>
      </c>
      <c r="B9" s="152"/>
      <c r="C9" s="152"/>
      <c r="D9" s="152"/>
      <c r="E9" s="152"/>
      <c r="F9" s="152"/>
      <c r="G9" s="152"/>
      <c r="H9" s="152"/>
      <c r="I9" s="152"/>
      <c r="J9" s="152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" customHeight="1" x14ac:dyDescent="0.35">
      <c r="A13" s="24"/>
      <c r="B13" s="197" t="s">
        <v>54</v>
      </c>
      <c r="C13" s="287">
        <f>data!U83</f>
        <v>1.4800529231045201</v>
      </c>
      <c r="D13" s="287">
        <f>data!V83</f>
        <v>1.02548725637181</v>
      </c>
      <c r="E13" s="287">
        <f>data!W83</f>
        <v>1.5306619869357501</v>
      </c>
      <c r="F13" s="287">
        <f>data!X83</f>
        <v>1.4163909984624701</v>
      </c>
      <c r="G13" s="287">
        <f>data!Y83</f>
        <v>1.2716334502323701</v>
      </c>
      <c r="H13" s="287">
        <f>data!Z83</f>
        <v>1.0978101349601499</v>
      </c>
      <c r="I13" s="287">
        <f>data!AA83</f>
        <v>1.44619456183037</v>
      </c>
      <c r="J13" s="287">
        <f>data!AB83</f>
        <v>1.2311084569801101</v>
      </c>
      <c r="K13" s="287">
        <f>data!AC83</f>
        <v>1.33767769254035</v>
      </c>
      <c r="L13" s="287">
        <f>data!AD83</f>
        <v>1.2110294835762301</v>
      </c>
      <c r="M13" s="287">
        <f>data!AE83</f>
        <v>0.89347079037800703</v>
      </c>
      <c r="N13" s="287">
        <f>data!AF83</f>
        <v>1.61290322580645</v>
      </c>
      <c r="O13" s="287">
        <f>data!AG83</f>
        <v>1.2853835844535599</v>
      </c>
      <c r="P13" s="287">
        <f>data!AH83</f>
        <v>1.3420980553273101</v>
      </c>
      <c r="Q13" s="363">
        <f>data!AI83</f>
        <v>1.3097469158939401</v>
      </c>
    </row>
    <row r="14" spans="1:17" ht="15" customHeight="1" x14ac:dyDescent="0.35">
      <c r="A14" s="24"/>
      <c r="B14" s="197" t="s">
        <v>55</v>
      </c>
      <c r="C14" s="287">
        <f>data!U84</f>
        <v>0.67292087242211895</v>
      </c>
      <c r="D14" s="287">
        <f>data!V84</f>
        <v>0.58679706601466997</v>
      </c>
      <c r="E14" s="287">
        <f>data!W84</f>
        <v>0.76704797375188405</v>
      </c>
      <c r="F14" s="287">
        <f>data!X84</f>
        <v>0.625144709423478</v>
      </c>
      <c r="G14" s="287">
        <f>data!Y84</f>
        <v>0.75116159008776495</v>
      </c>
      <c r="H14" s="287">
        <f>data!Z84</f>
        <v>0.590133082403549</v>
      </c>
      <c r="I14" s="287">
        <f>data!AA84</f>
        <v>0.74525220944450499</v>
      </c>
      <c r="J14" s="287">
        <f>data!AB84</f>
        <v>0.66956812855708103</v>
      </c>
      <c r="K14" s="287">
        <f>data!AC84</f>
        <v>0.72230040224660297</v>
      </c>
      <c r="L14" s="287">
        <f>data!AD84</f>
        <v>0.65720526155985903</v>
      </c>
      <c r="M14" s="287">
        <f>data!AE84</f>
        <v>0.31298904538341199</v>
      </c>
      <c r="N14" s="287">
        <f>data!AF84</f>
        <v>0.80593165699548697</v>
      </c>
      <c r="O14" s="287">
        <f>data!AG84</f>
        <v>0.71367138177759104</v>
      </c>
      <c r="P14" s="287">
        <f>data!AH84</f>
        <v>0.55103647336657002</v>
      </c>
      <c r="Q14" s="363">
        <f>data!AI84</f>
        <v>0.68432485024848899</v>
      </c>
    </row>
    <row r="15" spans="1:17" ht="15" customHeight="1" x14ac:dyDescent="0.35">
      <c r="A15" s="24"/>
      <c r="B15" s="197" t="s">
        <v>15</v>
      </c>
      <c r="C15" s="287">
        <f>data!U85</f>
        <v>1.0513146689935799</v>
      </c>
      <c r="D15" s="287">
        <f>data!V85</f>
        <v>0.79532497149372805</v>
      </c>
      <c r="E15" s="287">
        <f>data!W85</f>
        <v>1.1307699452029301</v>
      </c>
      <c r="F15" s="287">
        <f>data!X85</f>
        <v>1.0007187482722399</v>
      </c>
      <c r="G15" s="287">
        <f>data!Y85</f>
        <v>0.99846910435831104</v>
      </c>
      <c r="H15" s="287">
        <f>data!Z85</f>
        <v>0.83534873377255203</v>
      </c>
      <c r="I15" s="287">
        <f>data!AA85</f>
        <v>1.0785336488697099</v>
      </c>
      <c r="J15" s="287">
        <f>data!AB85</f>
        <v>0.93726048395926898</v>
      </c>
      <c r="K15" s="287">
        <f>data!AC85</f>
        <v>1.0147872736658501</v>
      </c>
      <c r="L15" s="287">
        <f>data!AD85</f>
        <v>0.91993904824660799</v>
      </c>
      <c r="M15" s="287">
        <f>data!AE85</f>
        <v>0.58968058968059001</v>
      </c>
      <c r="N15" s="287">
        <f>data!AF85</f>
        <v>1.2010529779532699</v>
      </c>
      <c r="O15" s="287">
        <f>data!AG85</f>
        <v>0.98466691692414299</v>
      </c>
      <c r="P15" s="287">
        <f>data!AH85</f>
        <v>0.93808630393996295</v>
      </c>
      <c r="Q15" s="363">
        <f>data!AI85</f>
        <v>0.98184611878128603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267"/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" customHeight="1" x14ac:dyDescent="0.3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54" t="s">
        <v>283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417" t="s">
        <v>88</v>
      </c>
      <c r="P54" s="417"/>
      <c r="Q54" s="417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.5" x14ac:dyDescent="0.35">
      <c r="A56" s="271" t="s">
        <v>284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51" t="s">
        <v>173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5" x14ac:dyDescent="0.35">
      <c r="A60" s="155" t="s">
        <v>285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17" t="s">
        <v>88</v>
      </c>
      <c r="P86" s="417"/>
      <c r="Q86" s="417"/>
    </row>
    <row r="87" spans="1:17" ht="15" customHeight="1" x14ac:dyDescent="0.35">
      <c r="A87" s="271" t="s">
        <v>284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08"/>
      <c r="Q87" s="308"/>
    </row>
    <row r="88" spans="1:17" ht="15" customHeight="1" x14ac:dyDescent="0.35">
      <c r="A88" s="151" t="s">
        <v>173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08"/>
      <c r="Q88" s="308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08"/>
      <c r="Q89" s="308"/>
    </row>
    <row r="90" spans="1:17" ht="15" customHeight="1" x14ac:dyDescent="0.35">
      <c r="A90" s="155" t="s">
        <v>313</v>
      </c>
      <c r="B90" s="29"/>
      <c r="C90" s="30"/>
      <c r="D90" s="24"/>
      <c r="E90" s="24"/>
      <c r="F90" s="24"/>
      <c r="G90" s="24"/>
      <c r="H90" s="24"/>
      <c r="I90" s="24"/>
      <c r="J90" s="24"/>
      <c r="K90" s="24"/>
      <c r="L90" s="27"/>
      <c r="M90" s="27"/>
      <c r="N90" s="27"/>
      <c r="O90" s="27"/>
      <c r="P90" s="27"/>
      <c r="Q90" s="27"/>
    </row>
    <row r="91" spans="1:17" ht="15" customHeight="1" thickBot="1" x14ac:dyDescent="0.4">
      <c r="A91" s="201"/>
      <c r="B91" s="201"/>
      <c r="C91" s="202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</row>
    <row r="92" spans="1:17" ht="15" customHeight="1" x14ac:dyDescent="0.35">
      <c r="A92" s="203"/>
      <c r="B92" s="203"/>
      <c r="C92" s="204" t="s">
        <v>298</v>
      </c>
      <c r="D92" s="204" t="s">
        <v>299</v>
      </c>
      <c r="E92" s="204" t="s">
        <v>300</v>
      </c>
      <c r="F92" s="204" t="s">
        <v>301</v>
      </c>
      <c r="G92" s="204" t="s">
        <v>302</v>
      </c>
      <c r="H92" s="204" t="s">
        <v>303</v>
      </c>
      <c r="I92" s="204" t="s">
        <v>304</v>
      </c>
      <c r="J92" s="204" t="s">
        <v>305</v>
      </c>
      <c r="K92" s="204" t="s">
        <v>306</v>
      </c>
      <c r="L92" s="204" t="s">
        <v>329</v>
      </c>
      <c r="M92" s="204" t="s">
        <v>384</v>
      </c>
      <c r="N92" s="204" t="s">
        <v>388</v>
      </c>
      <c r="O92" s="204" t="s">
        <v>417</v>
      </c>
      <c r="P92" s="204" t="s">
        <v>453</v>
      </c>
      <c r="Q92" s="204" t="s">
        <v>454</v>
      </c>
    </row>
    <row r="93" spans="1:17" ht="15" customHeight="1" x14ac:dyDescent="0.35">
      <c r="A93" s="24"/>
      <c r="B93" s="24"/>
      <c r="C93" s="24"/>
      <c r="D93" s="24"/>
      <c r="E93" s="24"/>
      <c r="F93" s="24"/>
      <c r="G93" s="24"/>
      <c r="H93" s="26"/>
      <c r="I93" s="24"/>
      <c r="J93" s="24"/>
      <c r="K93" s="24"/>
      <c r="L93" s="24"/>
      <c r="M93" s="24"/>
      <c r="N93" s="24"/>
      <c r="O93" s="24"/>
      <c r="P93" s="24"/>
      <c r="Q93" s="24"/>
    </row>
    <row r="94" spans="1:17" ht="15" customHeight="1" x14ac:dyDescent="0.35">
      <c r="A94" s="24"/>
      <c r="B94" s="197" t="s">
        <v>54</v>
      </c>
      <c r="C94" s="287">
        <f>TSData!C16</f>
        <v>0.76593260022096399</v>
      </c>
      <c r="D94" s="287">
        <f>TSData!D16</f>
        <v>0.882263562613958</v>
      </c>
      <c r="E94" s="287">
        <f>TSData!E16</f>
        <v>0.99417460065387697</v>
      </c>
      <c r="F94" s="287">
        <f>TSData!F16</f>
        <v>1.1527576283682499</v>
      </c>
      <c r="G94" s="287">
        <f>TSData!G16</f>
        <v>1.12259990749942</v>
      </c>
      <c r="H94" s="287">
        <f>TSData!H16</f>
        <v>0.94454101210193198</v>
      </c>
      <c r="I94" s="287">
        <f>TSData!I16</f>
        <v>0.86028023220572103</v>
      </c>
      <c r="J94" s="287">
        <f>TSData!J16</f>
        <v>0.86362228221355397</v>
      </c>
      <c r="K94" s="287">
        <f>TSData!K16</f>
        <v>0.86635105222465802</v>
      </c>
      <c r="L94" s="287">
        <f>TSData!L16</f>
        <v>1.0207032850497699</v>
      </c>
      <c r="M94" s="287">
        <f>TSData!M16</f>
        <v>1.2667391174192</v>
      </c>
      <c r="N94" s="287">
        <f>TSData!N16</f>
        <v>1.3180882434763299</v>
      </c>
      <c r="O94" s="287">
        <f>TSData!O16</f>
        <v>1.28483137562227</v>
      </c>
      <c r="P94" s="287">
        <f>TSData!P16</f>
        <v>1.33065081176306</v>
      </c>
      <c r="Q94" s="287">
        <f>TSData!Q16</f>
        <v>1.3097469158939401</v>
      </c>
    </row>
    <row r="95" spans="1:17" ht="15" customHeight="1" x14ac:dyDescent="0.35">
      <c r="A95" s="24"/>
      <c r="B95" s="197" t="s">
        <v>55</v>
      </c>
      <c r="C95" s="287">
        <f>TSData!C17</f>
        <v>0.31686549818561299</v>
      </c>
      <c r="D95" s="287">
        <f>TSData!D17</f>
        <v>0.34100291737766297</v>
      </c>
      <c r="E95" s="287">
        <f>TSData!E17</f>
        <v>0.36513201089465802</v>
      </c>
      <c r="F95" s="287">
        <f>TSData!F17</f>
        <v>0.43459901119127797</v>
      </c>
      <c r="G95" s="287">
        <f>TSData!G17</f>
        <v>0.45637669010972498</v>
      </c>
      <c r="H95" s="287">
        <f>TSData!H17</f>
        <v>0.40971455787361599</v>
      </c>
      <c r="I95" s="287">
        <f>TSData!I17</f>
        <v>0.37975011185434199</v>
      </c>
      <c r="J95" s="287">
        <f>TSData!J17</f>
        <v>0.390209099390813</v>
      </c>
      <c r="K95" s="287">
        <f>TSData!K17</f>
        <v>0.39825773726383901</v>
      </c>
      <c r="L95" s="287">
        <f>TSData!L17</f>
        <v>0.48647452074202002</v>
      </c>
      <c r="M95" s="287">
        <f>TSData!M17</f>
        <v>0.62717519768588303</v>
      </c>
      <c r="N95" s="287">
        <f>TSData!N17</f>
        <v>0.64203343234585397</v>
      </c>
      <c r="O95" s="287">
        <f>TSData!O17</f>
        <v>0.61383303497056096</v>
      </c>
      <c r="P95" s="287">
        <f>TSData!P17</f>
        <v>0.67568058735870296</v>
      </c>
      <c r="Q95" s="287">
        <f>TSData!Q17</f>
        <v>0.68432485024848899</v>
      </c>
    </row>
    <row r="96" spans="1:17" ht="15" customHeight="1" x14ac:dyDescent="0.35">
      <c r="A96" s="24"/>
      <c r="B96" s="197" t="s">
        <v>15</v>
      </c>
      <c r="C96" s="287">
        <f>TSData!C18</f>
        <v>0.52035776541877599</v>
      </c>
      <c r="D96" s="287">
        <f>TSData!D18</f>
        <v>0.58701304940517995</v>
      </c>
      <c r="E96" s="287">
        <f>TSData!E18</f>
        <v>0.65234229786078202</v>
      </c>
      <c r="F96" s="287">
        <f>TSData!F18</f>
        <v>0.764467030584143</v>
      </c>
      <c r="G96" s="287">
        <f>TSData!G18</f>
        <v>0.76547115354994399</v>
      </c>
      <c r="H96" s="287">
        <f>TSData!H18</f>
        <v>0.65927473657577096</v>
      </c>
      <c r="I96" s="287">
        <f>TSData!I18</f>
        <v>0.603630869799201</v>
      </c>
      <c r="J96" s="287">
        <f>TSData!J18</f>
        <v>0.61019857160064706</v>
      </c>
      <c r="K96" s="287">
        <f>TSData!K18</f>
        <v>0.61571616242625804</v>
      </c>
      <c r="L96" s="287">
        <f>TSData!L18</f>
        <v>0.73680059704470402</v>
      </c>
      <c r="M96" s="287">
        <f>TSData!M18</f>
        <v>0.93008308364131298</v>
      </c>
      <c r="N96" s="287">
        <f>TSData!N18</f>
        <v>0.96422835656915395</v>
      </c>
      <c r="O96" s="287">
        <f>TSData!O18</f>
        <v>0.93439852283133895</v>
      </c>
      <c r="P96" s="287">
        <f>TSData!P18</f>
        <v>0.98734032520789905</v>
      </c>
      <c r="Q96" s="287">
        <f>TSData!Q18</f>
        <v>0.98184611878128603</v>
      </c>
    </row>
    <row r="97" spans="1:17" ht="15" customHeight="1" thickBot="1" x14ac:dyDescent="0.4">
      <c r="A97" s="198"/>
      <c r="B97" s="199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</row>
    <row r="98" spans="1:17" ht="15" customHeight="1" x14ac:dyDescent="0.3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27"/>
      <c r="P98" s="27"/>
      <c r="Q98" s="309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155" t="s">
        <v>314</v>
      </c>
      <c r="B102" s="17"/>
      <c r="C102" s="17"/>
      <c r="D102" s="17"/>
      <c r="E102" s="17"/>
      <c r="F102" s="17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</row>
    <row r="104" spans="1:17" ht="15" customHeight="1" x14ac:dyDescent="0.35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</row>
    <row r="105" spans="1:17" ht="15" customHeight="1" x14ac:dyDescent="0.3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</row>
    <row r="106" spans="1:17" ht="15" customHeight="1" x14ac:dyDescent="0.35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</row>
    <row r="107" spans="1:17" ht="15" customHeight="1" x14ac:dyDescent="0.35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</row>
    <row r="108" spans="1:17" ht="15" customHeight="1" x14ac:dyDescent="0.35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</row>
    <row r="109" spans="1:17" ht="15" customHeight="1" x14ac:dyDescent="0.35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</row>
    <row r="110" spans="1:17" ht="15" customHeight="1" x14ac:dyDescent="0.35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</row>
    <row r="111" spans="1:17" ht="15" customHeight="1" x14ac:dyDescent="0.35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</row>
    <row r="112" spans="1:17" ht="15" customHeight="1" x14ac:dyDescent="0.35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</row>
    <row r="113" spans="1:17" ht="15" customHeight="1" x14ac:dyDescent="0.35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</row>
    <row r="114" spans="1:17" ht="15" customHeight="1" x14ac:dyDescent="0.35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</row>
    <row r="115" spans="1:17" ht="15" customHeight="1" x14ac:dyDescent="0.35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</row>
    <row r="116" spans="1:17" ht="15" customHeight="1" x14ac:dyDescent="0.35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</row>
    <row r="117" spans="1:17" ht="15" customHeight="1" x14ac:dyDescent="0.35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</row>
    <row r="118" spans="1:17" ht="15" customHeight="1" x14ac:dyDescent="0.35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</row>
    <row r="119" spans="1:17" ht="15" customHeight="1" x14ac:dyDescent="0.35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</row>
    <row r="120" spans="1:17" ht="15" customHeight="1" x14ac:dyDescent="0.35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</row>
    <row r="121" spans="1:17" ht="15" customHeight="1" x14ac:dyDescent="0.35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</row>
    <row r="122" spans="1:17" ht="15" customHeight="1" x14ac:dyDescent="0.35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</row>
    <row r="123" spans="1:17" ht="15" customHeight="1" x14ac:dyDescent="0.35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</row>
    <row r="124" spans="1:17" ht="15" customHeight="1" x14ac:dyDescent="0.35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</row>
    <row r="125" spans="1:17" ht="15" customHeight="1" x14ac:dyDescent="0.35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</row>
    <row r="126" spans="1:17" ht="15" customHeight="1" x14ac:dyDescent="0.35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</row>
    <row r="127" spans="1:17" ht="15" customHeight="1" x14ac:dyDescent="0.35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</row>
    <row r="128" spans="1:17" ht="15" customHeight="1" x14ac:dyDescent="0.35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</row>
    <row r="129" spans="1:17" ht="15" customHeight="1" x14ac:dyDescent="0.35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</row>
    <row r="130" spans="1:17" ht="15" customHeight="1" x14ac:dyDescent="0.35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</row>
    <row r="131" spans="1:17" ht="15" customHeight="1" x14ac:dyDescent="0.35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</row>
    <row r="132" spans="1:17" ht="15" customHeight="1" x14ac:dyDescent="0.35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</row>
    <row r="133" spans="1:17" ht="15" customHeight="1" x14ac:dyDescent="0.35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</row>
    <row r="134" spans="1:17" ht="15" customHeight="1" x14ac:dyDescent="0.35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</row>
    <row r="135" spans="1:17" ht="15" customHeight="1" x14ac:dyDescent="0.3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</row>
    <row r="136" spans="1:17" ht="15" customHeight="1" x14ac:dyDescent="0.35">
      <c r="A136" s="312" t="s">
        <v>461</v>
      </c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</row>
  </sheetData>
  <mergeCells count="5">
    <mergeCell ref="P1:Q1"/>
    <mergeCell ref="A4:Q4"/>
    <mergeCell ref="A5:Q5"/>
    <mergeCell ref="O54:Q54"/>
    <mergeCell ref="O86:Q86"/>
  </mergeCells>
  <hyperlinks>
    <hyperlink ref="P1:Q1" location="KPI_list!A1" display="back to KPI list" xr:uid="{00000000-0004-0000-18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2" manualBreakCount="2">
    <brk id="86" max="16383" man="1"/>
    <brk id="136" max="16383" man="1"/>
  </row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88"/>
  <sheetViews>
    <sheetView topLeftCell="A42" zoomScale="75" zoomScaleNormal="75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2" t="s">
        <v>286</v>
      </c>
      <c r="B1" s="157"/>
      <c r="C1" s="157"/>
      <c r="D1" s="157"/>
      <c r="E1" s="157"/>
      <c r="F1" s="157"/>
      <c r="G1" s="157"/>
      <c r="H1" s="157"/>
      <c r="I1" s="157"/>
      <c r="J1" s="157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56" t="s">
        <v>173</v>
      </c>
      <c r="B2" s="157"/>
      <c r="C2" s="157"/>
      <c r="D2" s="157"/>
      <c r="E2" s="157"/>
      <c r="F2" s="157"/>
      <c r="G2" s="157"/>
      <c r="H2" s="157"/>
      <c r="I2" s="157"/>
      <c r="J2" s="157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7"/>
      <c r="L3" s="17"/>
      <c r="M3" s="17"/>
      <c r="N3" s="17"/>
      <c r="O3" s="17"/>
      <c r="P3" s="17"/>
      <c r="Q3" s="17"/>
    </row>
    <row r="4" spans="1:17" ht="18.5" x14ac:dyDescent="0.35">
      <c r="A4" s="437" t="s">
        <v>198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</row>
    <row r="5" spans="1:17" ht="15.5" x14ac:dyDescent="0.35">
      <c r="A5" s="437" t="s">
        <v>139</v>
      </c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</row>
    <row r="6" spans="1:17" ht="15" customHeight="1" x14ac:dyDescent="0.35">
      <c r="A6" s="156"/>
      <c r="B6" s="226"/>
      <c r="C6" s="226"/>
      <c r="D6" s="226"/>
      <c r="E6" s="226"/>
      <c r="F6" s="226"/>
      <c r="G6" s="226"/>
      <c r="H6" s="226"/>
      <c r="I6" s="226"/>
      <c r="J6" s="226"/>
      <c r="K6" s="17"/>
      <c r="L6" s="17"/>
      <c r="M6" s="17"/>
      <c r="N6" s="17"/>
      <c r="O6" s="17"/>
      <c r="P6" s="17"/>
      <c r="Q6" s="17"/>
    </row>
    <row r="7" spans="1:17" ht="18.5" x14ac:dyDescent="0.35">
      <c r="A7" s="156"/>
      <c r="B7" s="158" t="s">
        <v>214</v>
      </c>
      <c r="C7" s="226"/>
      <c r="D7" s="226"/>
      <c r="E7" s="226"/>
      <c r="F7" s="226"/>
      <c r="G7" s="226"/>
      <c r="H7" s="226"/>
      <c r="I7" s="226"/>
      <c r="J7" s="226"/>
      <c r="K7" s="17"/>
      <c r="L7" s="17"/>
      <c r="M7" s="17"/>
      <c r="N7" s="17"/>
      <c r="O7" s="17"/>
      <c r="P7" s="17"/>
      <c r="Q7" s="17"/>
    </row>
    <row r="8" spans="1:17" ht="18.5" x14ac:dyDescent="0.35">
      <c r="A8" s="156"/>
      <c r="B8" s="158" t="s">
        <v>203</v>
      </c>
      <c r="C8" s="226"/>
      <c r="D8" s="226"/>
      <c r="E8" s="226"/>
      <c r="F8" s="226"/>
      <c r="G8" s="226"/>
      <c r="H8" s="226"/>
      <c r="I8" s="226"/>
      <c r="J8" s="226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56"/>
      <c r="B9" s="158"/>
      <c r="C9" s="226"/>
      <c r="D9" s="226"/>
      <c r="E9" s="226"/>
      <c r="F9" s="226"/>
      <c r="G9" s="226"/>
      <c r="H9" s="226"/>
      <c r="I9" s="226"/>
      <c r="J9" s="226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56"/>
      <c r="B10" s="158"/>
      <c r="C10" s="226"/>
      <c r="D10" s="226"/>
      <c r="E10" s="226"/>
      <c r="F10" s="226"/>
      <c r="G10" s="226"/>
      <c r="H10" s="226"/>
      <c r="I10" s="226"/>
      <c r="J10" s="226"/>
      <c r="K10" s="17"/>
      <c r="L10" s="17"/>
      <c r="M10" s="17"/>
      <c r="N10" s="17"/>
      <c r="O10" s="17"/>
      <c r="P10" s="17"/>
      <c r="Q10" s="17"/>
    </row>
    <row r="11" spans="1:17" ht="18.5" x14ac:dyDescent="0.35">
      <c r="A11" s="159" t="s">
        <v>287</v>
      </c>
      <c r="B11" s="158"/>
      <c r="C11" s="226"/>
      <c r="D11" s="226"/>
      <c r="E11" s="226"/>
      <c r="F11" s="226"/>
      <c r="G11" s="226"/>
      <c r="H11" s="226"/>
      <c r="I11" s="226"/>
      <c r="J11" s="226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7">
        <f>data!U86</f>
        <v>0.23994797389724801</v>
      </c>
      <c r="D15" s="287">
        <f>data!V86</f>
        <v>0.203898050974513</v>
      </c>
      <c r="E15" s="287">
        <f>data!W86</f>
        <v>0.268109583698937</v>
      </c>
      <c r="F15" s="287">
        <f>data!X86</f>
        <v>0.36341611144760799</v>
      </c>
      <c r="G15" s="287">
        <f>data!Y86</f>
        <v>0.302226784135945</v>
      </c>
      <c r="H15" s="287">
        <f>data!Z86</f>
        <v>0.17553451699231701</v>
      </c>
      <c r="I15" s="287">
        <f>data!AA86</f>
        <v>9.5616169377214302E-2</v>
      </c>
      <c r="J15" s="287">
        <f>data!AB86</f>
        <v>0.26873076393035999</v>
      </c>
      <c r="K15" s="287">
        <f>data!AC86</f>
        <v>0.29695619896065301</v>
      </c>
      <c r="L15" s="287">
        <f>data!AD86</f>
        <v>0.286480092889</v>
      </c>
      <c r="M15" s="287">
        <f>data!AE86</f>
        <v>6.8728522336769807E-2</v>
      </c>
      <c r="N15" s="287">
        <f>data!AF86</f>
        <v>0.369623655913978</v>
      </c>
      <c r="O15" s="287">
        <f>data!AG86</f>
        <v>0.23555212606100001</v>
      </c>
      <c r="P15" s="287">
        <f>data!AH86</f>
        <v>8.2169268693508601E-2</v>
      </c>
      <c r="Q15" s="363">
        <f>data!AI86</f>
        <v>0.23157277186578201</v>
      </c>
    </row>
    <row r="16" spans="1:17" ht="15.5" x14ac:dyDescent="0.35">
      <c r="A16" s="24"/>
      <c r="B16" s="197" t="s">
        <v>55</v>
      </c>
      <c r="C16" s="287">
        <f>data!U87</f>
        <v>9.1042235680639697E-2</v>
      </c>
      <c r="D16" s="287">
        <f>data!V87</f>
        <v>0.103232817169247</v>
      </c>
      <c r="E16" s="287">
        <f>data!W87</f>
        <v>8.86760663296976E-2</v>
      </c>
      <c r="F16" s="287">
        <f>data!X87</f>
        <v>0.124186996148098</v>
      </c>
      <c r="G16" s="287">
        <f>data!Y87</f>
        <v>9.0345895715023203E-2</v>
      </c>
      <c r="H16" s="287">
        <f>data!Z87</f>
        <v>5.9147734910606299E-2</v>
      </c>
      <c r="I16" s="287">
        <f>data!AA87</f>
        <v>2.9407667662400001E-2</v>
      </c>
      <c r="J16" s="287">
        <f>data!AB87</f>
        <v>8.7880816873116802E-2</v>
      </c>
      <c r="K16" s="287">
        <f>data!AC87</f>
        <v>0.11457178794256501</v>
      </c>
      <c r="L16" s="287">
        <f>data!AD87</f>
        <v>9.5005827677058494E-2</v>
      </c>
      <c r="M16" s="287">
        <f>data!AE87</f>
        <v>3.12989045383412E-2</v>
      </c>
      <c r="N16" s="287">
        <f>data!AF87</f>
        <v>0.290135396518375</v>
      </c>
      <c r="O16" s="287">
        <f>data!AG87</f>
        <v>0.10796567057661</v>
      </c>
      <c r="P16" s="287">
        <f>data!AH87</f>
        <v>2.6239832065074801E-2</v>
      </c>
      <c r="Q16" s="363">
        <f>data!AI87</f>
        <v>8.3100813707789697E-2</v>
      </c>
    </row>
    <row r="17" spans="1:17" ht="15.5" x14ac:dyDescent="0.35">
      <c r="A17" s="24"/>
      <c r="B17" s="197" t="s">
        <v>15</v>
      </c>
      <c r="C17" s="287">
        <f>data!U88</f>
        <v>0.160851144356017</v>
      </c>
      <c r="D17" s="287">
        <f>data!V88</f>
        <v>0.15108323831242901</v>
      </c>
      <c r="E17" s="287">
        <f>data!W88</f>
        <v>0.17414321538032901</v>
      </c>
      <c r="F17" s="287">
        <f>data!X88</f>
        <v>0.23773981312544901</v>
      </c>
      <c r="G17" s="287">
        <f>data!Y88</f>
        <v>0.19102326148510401</v>
      </c>
      <c r="H17" s="287">
        <f>data!Z88</f>
        <v>0.11536430100353</v>
      </c>
      <c r="I17" s="287">
        <f>data!AA88</f>
        <v>6.0888237610258397E-2</v>
      </c>
      <c r="J17" s="287">
        <f>data!AB88</f>
        <v>0.17409394503448999</v>
      </c>
      <c r="K17" s="287">
        <f>data!AC88</f>
        <v>0.20125851918163601</v>
      </c>
      <c r="L17" s="287">
        <f>data!AD88</f>
        <v>0.185841072421391</v>
      </c>
      <c r="M17" s="287">
        <f>data!AE88</f>
        <v>4.9140049140049102E-2</v>
      </c>
      <c r="N17" s="287">
        <f>data!AF88</f>
        <v>0.32905561039815701</v>
      </c>
      <c r="O17" s="287">
        <f>data!AG88</f>
        <v>0.16844253222065</v>
      </c>
      <c r="P17" s="287">
        <f>data!AH88</f>
        <v>5.36049316537121E-2</v>
      </c>
      <c r="Q17" s="363">
        <f>data!AI88</f>
        <v>0.153730821440449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99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60" t="s">
        <v>288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.5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17" t="s">
        <v>88</v>
      </c>
      <c r="P53" s="417"/>
      <c r="Q53" s="4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.5" x14ac:dyDescent="0.35">
      <c r="A55" s="272" t="s">
        <v>289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56" t="s">
        <v>173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.5" x14ac:dyDescent="0.35">
      <c r="A59" s="161" t="s">
        <v>290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438"/>
      <c r="Q59" s="438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</sheetData>
  <mergeCells count="5">
    <mergeCell ref="P1:Q1"/>
    <mergeCell ref="A5:Q5"/>
    <mergeCell ref="P59:Q59"/>
    <mergeCell ref="O53:Q53"/>
    <mergeCell ref="A4:Q4"/>
  </mergeCells>
  <hyperlinks>
    <hyperlink ref="P1:Q1" location="KPI_list!A1" display="back to KPI list" xr:uid="{00000000-0004-0000-19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101"/>
  <sheetViews>
    <sheetView topLeftCell="A54" zoomScale="75" zoomScaleNormal="75" zoomScalePageLayoutView="75" workbookViewId="0">
      <selection activeCell="A100" sqref="A100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3" t="s">
        <v>431</v>
      </c>
      <c r="B1" s="163"/>
      <c r="C1" s="163"/>
      <c r="D1" s="163"/>
      <c r="E1" s="163"/>
      <c r="F1" s="163"/>
      <c r="G1" s="163"/>
      <c r="H1" s="163"/>
      <c r="I1" s="163"/>
      <c r="J1" s="163"/>
      <c r="K1" s="24"/>
      <c r="L1" s="24"/>
      <c r="M1" s="24"/>
      <c r="N1" s="24"/>
      <c r="O1" s="24"/>
      <c r="P1" s="414" t="s">
        <v>53</v>
      </c>
      <c r="Q1" s="414"/>
    </row>
    <row r="2" spans="1:17" ht="20" x14ac:dyDescent="0.4">
      <c r="A2" s="393" t="s">
        <v>149</v>
      </c>
      <c r="B2" s="162"/>
      <c r="C2" s="163"/>
      <c r="D2" s="163"/>
      <c r="E2" s="163"/>
      <c r="F2" s="163"/>
      <c r="G2" s="163"/>
      <c r="H2" s="163"/>
      <c r="I2" s="163"/>
      <c r="J2" s="163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62"/>
      <c r="B3" s="162"/>
      <c r="C3" s="163"/>
      <c r="D3" s="163"/>
      <c r="E3" s="163"/>
      <c r="F3" s="163"/>
      <c r="G3" s="163"/>
      <c r="H3" s="163"/>
      <c r="I3" s="163"/>
      <c r="J3" s="163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7"/>
      <c r="L4" s="17"/>
      <c r="M4" s="17"/>
      <c r="N4" s="17"/>
      <c r="O4" s="17"/>
      <c r="P4" s="17"/>
      <c r="Q4" s="17"/>
    </row>
    <row r="5" spans="1:17" ht="15.5" x14ac:dyDescent="0.35">
      <c r="A5" s="439" t="s">
        <v>201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7" ht="15.5" x14ac:dyDescent="0.35">
      <c r="A6" s="439" t="s">
        <v>148</v>
      </c>
      <c r="B6" s="439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39"/>
    </row>
    <row r="7" spans="1:17" ht="15" customHeight="1" x14ac:dyDescent="0.35">
      <c r="A7" s="162"/>
      <c r="B7" s="164"/>
      <c r="C7" s="227"/>
      <c r="D7" s="227"/>
      <c r="E7" s="227"/>
      <c r="F7" s="227"/>
      <c r="G7" s="227"/>
      <c r="H7" s="227"/>
      <c r="I7" s="227"/>
      <c r="J7" s="227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62"/>
      <c r="B8" s="164"/>
      <c r="C8" s="227"/>
      <c r="D8" s="227"/>
      <c r="E8" s="227"/>
      <c r="F8" s="227"/>
      <c r="G8" s="227"/>
      <c r="H8" s="227"/>
      <c r="I8" s="227"/>
      <c r="J8" s="227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62"/>
      <c r="B9" s="227"/>
      <c r="C9" s="227"/>
      <c r="D9" s="227"/>
      <c r="E9" s="227"/>
      <c r="F9" s="227"/>
      <c r="G9" s="227"/>
      <c r="H9" s="227"/>
      <c r="I9" s="227"/>
      <c r="J9" s="227"/>
      <c r="K9" s="17"/>
      <c r="L9" s="17"/>
      <c r="M9" s="17"/>
      <c r="N9" s="17"/>
      <c r="O9" s="17"/>
      <c r="P9" s="17"/>
      <c r="Q9" s="17"/>
    </row>
    <row r="10" spans="1:17" ht="15.5" x14ac:dyDescent="0.35">
      <c r="A10" s="165" t="s">
        <v>432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data!U89</f>
        <v>4.921875</v>
      </c>
      <c r="D14" s="284">
        <f>data!V89</f>
        <v>5.6497175141242897</v>
      </c>
      <c r="E14" s="284">
        <f>data!W89</f>
        <v>5.43071161048689</v>
      </c>
      <c r="F14" s="284">
        <f>data!X89</f>
        <v>5.13728963684677</v>
      </c>
      <c r="G14" s="284">
        <f>data!Y89</f>
        <v>6.1433447098976099</v>
      </c>
      <c r="H14" s="284">
        <f>data!Z89</f>
        <v>6.5886699507389199</v>
      </c>
      <c r="I14" s="284">
        <f>data!AA89</f>
        <v>5.1658163265306101</v>
      </c>
      <c r="J14" s="284">
        <f>data!AB89</f>
        <v>3.18930041152263</v>
      </c>
      <c r="K14" s="284">
        <f>data!AC89</f>
        <v>5.9685863874345602</v>
      </c>
      <c r="L14" s="284">
        <f>data!AD89</f>
        <v>6.2341611758743003</v>
      </c>
      <c r="M14" s="284">
        <f>data!AE89</f>
        <v>2.7027027027027</v>
      </c>
      <c r="N14" s="284">
        <f>data!AF89</f>
        <v>10.3092783505155</v>
      </c>
      <c r="O14" s="284">
        <f>data!AG89</f>
        <v>5.9454995871180802</v>
      </c>
      <c r="P14" s="284">
        <f>data!AH89</f>
        <v>1.72413793103448</v>
      </c>
      <c r="Q14" s="285">
        <f>data!AI89</f>
        <v>5.53993066910851</v>
      </c>
    </row>
    <row r="15" spans="1:17" ht="15.5" x14ac:dyDescent="0.35">
      <c r="A15" s="24"/>
      <c r="B15" s="197" t="s">
        <v>55</v>
      </c>
      <c r="C15" s="284">
        <f>data!U90</f>
        <v>6.2256809338521402</v>
      </c>
      <c r="D15" s="284">
        <f>data!V90</f>
        <v>3.71747211895911</v>
      </c>
      <c r="E15" s="284">
        <f>data!W90</f>
        <v>4.8951048951048897</v>
      </c>
      <c r="F15" s="284">
        <f>data!X90</f>
        <v>5.2767052767052798</v>
      </c>
      <c r="G15" s="284">
        <f>data!Y90</f>
        <v>5.59540889526542</v>
      </c>
      <c r="H15" s="284">
        <f>data!Z90</f>
        <v>4.4203502919099202</v>
      </c>
      <c r="I15" s="284">
        <f>data!AA90</f>
        <v>4.9335049335049304</v>
      </c>
      <c r="J15" s="284">
        <f>data!AB90</f>
        <v>3.3333333333333299</v>
      </c>
      <c r="K15" s="284">
        <f>data!AC90</f>
        <v>4.9935149156938996</v>
      </c>
      <c r="L15" s="284">
        <f>data!AD90</f>
        <v>6.6976127320954904</v>
      </c>
      <c r="M15" s="284">
        <f>data!AE90</f>
        <v>3.9215686274509798</v>
      </c>
      <c r="N15" s="284">
        <f>data!AF90</f>
        <v>3.7037037037037002</v>
      </c>
      <c r="O15" s="284">
        <f>data!AG90</f>
        <v>4.22960725075529</v>
      </c>
      <c r="P15" s="284">
        <f>data!AH90</f>
        <v>5.6818181818181799</v>
      </c>
      <c r="Q15" s="285">
        <f>data!AI90</f>
        <v>5.0955957664731999</v>
      </c>
    </row>
    <row r="16" spans="1:17" ht="15.5" x14ac:dyDescent="0.35">
      <c r="A16" s="24"/>
      <c r="B16" s="197" t="s">
        <v>15</v>
      </c>
      <c r="C16" s="284">
        <f>data!U91</f>
        <v>5.5025996533795496</v>
      </c>
      <c r="D16" s="284">
        <f>data!V91</f>
        <v>4.8154093097913302</v>
      </c>
      <c r="E16" s="284">
        <f>data!W91</f>
        <v>5.1921079958463103</v>
      </c>
      <c r="F16" s="284">
        <f>data!X91</f>
        <v>5.1941238195173103</v>
      </c>
      <c r="G16" s="284">
        <f>data!Y91</f>
        <v>5.9010152284263997</v>
      </c>
      <c r="H16" s="284">
        <f>data!Z91</f>
        <v>5.6677293659227796</v>
      </c>
      <c r="I16" s="284">
        <f>data!AA91</f>
        <v>5.0667642216938003</v>
      </c>
      <c r="J16" s="284">
        <f>data!AB91</f>
        <v>3.2520325203252001</v>
      </c>
      <c r="K16" s="284">
        <f>data!AC91</f>
        <v>5.5330243337195801</v>
      </c>
      <c r="L16" s="284">
        <f>data!AD91</f>
        <v>6.4349324906636003</v>
      </c>
      <c r="M16" s="284">
        <f>data!AE91</f>
        <v>3.2</v>
      </c>
      <c r="N16" s="284">
        <f>data!AF91</f>
        <v>7.9470198675496704</v>
      </c>
      <c r="O16" s="284">
        <f>data!AG91</f>
        <v>5.1724137931034502</v>
      </c>
      <c r="P16" s="284">
        <f>data!AH91</f>
        <v>3.4313725490196099</v>
      </c>
      <c r="Q16" s="285">
        <f>data!AI91</f>
        <v>5.3471579337159802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 t="s">
        <v>99</v>
      </c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5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66" t="s">
        <v>433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417" t="s">
        <v>88</v>
      </c>
      <c r="P50" s="417"/>
      <c r="Q50" s="417"/>
    </row>
    <row r="51" spans="1:17" ht="15" customHeight="1" x14ac:dyDescent="0.35">
      <c r="A51" s="162" t="s">
        <v>431</v>
      </c>
      <c r="B51" s="163"/>
      <c r="C51" s="163"/>
      <c r="D51" s="163"/>
      <c r="E51" s="163"/>
      <c r="F51" s="163"/>
      <c r="G51" s="163"/>
      <c r="H51" s="163"/>
      <c r="I51" s="163"/>
      <c r="J51" s="163"/>
      <c r="K51" s="24"/>
      <c r="L51" s="24"/>
      <c r="M51" s="17"/>
      <c r="N51" s="17"/>
      <c r="O51" s="17"/>
      <c r="P51" s="308"/>
      <c r="Q51" s="308"/>
    </row>
    <row r="52" spans="1:17" ht="15" customHeight="1" x14ac:dyDescent="0.35">
      <c r="A52" s="162" t="s">
        <v>149</v>
      </c>
      <c r="B52" s="162"/>
      <c r="C52" s="163"/>
      <c r="D52" s="163"/>
      <c r="E52" s="163"/>
      <c r="F52" s="163"/>
      <c r="G52" s="163"/>
      <c r="H52" s="163"/>
      <c r="I52" s="163"/>
      <c r="J52" s="163"/>
      <c r="K52" s="17"/>
      <c r="L52" s="17"/>
      <c r="M52" s="17"/>
      <c r="N52" s="17"/>
      <c r="O52" s="17"/>
      <c r="P52" s="308"/>
      <c r="Q52" s="308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08"/>
      <c r="Q53" s="308"/>
    </row>
    <row r="54" spans="1:17" ht="15" customHeight="1" x14ac:dyDescent="0.35">
      <c r="A54" s="155" t="s">
        <v>331</v>
      </c>
      <c r="B54" s="29"/>
      <c r="C54" s="30"/>
      <c r="D54" s="24"/>
      <c r="E54" s="24"/>
      <c r="F54" s="24"/>
      <c r="G54" s="24"/>
      <c r="H54" s="24"/>
      <c r="I54" s="24"/>
      <c r="J54" s="24"/>
      <c r="K54" s="24"/>
      <c r="L54" s="27"/>
      <c r="M54" s="27"/>
      <c r="N54" s="27"/>
      <c r="O54" s="27"/>
      <c r="P54" s="27"/>
      <c r="Q54" s="27"/>
    </row>
    <row r="55" spans="1:17" ht="15" customHeight="1" thickBot="1" x14ac:dyDescent="0.4">
      <c r="A55" s="201"/>
      <c r="B55" s="201"/>
      <c r="C55" s="202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</row>
    <row r="56" spans="1:17" ht="15" customHeight="1" x14ac:dyDescent="0.35">
      <c r="A56" s="203"/>
      <c r="B56" s="203"/>
      <c r="C56" s="204" t="s">
        <v>298</v>
      </c>
      <c r="D56" s="204" t="s">
        <v>299</v>
      </c>
      <c r="E56" s="204" t="s">
        <v>300</v>
      </c>
      <c r="F56" s="204" t="s">
        <v>301</v>
      </c>
      <c r="G56" s="204" t="s">
        <v>302</v>
      </c>
      <c r="H56" s="204" t="s">
        <v>303</v>
      </c>
      <c r="I56" s="204" t="s">
        <v>304</v>
      </c>
      <c r="J56" s="204" t="s">
        <v>305</v>
      </c>
      <c r="K56" s="204" t="s">
        <v>306</v>
      </c>
      <c r="L56" s="204" t="s">
        <v>329</v>
      </c>
      <c r="M56" s="204" t="s">
        <v>384</v>
      </c>
      <c r="N56" s="204" t="s">
        <v>388</v>
      </c>
      <c r="O56" s="204" t="s">
        <v>417</v>
      </c>
      <c r="P56" s="204" t="s">
        <v>453</v>
      </c>
      <c r="Q56" s="204" t="s">
        <v>454</v>
      </c>
    </row>
    <row r="57" spans="1:17" ht="15" customHeight="1" x14ac:dyDescent="0.35">
      <c r="A57" s="24"/>
      <c r="B57" s="24"/>
      <c r="C57" s="24"/>
      <c r="D57" s="24"/>
      <c r="E57" s="24"/>
      <c r="F57" s="24"/>
      <c r="G57" s="24"/>
      <c r="H57" s="26"/>
      <c r="I57" s="24"/>
      <c r="J57" s="24"/>
      <c r="K57" s="24"/>
      <c r="L57" s="24"/>
      <c r="M57" s="24"/>
      <c r="N57" s="344"/>
      <c r="O57" s="344"/>
      <c r="P57" s="344"/>
      <c r="Q57" s="344"/>
    </row>
    <row r="58" spans="1:17" ht="15" customHeight="1" x14ac:dyDescent="0.35">
      <c r="A58" s="24"/>
      <c r="B58" s="197" t="s">
        <v>54</v>
      </c>
      <c r="C58" s="284">
        <f>TSData!C19</f>
        <v>9.6306818181818201</v>
      </c>
      <c r="D58" s="284">
        <f>TSData!D19</f>
        <v>8.7746070502060096</v>
      </c>
      <c r="E58" s="284">
        <f>TSData!E19</f>
        <v>8.1121532628217903</v>
      </c>
      <c r="F58" s="284">
        <f>TSData!F19</f>
        <v>6.9383794274624</v>
      </c>
      <c r="G58" s="284">
        <f>TSData!G19</f>
        <v>6.8166441136671203</v>
      </c>
      <c r="H58" s="284">
        <f>TSData!H19</f>
        <v>7.49215348790118</v>
      </c>
      <c r="I58" s="284">
        <f>TSData!I19</f>
        <v>7.3146513680494296</v>
      </c>
      <c r="J58" s="284">
        <f>TSData!J19</f>
        <v>6.7622512304729296</v>
      </c>
      <c r="K58" s="284">
        <f>TSData!K19</f>
        <v>6.8824638592080403</v>
      </c>
      <c r="L58" s="284">
        <f>TSData!L19</f>
        <v>6.8327532515112699</v>
      </c>
      <c r="M58" s="284">
        <f>TSData!M19</f>
        <v>6.0402199074074101</v>
      </c>
      <c r="N58" s="284">
        <f>TSData!N19</f>
        <v>5.5629827688651199</v>
      </c>
      <c r="O58" s="284">
        <f>TSData!O19</f>
        <v>5.4483645718485896</v>
      </c>
      <c r="P58" s="284">
        <f>TSData!P19</f>
        <v>5.6675662803619602</v>
      </c>
      <c r="Q58" s="284">
        <f>TSData!Q19</f>
        <v>5.53993066910851</v>
      </c>
    </row>
    <row r="59" spans="1:17" ht="15" customHeight="1" x14ac:dyDescent="0.35">
      <c r="A59" s="24"/>
      <c r="B59" s="197" t="s">
        <v>55</v>
      </c>
      <c r="C59" s="284">
        <f>TSData!C20</f>
        <v>7.2879330943847096</v>
      </c>
      <c r="D59" s="284">
        <f>TSData!D20</f>
        <v>6.2288422477995899</v>
      </c>
      <c r="E59" s="284">
        <f>TSData!E20</f>
        <v>6.0101375814627103</v>
      </c>
      <c r="F59" s="284">
        <f>TSData!F20</f>
        <v>5.4923811689788504</v>
      </c>
      <c r="G59" s="284">
        <f>TSData!G20</f>
        <v>5.7608310707118404</v>
      </c>
      <c r="H59" s="284">
        <f>TSData!H20</f>
        <v>6.3487662877737696</v>
      </c>
      <c r="I59" s="284">
        <f>TSData!I20</f>
        <v>6.4255256579914697</v>
      </c>
      <c r="J59" s="284">
        <f>TSData!J20</f>
        <v>6.1280951722229897</v>
      </c>
      <c r="K59" s="284">
        <f>TSData!K20</f>
        <v>5.6819730208475301</v>
      </c>
      <c r="L59" s="284">
        <f>TSData!L20</f>
        <v>5.5408653846153797</v>
      </c>
      <c r="M59" s="284">
        <f>TSData!M20</f>
        <v>5.3724053724053702</v>
      </c>
      <c r="N59" s="284">
        <f>TSData!N20</f>
        <v>5.3110328638497704</v>
      </c>
      <c r="O59" s="284">
        <f>TSData!O20</f>
        <v>5.3047125585985704</v>
      </c>
      <c r="P59" s="284">
        <f>TSData!P20</f>
        <v>5.5543889122217598</v>
      </c>
      <c r="Q59" s="284">
        <f>TSData!Q20</f>
        <v>5.0955957664731999</v>
      </c>
    </row>
    <row r="60" spans="1:17" ht="15" customHeight="1" x14ac:dyDescent="0.35">
      <c r="A60" s="24"/>
      <c r="B60" s="197" t="s">
        <v>15</v>
      </c>
      <c r="C60" s="284">
        <f>TSData!C21</f>
        <v>8.6552810479190807</v>
      </c>
      <c r="D60" s="284">
        <f>TSData!D21</f>
        <v>7.7476329206118004</v>
      </c>
      <c r="E60" s="284">
        <f>TSData!E21</f>
        <v>7.2546818692030497</v>
      </c>
      <c r="F60" s="284">
        <f>TSData!F21</f>
        <v>6.3374291115311898</v>
      </c>
      <c r="G60" s="284">
        <f>TSData!G21</f>
        <v>6.3759546686375996</v>
      </c>
      <c r="H60" s="284">
        <f>TSData!H21</f>
        <v>7.0095371833128501</v>
      </c>
      <c r="I60" s="284">
        <f>TSData!I21</f>
        <v>6.9335014182162</v>
      </c>
      <c r="J60" s="284">
        <f>TSData!J21</f>
        <v>6.4856711915535499</v>
      </c>
      <c r="K60" s="284">
        <f>TSData!K21</f>
        <v>6.3606751554634302</v>
      </c>
      <c r="L60" s="284">
        <f>TSData!L21</f>
        <v>6.2740409605988097</v>
      </c>
      <c r="M60" s="284">
        <f>TSData!M21</f>
        <v>5.7496628662498503</v>
      </c>
      <c r="N60" s="284">
        <f>TSData!N21</f>
        <v>5.4542384329618399</v>
      </c>
      <c r="O60" s="284">
        <f>TSData!O21</f>
        <v>5.3870458135861004</v>
      </c>
      <c r="P60" s="284">
        <f>TSData!P21</f>
        <v>5.6188409727872699</v>
      </c>
      <c r="Q60" s="284">
        <f>TSData!Q21</f>
        <v>5.3471579337159802</v>
      </c>
    </row>
    <row r="61" spans="1:17" ht="15" customHeight="1" thickBot="1" x14ac:dyDescent="0.4">
      <c r="A61" s="198"/>
      <c r="B61" s="199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345"/>
      <c r="O61" s="345"/>
      <c r="P61" s="345"/>
      <c r="Q61" s="345"/>
    </row>
    <row r="62" spans="1:17" ht="15" customHeight="1" x14ac:dyDescent="0.35">
      <c r="A62" s="309"/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27"/>
      <c r="P62" s="27"/>
      <c r="Q62" s="309"/>
    </row>
    <row r="63" spans="1:17" ht="15" customHeight="1" x14ac:dyDescent="0.35">
      <c r="A63" s="309"/>
      <c r="B63" s="309"/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</row>
    <row r="64" spans="1:17" ht="15" customHeight="1" x14ac:dyDescent="0.35">
      <c r="A64" s="309"/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</row>
    <row r="65" spans="1:17" ht="15" customHeight="1" x14ac:dyDescent="0.35">
      <c r="A65" s="309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</row>
    <row r="66" spans="1:17" ht="15" customHeight="1" x14ac:dyDescent="0.35">
      <c r="A66" s="155" t="s">
        <v>434</v>
      </c>
      <c r="B66" s="17"/>
      <c r="C66" s="17"/>
      <c r="D66" s="17"/>
      <c r="E66" s="17"/>
      <c r="F66" s="17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</row>
    <row r="67" spans="1:17" ht="15" customHeight="1" x14ac:dyDescent="0.35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</row>
    <row r="68" spans="1:17" ht="15" customHeight="1" x14ac:dyDescent="0.35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</row>
    <row r="69" spans="1:17" ht="15" customHeight="1" x14ac:dyDescent="0.35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</row>
    <row r="70" spans="1:17" ht="15" customHeight="1" x14ac:dyDescent="0.35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</row>
    <row r="71" spans="1:17" ht="15" customHeight="1" x14ac:dyDescent="0.35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</row>
    <row r="72" spans="1:17" ht="15" customHeight="1" x14ac:dyDescent="0.35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</row>
    <row r="73" spans="1:17" ht="15" customHeight="1" x14ac:dyDescent="0.35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</row>
    <row r="74" spans="1:17" ht="15" customHeight="1" x14ac:dyDescent="0.35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</row>
    <row r="75" spans="1:17" ht="15" customHeight="1" x14ac:dyDescent="0.3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</row>
    <row r="76" spans="1:17" ht="15" customHeight="1" x14ac:dyDescent="0.35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</row>
    <row r="77" spans="1:17" ht="15" customHeight="1" x14ac:dyDescent="0.35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</row>
    <row r="78" spans="1:17" ht="15" customHeight="1" x14ac:dyDescent="0.35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</row>
    <row r="79" spans="1:17" ht="15" customHeight="1" x14ac:dyDescent="0.35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</row>
    <row r="80" spans="1:17" ht="15" customHeight="1" x14ac:dyDescent="0.35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</row>
    <row r="81" spans="1:17" ht="15" customHeight="1" x14ac:dyDescent="0.35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</row>
    <row r="82" spans="1:17" ht="15" customHeight="1" x14ac:dyDescent="0.35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</row>
    <row r="83" spans="1:17" ht="15" customHeight="1" x14ac:dyDescent="0.35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</row>
    <row r="84" spans="1:17" ht="15" customHeight="1" x14ac:dyDescent="0.35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</row>
    <row r="85" spans="1:17" ht="15" customHeight="1" x14ac:dyDescent="0.3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</row>
    <row r="86" spans="1:17" ht="15" customHeight="1" x14ac:dyDescent="0.35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</row>
    <row r="87" spans="1:17" ht="15" customHeight="1" x14ac:dyDescent="0.35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</row>
    <row r="88" spans="1:17" ht="15" customHeight="1" x14ac:dyDescent="0.3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</row>
    <row r="89" spans="1:17" ht="15" customHeight="1" x14ac:dyDescent="0.35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</row>
    <row r="90" spans="1:17" ht="15" customHeight="1" x14ac:dyDescent="0.35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</row>
    <row r="91" spans="1:17" ht="15" customHeight="1" x14ac:dyDescent="0.35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</row>
    <row r="92" spans="1:17" ht="15" customHeight="1" x14ac:dyDescent="0.35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</row>
    <row r="93" spans="1:17" ht="15" customHeight="1" x14ac:dyDescent="0.35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</row>
    <row r="94" spans="1:17" ht="15" customHeight="1" x14ac:dyDescent="0.35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</row>
    <row r="95" spans="1:17" ht="15" customHeight="1" x14ac:dyDescent="0.3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</row>
    <row r="96" spans="1:17" ht="15" customHeight="1" x14ac:dyDescent="0.35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</row>
    <row r="97" spans="1:17" ht="15" customHeight="1" x14ac:dyDescent="0.35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</row>
    <row r="98" spans="1:17" ht="15" customHeight="1" x14ac:dyDescent="0.3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35">
      <c r="A100" s="312" t="s">
        <v>461</v>
      </c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</sheetData>
  <mergeCells count="4">
    <mergeCell ref="P1:Q1"/>
    <mergeCell ref="A5:Q5"/>
    <mergeCell ref="A6:Q6"/>
    <mergeCell ref="O50:Q50"/>
  </mergeCells>
  <hyperlinks>
    <hyperlink ref="P1:Q1" location="KPI_list!A1" display="back to KPI list" xr:uid="{00000000-0004-0000-1A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1" manualBreakCount="1">
    <brk id="50" max="16383" man="1"/>
  </rowBreak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103"/>
  <sheetViews>
    <sheetView zoomScale="75" zoomScaleNormal="75" zoomScalePageLayoutView="75" workbookViewId="0">
      <selection activeCell="A102" sqref="A102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4" t="s">
        <v>435</v>
      </c>
      <c r="B1" s="168"/>
      <c r="C1" s="168"/>
      <c r="D1" s="168"/>
      <c r="E1" s="168"/>
      <c r="F1" s="168"/>
      <c r="G1" s="168"/>
      <c r="H1" s="168"/>
      <c r="I1" s="168"/>
      <c r="J1" s="168"/>
      <c r="K1" s="24"/>
      <c r="L1" s="24"/>
      <c r="M1" s="24"/>
      <c r="N1" s="24"/>
      <c r="O1" s="24"/>
      <c r="P1" s="414" t="s">
        <v>53</v>
      </c>
      <c r="Q1" s="414"/>
    </row>
    <row r="2" spans="1:17" ht="20" x14ac:dyDescent="0.4">
      <c r="A2" s="395" t="s">
        <v>219</v>
      </c>
      <c r="B2" s="17"/>
      <c r="C2" s="168"/>
      <c r="D2" s="168"/>
      <c r="E2" s="168"/>
      <c r="F2" s="168"/>
      <c r="G2" s="168"/>
      <c r="H2" s="168"/>
      <c r="I2" s="168"/>
      <c r="J2" s="168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67"/>
      <c r="B3" s="17"/>
      <c r="C3" s="168"/>
      <c r="D3" s="168"/>
      <c r="E3" s="168"/>
      <c r="F3" s="168"/>
      <c r="G3" s="168"/>
      <c r="H3" s="168"/>
      <c r="I3" s="168"/>
      <c r="J3" s="168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7"/>
      <c r="L4" s="17"/>
      <c r="M4" s="17"/>
      <c r="N4" s="17"/>
      <c r="O4" s="17"/>
      <c r="P4" s="17"/>
      <c r="Q4" s="17"/>
    </row>
    <row r="5" spans="1:17" ht="18.5" x14ac:dyDescent="0.35">
      <c r="A5" s="440" t="s">
        <v>220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</row>
    <row r="6" spans="1:17" ht="15.5" x14ac:dyDescent="0.35">
      <c r="A6" s="440" t="s">
        <v>150</v>
      </c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</row>
    <row r="7" spans="1:17" ht="15" customHeight="1" x14ac:dyDescent="0.35">
      <c r="A7" s="167"/>
      <c r="B7" s="228"/>
      <c r="C7" s="228"/>
      <c r="D7" s="228"/>
      <c r="E7" s="228"/>
      <c r="F7" s="228"/>
      <c r="G7" s="228"/>
      <c r="H7" s="228"/>
      <c r="I7" s="228"/>
      <c r="J7" s="228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67"/>
      <c r="B8" s="277" t="s">
        <v>192</v>
      </c>
      <c r="C8" s="228"/>
      <c r="D8" s="228"/>
      <c r="E8" s="228"/>
      <c r="F8" s="228"/>
      <c r="G8" s="228"/>
      <c r="H8" s="228"/>
      <c r="I8" s="228"/>
      <c r="J8" s="228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67"/>
      <c r="B9" s="228"/>
      <c r="C9" s="228"/>
      <c r="D9" s="228"/>
      <c r="E9" s="228"/>
      <c r="F9" s="228"/>
      <c r="G9" s="228"/>
      <c r="H9" s="228"/>
      <c r="I9" s="228"/>
      <c r="J9" s="228"/>
      <c r="K9" s="17"/>
      <c r="L9" s="17"/>
      <c r="M9" s="17"/>
      <c r="N9" s="17"/>
      <c r="O9" s="17"/>
      <c r="P9" s="17"/>
      <c r="Q9" s="17"/>
    </row>
    <row r="10" spans="1:17" ht="15.5" x14ac:dyDescent="0.35">
      <c r="A10" s="169" t="s">
        <v>436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data!U92</f>
        <v>51.328125</v>
      </c>
      <c r="D14" s="284">
        <f>data!V92</f>
        <v>48.305084745762699</v>
      </c>
      <c r="E14" s="284">
        <f>data!W92</f>
        <v>56.554307116104901</v>
      </c>
      <c r="F14" s="284">
        <f>data!X92</f>
        <v>53.852967227635098</v>
      </c>
      <c r="G14" s="284">
        <f>data!Y92</f>
        <v>50.056882821387902</v>
      </c>
      <c r="H14" s="284">
        <f>data!Z92</f>
        <v>46.982758620689701</v>
      </c>
      <c r="I14" s="284">
        <f>data!AA92</f>
        <v>54.017857142857103</v>
      </c>
      <c r="J14" s="284">
        <f>data!AB92</f>
        <v>55.144032921810698</v>
      </c>
      <c r="K14" s="284">
        <f>data!AC92</f>
        <v>50</v>
      </c>
      <c r="L14" s="284">
        <f>data!AD92</f>
        <v>54.7389761784085</v>
      </c>
      <c r="M14" s="284">
        <f>data!AE92</f>
        <v>35.135135135135101</v>
      </c>
      <c r="N14" s="284">
        <f>data!AF92</f>
        <v>48.4536082474227</v>
      </c>
      <c r="O14" s="284">
        <f>data!AG92</f>
        <v>52.270850536746501</v>
      </c>
      <c r="P14" s="284">
        <f>data!AH92</f>
        <v>42.241379310344797</v>
      </c>
      <c r="Q14" s="285">
        <f>data!AI92</f>
        <v>52.070115769507503</v>
      </c>
    </row>
    <row r="15" spans="1:17" ht="15.5" x14ac:dyDescent="0.35">
      <c r="A15" s="24"/>
      <c r="B15" s="197" t="s">
        <v>55</v>
      </c>
      <c r="C15" s="284">
        <f>data!U93</f>
        <v>32.976653696498097</v>
      </c>
      <c r="D15" s="284">
        <f>data!V93</f>
        <v>39.776951672862502</v>
      </c>
      <c r="E15" s="284">
        <f>data!W93</f>
        <v>39.393939393939398</v>
      </c>
      <c r="F15" s="284">
        <f>data!X93</f>
        <v>38.223938223938198</v>
      </c>
      <c r="G15" s="284">
        <f>data!Y93</f>
        <v>40.315638450502099</v>
      </c>
      <c r="H15" s="284">
        <f>data!Z93</f>
        <v>36.447039199332799</v>
      </c>
      <c r="I15" s="284">
        <f>data!AA93</f>
        <v>41.312741312741302</v>
      </c>
      <c r="J15" s="284">
        <f>data!AB93</f>
        <v>42.6666666666667</v>
      </c>
      <c r="K15" s="284">
        <f>data!AC93</f>
        <v>36.3813229571984</v>
      </c>
      <c r="L15" s="284">
        <f>data!AD93</f>
        <v>43.169761273209602</v>
      </c>
      <c r="M15" s="284">
        <f>data!AE93</f>
        <v>19.6078431372549</v>
      </c>
      <c r="N15" s="284">
        <f>data!AF93</f>
        <v>46.296296296296298</v>
      </c>
      <c r="O15" s="284">
        <f>data!AG93</f>
        <v>39.073514602215504</v>
      </c>
      <c r="P15" s="284">
        <f>data!AH93</f>
        <v>23.863636363636399</v>
      </c>
      <c r="Q15" s="285">
        <f>data!AI93</f>
        <v>38.997951519289899</v>
      </c>
    </row>
    <row r="16" spans="1:17" ht="15.5" x14ac:dyDescent="0.35">
      <c r="A16" s="24"/>
      <c r="B16" s="197" t="s">
        <v>15</v>
      </c>
      <c r="C16" s="284">
        <f>data!U94</f>
        <v>43.154246100519899</v>
      </c>
      <c r="D16" s="284">
        <f>data!V94</f>
        <v>44.622792937399701</v>
      </c>
      <c r="E16" s="284">
        <f>data!W94</f>
        <v>48.909657320872299</v>
      </c>
      <c r="F16" s="284">
        <f>data!X94</f>
        <v>47.481636935991602</v>
      </c>
      <c r="G16" s="284">
        <f>data!Y94</f>
        <v>45.748730964467001</v>
      </c>
      <c r="H16" s="284">
        <f>data!Z94</f>
        <v>42.507970244420797</v>
      </c>
      <c r="I16" s="284">
        <f>data!AA94</f>
        <v>48.600695079568297</v>
      </c>
      <c r="J16" s="284">
        <f>data!AB94</f>
        <v>49.7096399535424</v>
      </c>
      <c r="K16" s="284">
        <f>data!AC94</f>
        <v>43.916570104287402</v>
      </c>
      <c r="L16" s="284">
        <f>data!AD94</f>
        <v>49.727089916690602</v>
      </c>
      <c r="M16" s="284">
        <f>data!AE94</f>
        <v>28.8</v>
      </c>
      <c r="N16" s="284">
        <f>data!AF94</f>
        <v>47.682119205298001</v>
      </c>
      <c r="O16" s="284">
        <f>data!AG94</f>
        <v>46.324863883847499</v>
      </c>
      <c r="P16" s="284">
        <f>data!AH94</f>
        <v>34.313725490196099</v>
      </c>
      <c r="Q16" s="285">
        <f>data!AI94</f>
        <v>46.398815034252898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67"/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0" t="s">
        <v>437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417" t="s">
        <v>88</v>
      </c>
      <c r="P52" s="417"/>
      <c r="Q52" s="417"/>
    </row>
    <row r="53" spans="1:17" ht="15" customHeight="1" x14ac:dyDescent="0.35">
      <c r="A53" s="273" t="s">
        <v>438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24"/>
      <c r="L53" s="24"/>
      <c r="M53" s="17"/>
      <c r="N53" s="17"/>
      <c r="O53" s="17"/>
      <c r="P53" s="308"/>
      <c r="Q53" s="308"/>
    </row>
    <row r="54" spans="1:17" ht="15" customHeight="1" x14ac:dyDescent="0.35">
      <c r="A54" s="167" t="s">
        <v>219</v>
      </c>
      <c r="B54" s="162"/>
      <c r="C54" s="163"/>
      <c r="D54" s="163"/>
      <c r="E54" s="163"/>
      <c r="F54" s="163"/>
      <c r="G54" s="163"/>
      <c r="H54" s="163"/>
      <c r="I54" s="163"/>
      <c r="J54" s="163"/>
      <c r="K54" s="17"/>
      <c r="L54" s="17"/>
      <c r="M54" s="17"/>
      <c r="N54" s="17"/>
      <c r="O54" s="17"/>
      <c r="P54" s="308"/>
      <c r="Q54" s="308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08"/>
      <c r="Q55" s="308"/>
    </row>
    <row r="56" spans="1:17" ht="15" customHeight="1" x14ac:dyDescent="0.35">
      <c r="A56" s="155" t="s">
        <v>439</v>
      </c>
      <c r="B56" s="29"/>
      <c r="C56" s="30"/>
      <c r="D56" s="24"/>
      <c r="E56" s="24"/>
      <c r="F56" s="24"/>
      <c r="G56" s="24"/>
      <c r="H56" s="24"/>
      <c r="I56" s="24"/>
      <c r="J56" s="24"/>
      <c r="K56" s="24"/>
      <c r="L56" s="27"/>
      <c r="M56" s="27"/>
      <c r="N56" s="27"/>
      <c r="O56" s="27"/>
      <c r="P56" s="27"/>
      <c r="Q56" s="27"/>
    </row>
    <row r="57" spans="1:17" ht="15" customHeight="1" thickBot="1" x14ac:dyDescent="0.4">
      <c r="A57" s="201"/>
      <c r="B57" s="201"/>
      <c r="C57" s="202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</row>
    <row r="58" spans="1:17" ht="15" customHeight="1" x14ac:dyDescent="0.35">
      <c r="A58" s="203"/>
      <c r="B58" s="203"/>
      <c r="C58" s="204" t="s">
        <v>298</v>
      </c>
      <c r="D58" s="204" t="s">
        <v>299</v>
      </c>
      <c r="E58" s="204" t="s">
        <v>300</v>
      </c>
      <c r="F58" s="204" t="s">
        <v>301</v>
      </c>
      <c r="G58" s="204" t="s">
        <v>302</v>
      </c>
      <c r="H58" s="204" t="s">
        <v>303</v>
      </c>
      <c r="I58" s="204" t="s">
        <v>304</v>
      </c>
      <c r="J58" s="204" t="s">
        <v>305</v>
      </c>
      <c r="K58" s="204" t="s">
        <v>306</v>
      </c>
      <c r="L58" s="204" t="s">
        <v>329</v>
      </c>
      <c r="M58" s="204" t="s">
        <v>384</v>
      </c>
      <c r="N58" s="204" t="s">
        <v>388</v>
      </c>
      <c r="O58" s="204" t="s">
        <v>417</v>
      </c>
      <c r="P58" s="204" t="s">
        <v>453</v>
      </c>
      <c r="Q58" s="204" t="s">
        <v>454</v>
      </c>
    </row>
    <row r="59" spans="1:17" ht="15" customHeight="1" x14ac:dyDescent="0.35">
      <c r="A59" s="24"/>
      <c r="B59" s="24"/>
      <c r="C59" s="24"/>
      <c r="D59" s="24"/>
      <c r="E59" s="24"/>
      <c r="F59" s="24"/>
      <c r="G59" s="24"/>
      <c r="H59" s="26"/>
      <c r="I59" s="24"/>
      <c r="J59" s="24"/>
      <c r="K59" s="24"/>
      <c r="L59" s="24"/>
      <c r="M59" s="24"/>
      <c r="N59" s="344"/>
      <c r="O59" s="344"/>
      <c r="P59" s="344"/>
      <c r="Q59" s="344"/>
    </row>
    <row r="60" spans="1:17" ht="15" customHeight="1" x14ac:dyDescent="0.35">
      <c r="A60" s="24"/>
      <c r="B60" s="197" t="s">
        <v>54</v>
      </c>
      <c r="C60" s="284">
        <f>TSData!C22</f>
        <v>37.954545454545503</v>
      </c>
      <c r="D60" s="284">
        <f>TSData!D22</f>
        <v>40.653135968258802</v>
      </c>
      <c r="E60" s="284">
        <f>TSData!E22</f>
        <v>39.263620035921001</v>
      </c>
      <c r="F60" s="284">
        <f>TSData!F22</f>
        <v>39.115316189551997</v>
      </c>
      <c r="G60" s="284">
        <f>TSData!G22</f>
        <v>41.3903924221921</v>
      </c>
      <c r="H60" s="284">
        <f>TSData!H22</f>
        <v>43.6772299281158</v>
      </c>
      <c r="I60" s="284">
        <f>TSData!I22</f>
        <v>44.748455428067103</v>
      </c>
      <c r="J60" s="284">
        <f>TSData!J22</f>
        <v>43.687138882944602</v>
      </c>
      <c r="K60" s="284">
        <f>TSData!K22</f>
        <v>42.583280955374001</v>
      </c>
      <c r="L60" s="284">
        <f>TSData!L22</f>
        <v>46.318006960981897</v>
      </c>
      <c r="M60" s="284">
        <f>TSData!M22</f>
        <v>50.188078703703702</v>
      </c>
      <c r="N60" s="284">
        <f>TSData!N22</f>
        <v>52.376708259061203</v>
      </c>
      <c r="O60" s="284">
        <f>TSData!O22</f>
        <v>52.618522601984601</v>
      </c>
      <c r="P60" s="284">
        <f>TSData!P22</f>
        <v>52.333703762501997</v>
      </c>
      <c r="Q60" s="284">
        <f>TSData!Q22</f>
        <v>52.070115769507503</v>
      </c>
    </row>
    <row r="61" spans="1:17" ht="15" customHeight="1" x14ac:dyDescent="0.35">
      <c r="A61" s="24"/>
      <c r="B61" s="197" t="s">
        <v>55</v>
      </c>
      <c r="C61" s="284">
        <f>TSData!C23</f>
        <v>26.523297491039401</v>
      </c>
      <c r="D61" s="284">
        <f>TSData!D23</f>
        <v>27.9169487700293</v>
      </c>
      <c r="E61" s="284">
        <f>TSData!E23</f>
        <v>24.9529326574946</v>
      </c>
      <c r="F61" s="284">
        <f>TSData!F23</f>
        <v>24.414373436433898</v>
      </c>
      <c r="G61" s="284">
        <f>TSData!G23</f>
        <v>27.127847951835701</v>
      </c>
      <c r="H61" s="284">
        <f>TSData!H23</f>
        <v>29.609093429442801</v>
      </c>
      <c r="I61" s="284">
        <f>TSData!I23</f>
        <v>30.113218644317001</v>
      </c>
      <c r="J61" s="284">
        <f>TSData!J23</f>
        <v>29.423156729838201</v>
      </c>
      <c r="K61" s="284">
        <f>TSData!K23</f>
        <v>29.377299359585798</v>
      </c>
      <c r="L61" s="284">
        <f>TSData!L23</f>
        <v>32.824519230769198</v>
      </c>
      <c r="M61" s="284">
        <f>TSData!M23</f>
        <v>35.935005165774399</v>
      </c>
      <c r="N61" s="284">
        <f>TSData!N23</f>
        <v>36.952269170579001</v>
      </c>
      <c r="O61" s="284">
        <f>TSData!O23</f>
        <v>36.8615840118431</v>
      </c>
      <c r="P61" s="284">
        <f>TSData!P23</f>
        <v>38.660226795464098</v>
      </c>
      <c r="Q61" s="284">
        <f>TSData!Q23</f>
        <v>38.997951519289899</v>
      </c>
    </row>
    <row r="62" spans="1:17" ht="15" customHeight="1" x14ac:dyDescent="0.35">
      <c r="A62" s="24"/>
      <c r="B62" s="197" t="s">
        <v>15</v>
      </c>
      <c r="C62" s="284">
        <f>TSData!C24</f>
        <v>33.195158348532601</v>
      </c>
      <c r="D62" s="284">
        <f>TSData!D24</f>
        <v>35.5152949745084</v>
      </c>
      <c r="E62" s="284">
        <f>TSData!E24</f>
        <v>33.425887635139098</v>
      </c>
      <c r="F62" s="284">
        <f>TSData!F24</f>
        <v>33.005671077504701</v>
      </c>
      <c r="G62" s="284">
        <f>TSData!G24</f>
        <v>35.437299827543697</v>
      </c>
      <c r="H62" s="284">
        <f>TSData!H24</f>
        <v>37.739160961909803</v>
      </c>
      <c r="I62" s="284">
        <f>TSData!I24</f>
        <v>38.474629687992397</v>
      </c>
      <c r="J62" s="284">
        <f>TSData!J24</f>
        <v>37.466063348416299</v>
      </c>
      <c r="K62" s="284">
        <f>TSData!K24</f>
        <v>36.843352087651802</v>
      </c>
      <c r="L62" s="284">
        <f>TSData!L24</f>
        <v>40.482378625636798</v>
      </c>
      <c r="M62" s="284">
        <f>TSData!M24</f>
        <v>43.9867598381758</v>
      </c>
      <c r="N62" s="284">
        <f>TSData!N24</f>
        <v>45.719351570415398</v>
      </c>
      <c r="O62" s="284">
        <f>TSData!O24</f>
        <v>45.892575039494503</v>
      </c>
      <c r="P62" s="284">
        <f>TSData!P24</f>
        <v>46.446975861133701</v>
      </c>
      <c r="Q62" s="284">
        <f>TSData!Q24</f>
        <v>46.398815034252898</v>
      </c>
    </row>
    <row r="63" spans="1:17" ht="15" customHeight="1" thickBot="1" x14ac:dyDescent="0.4">
      <c r="A63" s="198"/>
      <c r="B63" s="199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345"/>
      <c r="O63" s="345"/>
      <c r="P63" s="345"/>
      <c r="Q63" s="345"/>
    </row>
    <row r="64" spans="1:17" ht="15" customHeight="1" x14ac:dyDescent="0.35">
      <c r="A64" s="309"/>
      <c r="B64" s="309"/>
      <c r="C64" s="309"/>
      <c r="D64" s="309"/>
      <c r="E64" s="309"/>
      <c r="F64" s="309"/>
      <c r="G64" s="309"/>
      <c r="H64" s="309"/>
      <c r="I64" s="309"/>
      <c r="J64" s="309"/>
      <c r="K64" s="309"/>
      <c r="L64" s="309"/>
      <c r="M64" s="309"/>
      <c r="N64" s="309"/>
      <c r="O64" s="27"/>
      <c r="P64" s="27"/>
      <c r="Q64" s="309"/>
    </row>
    <row r="65" spans="1:17" ht="15" customHeight="1" x14ac:dyDescent="0.35">
      <c r="A65" s="309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27"/>
      <c r="P65" s="309"/>
      <c r="Q65" s="309"/>
    </row>
    <row r="66" spans="1:17" ht="15" customHeight="1" x14ac:dyDescent="0.35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</row>
    <row r="67" spans="1:17" ht="15" customHeight="1" x14ac:dyDescent="0.35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</row>
    <row r="68" spans="1:17" ht="15" customHeight="1" x14ac:dyDescent="0.35">
      <c r="A68" s="155" t="s">
        <v>440</v>
      </c>
      <c r="B68" s="17"/>
      <c r="C68" s="17"/>
      <c r="D68" s="17"/>
      <c r="E68" s="17"/>
      <c r="F68" s="17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</row>
    <row r="69" spans="1:17" ht="15" customHeight="1" x14ac:dyDescent="0.35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</row>
    <row r="70" spans="1:17" ht="15" customHeight="1" x14ac:dyDescent="0.35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</row>
    <row r="71" spans="1:17" ht="15" customHeight="1" x14ac:dyDescent="0.35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</row>
    <row r="72" spans="1:17" ht="15" customHeight="1" x14ac:dyDescent="0.35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</row>
    <row r="73" spans="1:17" ht="15" customHeight="1" x14ac:dyDescent="0.35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</row>
    <row r="74" spans="1:17" ht="15" customHeight="1" x14ac:dyDescent="0.35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</row>
    <row r="75" spans="1:17" ht="15" customHeight="1" x14ac:dyDescent="0.3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</row>
    <row r="76" spans="1:17" ht="15" customHeight="1" x14ac:dyDescent="0.35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</row>
    <row r="77" spans="1:17" ht="15" customHeight="1" x14ac:dyDescent="0.35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</row>
    <row r="78" spans="1:17" ht="15" customHeight="1" x14ac:dyDescent="0.35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</row>
    <row r="79" spans="1:17" ht="15" customHeight="1" x14ac:dyDescent="0.35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</row>
    <row r="80" spans="1:17" ht="15" customHeight="1" x14ac:dyDescent="0.35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</row>
    <row r="81" spans="1:17" ht="15" customHeight="1" x14ac:dyDescent="0.35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</row>
    <row r="82" spans="1:17" ht="15" customHeight="1" x14ac:dyDescent="0.35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</row>
    <row r="83" spans="1:17" ht="15" customHeight="1" x14ac:dyDescent="0.35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</row>
    <row r="84" spans="1:17" ht="15" customHeight="1" x14ac:dyDescent="0.35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</row>
    <row r="85" spans="1:17" ht="15" customHeight="1" x14ac:dyDescent="0.3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</row>
    <row r="86" spans="1:17" ht="15" customHeight="1" x14ac:dyDescent="0.35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</row>
    <row r="87" spans="1:17" ht="15" customHeight="1" x14ac:dyDescent="0.35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</row>
    <row r="88" spans="1:17" ht="15" customHeight="1" x14ac:dyDescent="0.3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</row>
    <row r="89" spans="1:17" ht="15" customHeight="1" x14ac:dyDescent="0.35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</row>
    <row r="90" spans="1:17" ht="15" customHeight="1" x14ac:dyDescent="0.35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</row>
    <row r="91" spans="1:17" ht="15" customHeight="1" x14ac:dyDescent="0.35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</row>
    <row r="92" spans="1:17" ht="15" customHeight="1" x14ac:dyDescent="0.35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</row>
    <row r="93" spans="1:17" ht="15" customHeight="1" x14ac:dyDescent="0.35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</row>
    <row r="94" spans="1:17" ht="15" customHeight="1" x14ac:dyDescent="0.35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</row>
    <row r="95" spans="1:17" ht="15" customHeight="1" x14ac:dyDescent="0.3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</row>
    <row r="96" spans="1:17" ht="15" customHeight="1" x14ac:dyDescent="0.35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</row>
    <row r="97" spans="1:17" ht="15" customHeight="1" x14ac:dyDescent="0.35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</row>
    <row r="98" spans="1:17" ht="15" customHeight="1" x14ac:dyDescent="0.35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</row>
    <row r="99" spans="1:17" ht="15" customHeight="1" x14ac:dyDescent="0.35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</row>
    <row r="100" spans="1:17" ht="15" customHeight="1" x14ac:dyDescent="0.35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</row>
    <row r="101" spans="1:17" ht="15" customHeight="1" x14ac:dyDescent="0.35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</row>
    <row r="102" spans="1:17" ht="15" customHeight="1" x14ac:dyDescent="0.35">
      <c r="A102" s="312" t="s">
        <v>461</v>
      </c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</row>
    <row r="103" spans="1:17" ht="15" customHeight="1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</sheetData>
  <mergeCells count="4">
    <mergeCell ref="P1:Q1"/>
    <mergeCell ref="A5:Q5"/>
    <mergeCell ref="A6:Q6"/>
    <mergeCell ref="O52:Q52"/>
  </mergeCells>
  <hyperlinks>
    <hyperlink ref="P1:Q1" location="KPI_list!A1" display="back to KPI list" xr:uid="{00000000-0004-0000-1B00-000000000000}"/>
  </hyperlinks>
  <pageMargins left="0.62992125984251968" right="0.23622047244094491" top="0.39370078740157483" bottom="0.31496062992125984" header="0" footer="7.874015748031496E-2"/>
  <pageSetup paperSize="9" scale="65" fitToWidth="0" fitToHeight="0" orientation="landscape"/>
  <headerFooter scaleWithDoc="0" alignWithMargins="0">
    <oddFooter>&amp;C&amp;12&amp;A&amp;R&amp;12Page &amp;P of &amp;N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54"/>
  <sheetViews>
    <sheetView zoomScale="75" zoomScaleNormal="75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4" t="s">
        <v>441</v>
      </c>
      <c r="B1" s="172"/>
      <c r="C1" s="172"/>
      <c r="D1" s="172"/>
      <c r="E1" s="172"/>
      <c r="F1" s="172"/>
      <c r="G1" s="172"/>
      <c r="H1" s="172"/>
      <c r="I1" s="172"/>
      <c r="J1" s="172"/>
      <c r="K1" s="24"/>
      <c r="L1" s="24"/>
      <c r="M1" s="24"/>
      <c r="N1" s="24"/>
      <c r="O1" s="24"/>
      <c r="P1" s="414" t="s">
        <v>53</v>
      </c>
      <c r="Q1" s="414"/>
    </row>
    <row r="2" spans="1:17" ht="15.5" x14ac:dyDescent="0.35">
      <c r="A2" s="171" t="s">
        <v>151</v>
      </c>
      <c r="B2" s="172"/>
      <c r="C2" s="172"/>
      <c r="D2" s="172"/>
      <c r="E2" s="172"/>
      <c r="F2" s="172"/>
      <c r="G2" s="172"/>
      <c r="H2" s="172"/>
      <c r="I2" s="172"/>
      <c r="J2" s="17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73"/>
      <c r="B3" s="172"/>
      <c r="C3" s="172"/>
      <c r="D3" s="172"/>
      <c r="E3" s="172"/>
      <c r="F3" s="172"/>
      <c r="G3" s="172"/>
      <c r="H3" s="172"/>
      <c r="I3" s="172"/>
      <c r="J3" s="172"/>
      <c r="K3" s="24"/>
      <c r="L3" s="24"/>
      <c r="M3" s="24"/>
      <c r="N3" s="24"/>
      <c r="O3" s="24"/>
      <c r="P3" s="221"/>
      <c r="Q3" s="221"/>
    </row>
    <row r="4" spans="1:17" ht="15" customHeight="1" x14ac:dyDescent="0.3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"/>
      <c r="L4" s="17"/>
      <c r="M4" s="17"/>
      <c r="N4" s="17"/>
      <c r="O4" s="17"/>
      <c r="P4" s="17"/>
      <c r="Q4" s="17"/>
    </row>
    <row r="5" spans="1:17" ht="18.5" x14ac:dyDescent="0.35">
      <c r="A5" s="441" t="s">
        <v>247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</row>
    <row r="6" spans="1:17" ht="15.5" x14ac:dyDescent="0.35">
      <c r="A6" s="441" t="s">
        <v>148</v>
      </c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</row>
    <row r="7" spans="1:17" ht="15" customHeight="1" x14ac:dyDescent="0.35">
      <c r="A7" s="171"/>
      <c r="B7" s="229"/>
      <c r="C7" s="229"/>
      <c r="D7" s="229"/>
      <c r="E7" s="229"/>
      <c r="F7" s="229"/>
      <c r="G7" s="229"/>
      <c r="H7" s="229"/>
      <c r="I7" s="229"/>
      <c r="J7" s="229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71"/>
      <c r="B8" s="158" t="s">
        <v>214</v>
      </c>
      <c r="C8" s="229"/>
      <c r="D8" s="229"/>
      <c r="E8" s="229"/>
      <c r="F8" s="229"/>
      <c r="G8" s="229"/>
      <c r="H8" s="229"/>
      <c r="I8" s="229"/>
      <c r="J8" s="229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71"/>
      <c r="B9" s="158" t="s">
        <v>203</v>
      </c>
      <c r="C9" s="229"/>
      <c r="D9" s="229"/>
      <c r="E9" s="229"/>
      <c r="F9" s="229"/>
      <c r="G9" s="229"/>
      <c r="H9" s="229"/>
      <c r="I9" s="229"/>
      <c r="J9" s="229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71"/>
      <c r="B10" s="158"/>
      <c r="C10" s="229"/>
      <c r="D10" s="229"/>
      <c r="E10" s="229"/>
      <c r="F10" s="229"/>
      <c r="G10" s="229"/>
      <c r="H10" s="229"/>
      <c r="I10" s="229"/>
      <c r="J10" s="229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74" t="s">
        <v>442</v>
      </c>
      <c r="B11" s="172"/>
      <c r="C11" s="172"/>
      <c r="D11" s="172"/>
      <c r="E11" s="172"/>
      <c r="F11" s="172"/>
      <c r="G11" s="172"/>
      <c r="H11" s="172"/>
      <c r="I11" s="172"/>
      <c r="J11" s="172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4">
        <f>data!U95</f>
        <v>8.203125</v>
      </c>
      <c r="D15" s="284">
        <f>data!V95</f>
        <v>9.6045197740112993</v>
      </c>
      <c r="E15" s="284">
        <f>data!W95</f>
        <v>9.7378277153558095</v>
      </c>
      <c r="F15" s="284">
        <f>data!X95</f>
        <v>13.817537643932701</v>
      </c>
      <c r="G15" s="284">
        <f>data!Y95</f>
        <v>12.0591581342435</v>
      </c>
      <c r="H15" s="284">
        <f>data!Z95</f>
        <v>7.51231527093596</v>
      </c>
      <c r="I15" s="284">
        <f>data!AA95</f>
        <v>3.5714285714285698</v>
      </c>
      <c r="J15" s="284">
        <f>data!AB95</f>
        <v>12.037037037037001</v>
      </c>
      <c r="K15" s="284">
        <f>data!AC95</f>
        <v>11.151832460733001</v>
      </c>
      <c r="L15" s="284">
        <f>data!AD95</f>
        <v>12.721743537759799</v>
      </c>
      <c r="M15" s="284">
        <f>data!AE95</f>
        <v>2.7027027027027</v>
      </c>
      <c r="N15" s="284">
        <f>data!AF95</f>
        <v>11.340206185567</v>
      </c>
      <c r="O15" s="284">
        <f>data!AG95</f>
        <v>9.5788604459124702</v>
      </c>
      <c r="P15" s="284">
        <f>data!AH95</f>
        <v>2.5862068965517202</v>
      </c>
      <c r="Q15" s="285">
        <f>data!AI95</f>
        <v>9.1569101968735698</v>
      </c>
    </row>
    <row r="16" spans="1:17" ht="15.5" x14ac:dyDescent="0.35">
      <c r="A16" s="24"/>
      <c r="B16" s="197" t="s">
        <v>55</v>
      </c>
      <c r="C16" s="284">
        <f>data!U96</f>
        <v>4.4747081712062302</v>
      </c>
      <c r="D16" s="284">
        <f>data!V96</f>
        <v>6.6914498141263898</v>
      </c>
      <c r="E16" s="284">
        <f>data!W96</f>
        <v>4.6620046620046596</v>
      </c>
      <c r="F16" s="284">
        <f>data!X96</f>
        <v>7.59330759330759</v>
      </c>
      <c r="G16" s="284">
        <f>data!Y96</f>
        <v>4.7345767575322801</v>
      </c>
      <c r="H16" s="284">
        <f>data!Z96</f>
        <v>3.6697247706421998</v>
      </c>
      <c r="I16" s="284">
        <f>data!AA96</f>
        <v>1.63020163020163</v>
      </c>
      <c r="J16" s="284">
        <f>data!AB96</f>
        <v>5.6</v>
      </c>
      <c r="K16" s="284">
        <f>data!AC96</f>
        <v>5.5771725032425401</v>
      </c>
      <c r="L16" s="284">
        <f>data!AD96</f>
        <v>6.1007957559681696</v>
      </c>
      <c r="M16" s="284">
        <f>data!AE96</f>
        <v>1.9607843137254899</v>
      </c>
      <c r="N16" s="284">
        <f>data!AF96</f>
        <v>16.6666666666667</v>
      </c>
      <c r="O16" s="284">
        <f>data!AG96</f>
        <v>5.9415911379657604</v>
      </c>
      <c r="P16" s="284">
        <f>data!AH96</f>
        <v>1.13636363636364</v>
      </c>
      <c r="Q16" s="285">
        <f>data!AI96</f>
        <v>4.6773642881529502</v>
      </c>
    </row>
    <row r="17" spans="1:17" ht="15.5" x14ac:dyDescent="0.35">
      <c r="A17" s="24"/>
      <c r="B17" s="197" t="s">
        <v>15</v>
      </c>
      <c r="C17" s="284">
        <f>data!U97</f>
        <v>6.5424610051993097</v>
      </c>
      <c r="D17" s="284">
        <f>data!V97</f>
        <v>8.3467094703049796</v>
      </c>
      <c r="E17" s="284">
        <f>data!W97</f>
        <v>7.4766355140186898</v>
      </c>
      <c r="F17" s="284">
        <f>data!X97</f>
        <v>11.280167890870899</v>
      </c>
      <c r="G17" s="284">
        <f>data!Y97</f>
        <v>8.8197969543147199</v>
      </c>
      <c r="H17" s="284">
        <f>data!Z97</f>
        <v>5.88026921714488</v>
      </c>
      <c r="I17" s="284">
        <f>data!AA97</f>
        <v>2.7437351381013402</v>
      </c>
      <c r="J17" s="284">
        <f>data!AB97</f>
        <v>9.23344947735192</v>
      </c>
      <c r="K17" s="284">
        <f>data!AC97</f>
        <v>8.66164542294322</v>
      </c>
      <c r="L17" s="284">
        <f>data!AD97</f>
        <v>9.8534903763286401</v>
      </c>
      <c r="M17" s="284">
        <f>data!AE97</f>
        <v>2.4</v>
      </c>
      <c r="N17" s="284">
        <f>data!AF97</f>
        <v>13.245033112582799</v>
      </c>
      <c r="O17" s="284">
        <f>data!AG97</f>
        <v>7.9401088929219599</v>
      </c>
      <c r="P17" s="284">
        <f>data!AH97</f>
        <v>1.9607843137254899</v>
      </c>
      <c r="Q17" s="285">
        <f>data!AI97</f>
        <v>7.2134789853730803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99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75" t="s">
        <v>443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C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tabSelected="1" zoomScaleNormal="100" zoomScalePageLayoutView="75" workbookViewId="0">
      <selection activeCell="A11" sqref="A11:XFD11"/>
    </sheetView>
  </sheetViews>
  <sheetFormatPr defaultColWidth="9.1796875" defaultRowHeight="15.5" x14ac:dyDescent="0.35"/>
  <cols>
    <col min="1" max="16384" width="9.1796875" style="2" collapsed="1"/>
  </cols>
  <sheetData>
    <row r="1" spans="1:23" ht="22.5" customHeight="1" x14ac:dyDescent="0.4">
      <c r="A1" s="242"/>
      <c r="B1" s="347" t="s">
        <v>460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19"/>
      <c r="O1" s="19"/>
      <c r="P1" s="19"/>
      <c r="Q1" s="17"/>
      <c r="R1" s="17"/>
      <c r="S1" s="17"/>
      <c r="T1" s="17"/>
      <c r="U1" s="410" t="s">
        <v>59</v>
      </c>
      <c r="V1" s="410"/>
      <c r="W1" s="410"/>
    </row>
    <row r="2" spans="1:23" ht="15" customHeight="1" x14ac:dyDescent="0.35">
      <c r="A2" s="18"/>
      <c r="B2" s="18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20"/>
      <c r="U2" s="410" t="s">
        <v>60</v>
      </c>
      <c r="V2" s="410"/>
      <c r="W2" s="410"/>
    </row>
    <row r="3" spans="1:23" ht="22.75" customHeight="1" x14ac:dyDescent="0.35">
      <c r="A3" s="18"/>
      <c r="B3" s="18"/>
      <c r="C3" s="409" t="s">
        <v>46</v>
      </c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20"/>
      <c r="U3" s="337"/>
      <c r="V3" s="17"/>
      <c r="W3" s="17"/>
    </row>
    <row r="4" spans="1:23" ht="22.75" customHeight="1" x14ac:dyDescent="0.35">
      <c r="A4" s="19"/>
      <c r="B4" s="18"/>
      <c r="C4" s="409" t="s">
        <v>251</v>
      </c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17"/>
      <c r="U4" s="17"/>
      <c r="V4" s="17"/>
      <c r="W4" s="17"/>
    </row>
    <row r="5" spans="1:23" ht="22.75" customHeight="1" x14ac:dyDescent="0.35">
      <c r="A5" s="17"/>
      <c r="B5" s="18"/>
      <c r="C5" s="409" t="s">
        <v>254</v>
      </c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409"/>
      <c r="Q5" s="409"/>
      <c r="R5" s="409"/>
      <c r="S5" s="409"/>
      <c r="T5" s="20"/>
      <c r="U5" s="17"/>
      <c r="V5" s="17"/>
      <c r="W5" s="17"/>
    </row>
    <row r="6" spans="1:23" ht="22.75" customHeight="1" x14ac:dyDescent="0.35">
      <c r="A6" s="17"/>
      <c r="B6" s="18"/>
      <c r="C6" s="409" t="s">
        <v>178</v>
      </c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17"/>
      <c r="U6" s="17"/>
      <c r="V6" s="17"/>
      <c r="W6" s="17"/>
    </row>
    <row r="7" spans="1:23" ht="22.75" customHeight="1" x14ac:dyDescent="0.35">
      <c r="A7" s="17"/>
      <c r="B7" s="18"/>
      <c r="C7" s="306" t="s">
        <v>47</v>
      </c>
      <c r="D7" s="21"/>
      <c r="E7" s="21"/>
      <c r="F7" s="21"/>
      <c r="G7" s="21"/>
      <c r="H7" s="21"/>
      <c r="I7" s="21"/>
      <c r="J7" s="21"/>
      <c r="K7" s="19"/>
      <c r="L7" s="19"/>
      <c r="M7" s="19"/>
      <c r="N7" s="19"/>
      <c r="O7" s="17"/>
      <c r="P7" s="19"/>
      <c r="Q7" s="17"/>
      <c r="R7" s="17"/>
      <c r="S7" s="17"/>
      <c r="T7" s="17"/>
      <c r="U7" s="17"/>
      <c r="V7" s="17"/>
      <c r="W7" s="17"/>
    </row>
    <row r="8" spans="1:23" ht="22.75" customHeight="1" x14ac:dyDescent="0.35">
      <c r="A8" s="17"/>
      <c r="B8" s="18"/>
      <c r="C8" s="306" t="s">
        <v>255</v>
      </c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17"/>
      <c r="U8" s="17"/>
      <c r="V8" s="17"/>
      <c r="W8" s="17"/>
    </row>
    <row r="9" spans="1:23" ht="22.75" customHeight="1" x14ac:dyDescent="0.35">
      <c r="A9" s="17"/>
      <c r="B9" s="22"/>
      <c r="C9" s="306" t="s">
        <v>48</v>
      </c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17"/>
      <c r="U9" s="17"/>
      <c r="V9" s="17"/>
      <c r="W9" s="17"/>
    </row>
    <row r="10" spans="1:23" ht="22.75" customHeight="1" x14ac:dyDescent="0.35">
      <c r="A10" s="17"/>
      <c r="B10" s="19"/>
      <c r="C10" s="306" t="s">
        <v>256</v>
      </c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17"/>
      <c r="U10" s="17"/>
      <c r="V10" s="17"/>
      <c r="W10" s="17"/>
    </row>
    <row r="11" spans="1:23" ht="22.75" customHeight="1" x14ac:dyDescent="0.35">
      <c r="A11" s="17"/>
      <c r="B11" s="19"/>
      <c r="C11" s="306" t="s">
        <v>179</v>
      </c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17"/>
      <c r="U11" s="17"/>
      <c r="V11" s="17"/>
      <c r="W11" s="17"/>
    </row>
    <row r="12" spans="1:23" ht="22.75" customHeight="1" x14ac:dyDescent="0.35">
      <c r="A12" s="17"/>
      <c r="B12" s="19"/>
      <c r="C12" s="306" t="s">
        <v>180</v>
      </c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17"/>
      <c r="U12" s="17"/>
      <c r="V12" s="17"/>
      <c r="W12" s="17"/>
    </row>
    <row r="13" spans="1:23" ht="22.75" customHeight="1" x14ac:dyDescent="0.35">
      <c r="A13" s="17"/>
      <c r="B13" s="19"/>
      <c r="C13" s="20" t="s">
        <v>381</v>
      </c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17"/>
      <c r="U13" s="17"/>
      <c r="V13" s="17"/>
      <c r="W13" s="17"/>
    </row>
    <row r="14" spans="1:23" ht="22.75" customHeight="1" x14ac:dyDescent="0.35">
      <c r="A14" s="17"/>
      <c r="B14" s="19"/>
      <c r="C14" s="267" t="s">
        <v>383</v>
      </c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17"/>
      <c r="U14" s="17"/>
      <c r="V14" s="17"/>
      <c r="W14" s="17"/>
    </row>
    <row r="15" spans="1:23" ht="22.75" customHeight="1" x14ac:dyDescent="0.35">
      <c r="A15" s="17"/>
      <c r="B15" s="18"/>
      <c r="C15" s="196" t="s">
        <v>181</v>
      </c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17"/>
      <c r="U15" s="17"/>
      <c r="V15" s="17"/>
      <c r="W15" s="17"/>
    </row>
    <row r="16" spans="1:23" ht="22.75" customHeight="1" x14ac:dyDescent="0.35">
      <c r="A16" s="17"/>
      <c r="B16" s="19"/>
      <c r="C16" s="20" t="s">
        <v>182</v>
      </c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17"/>
      <c r="U16" s="17"/>
      <c r="V16" s="17"/>
      <c r="W16" s="17"/>
    </row>
    <row r="17" spans="1:23" ht="22.75" customHeight="1" x14ac:dyDescent="0.35">
      <c r="A17" s="17"/>
      <c r="B17" s="22"/>
      <c r="C17" s="20" t="s">
        <v>183</v>
      </c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17"/>
      <c r="U17" s="17"/>
      <c r="V17" s="17"/>
      <c r="W17" s="17"/>
    </row>
    <row r="18" spans="1:23" ht="22.75" customHeight="1" x14ac:dyDescent="0.35">
      <c r="A18" s="17"/>
      <c r="B18" s="19"/>
      <c r="C18" s="20" t="s">
        <v>226</v>
      </c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17"/>
      <c r="U18" s="17"/>
      <c r="V18" s="17"/>
      <c r="W18" s="17"/>
    </row>
    <row r="19" spans="1:23" ht="22.75" customHeight="1" x14ac:dyDescent="0.35">
      <c r="A19" s="17"/>
      <c r="B19" s="19"/>
      <c r="C19" s="20" t="s">
        <v>257</v>
      </c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17"/>
      <c r="U19" s="17"/>
      <c r="V19" s="17"/>
      <c r="W19" s="17"/>
    </row>
    <row r="20" spans="1:23" ht="22.75" customHeight="1" x14ac:dyDescent="0.35">
      <c r="A20" s="17"/>
      <c r="B20" s="19"/>
      <c r="C20" s="306" t="s">
        <v>259</v>
      </c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17"/>
      <c r="U20" s="17"/>
      <c r="V20" s="17"/>
      <c r="W20" s="17"/>
    </row>
    <row r="21" spans="1:23" ht="22.75" customHeight="1" x14ac:dyDescent="0.35">
      <c r="A21" s="17"/>
      <c r="B21" s="19"/>
      <c r="C21" s="306" t="s">
        <v>258</v>
      </c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17"/>
      <c r="U21" s="17"/>
      <c r="V21" s="17"/>
      <c r="W21" s="17"/>
    </row>
    <row r="22" spans="1:23" ht="22.75" customHeight="1" x14ac:dyDescent="0.35">
      <c r="A22" s="17"/>
      <c r="B22" s="19"/>
      <c r="C22" s="306" t="s">
        <v>260</v>
      </c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17"/>
      <c r="U22" s="17"/>
      <c r="V22" s="17"/>
      <c r="W22" s="17"/>
    </row>
    <row r="23" spans="1:23" ht="22.75" customHeight="1" x14ac:dyDescent="0.35">
      <c r="A23" s="17"/>
      <c r="B23" s="19"/>
      <c r="C23" s="306" t="s">
        <v>184</v>
      </c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17"/>
      <c r="U23" s="17"/>
      <c r="V23" s="17"/>
      <c r="W23" s="17"/>
    </row>
    <row r="24" spans="1:23" ht="22.75" customHeight="1" x14ac:dyDescent="0.35">
      <c r="A24" s="17"/>
      <c r="B24" s="19"/>
      <c r="C24" s="306" t="s">
        <v>216</v>
      </c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17"/>
      <c r="U24" s="17"/>
      <c r="V24" s="17"/>
      <c r="W24" s="17"/>
    </row>
    <row r="25" spans="1:23" ht="22.75" customHeight="1" x14ac:dyDescent="0.35">
      <c r="A25" s="17"/>
      <c r="B25" s="18"/>
      <c r="C25" s="306" t="s">
        <v>185</v>
      </c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17"/>
      <c r="U25" s="17"/>
      <c r="V25" s="17"/>
      <c r="W25" s="17"/>
    </row>
    <row r="26" spans="1:23" ht="22.75" customHeight="1" x14ac:dyDescent="0.35">
      <c r="A26" s="17"/>
      <c r="B26" s="18"/>
      <c r="C26" s="306" t="s">
        <v>186</v>
      </c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17"/>
      <c r="U26" s="17"/>
      <c r="V26" s="17"/>
      <c r="W26" s="17"/>
    </row>
    <row r="27" spans="1:23" ht="22.75" customHeight="1" x14ac:dyDescent="0.35">
      <c r="A27" s="17"/>
      <c r="B27" s="18"/>
      <c r="C27" s="306" t="s">
        <v>217</v>
      </c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17"/>
      <c r="U27" s="17"/>
      <c r="V27" s="17"/>
      <c r="W27" s="17"/>
    </row>
    <row r="28" spans="1:23" ht="22.75" customHeight="1" x14ac:dyDescent="0.35">
      <c r="A28" s="17"/>
      <c r="B28" s="18"/>
      <c r="C28" s="306" t="s">
        <v>187</v>
      </c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17"/>
      <c r="U28" s="17"/>
      <c r="V28" s="17"/>
      <c r="W28" s="17"/>
    </row>
    <row r="29" spans="1:23" ht="22.75" customHeight="1" x14ac:dyDescent="0.35">
      <c r="A29" s="17"/>
      <c r="B29" s="18"/>
      <c r="C29" s="306" t="s">
        <v>188</v>
      </c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17"/>
      <c r="U29" s="17"/>
      <c r="V29" s="17"/>
      <c r="W29" s="17"/>
    </row>
    <row r="30" spans="1:23" ht="22.75" customHeight="1" x14ac:dyDescent="0.35">
      <c r="A30" s="17"/>
      <c r="B30" s="18"/>
      <c r="C30" s="196" t="s">
        <v>189</v>
      </c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17"/>
      <c r="U30" s="17"/>
      <c r="V30" s="17"/>
      <c r="W30" s="17"/>
    </row>
    <row r="31" spans="1:23" ht="22.5" customHeight="1" x14ac:dyDescent="0.35">
      <c r="A31" s="17"/>
      <c r="B31" s="17"/>
      <c r="C31" s="196" t="s">
        <v>350</v>
      </c>
      <c r="D31" s="33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17"/>
      <c r="U31" s="17"/>
      <c r="V31" s="17"/>
      <c r="W31" s="17"/>
    </row>
    <row r="32" spans="1:23" ht="22.5" customHeight="1" x14ac:dyDescent="0.35">
      <c r="A32" s="17"/>
      <c r="B32" s="17"/>
      <c r="C32" s="196" t="s">
        <v>349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22.5" customHeight="1" x14ac:dyDescent="0.35">
      <c r="A33" s="17"/>
      <c r="B33" s="278"/>
      <c r="C33" s="196" t="s">
        <v>351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</sheetData>
  <mergeCells count="6">
    <mergeCell ref="C6:S6"/>
    <mergeCell ref="U1:W1"/>
    <mergeCell ref="U2:W2"/>
    <mergeCell ref="C3:S3"/>
    <mergeCell ref="C4:S4"/>
    <mergeCell ref="C5:S5"/>
  </mergeCells>
  <hyperlinks>
    <hyperlink ref="C3" location="KPI_1!A1" display="1. Overall uptake of screening" xr:uid="{00000000-0004-0000-0200-000001000000}"/>
    <hyperlink ref="C5" location="KPI_3!A1" display="3. Positive screening test result rate" xr:uid="{00000000-0004-0000-0200-000002000000}"/>
    <hyperlink ref="U1:W1" location="Cover!A1" display="back to Cover Page" xr:uid="{00000000-0004-0000-0200-000003000000}"/>
    <hyperlink ref="U2:W2" location="Notes!A1" display="back to Notes" xr:uid="{00000000-0004-0000-0200-000004000000}"/>
    <hyperlink ref="C4" location="KPI_2!A1" display="2. Overall uptake of screening by Scottish Index of Multiple Deprivation (SIMD) 2009" xr:uid="{00000000-0004-0000-0200-000005000000}"/>
    <hyperlink ref="C6" location="KPI_4!A1" display="4. Time from screening test result date to date colonoscopy performed" xr:uid="{00000000-0004-0000-0200-000006000000}"/>
    <hyperlink ref="C7" location="KPI_5!A1" display="5. Percentage of people with a positive screening test result going on to have a colonoscopy performed" xr:uid="{00000000-0004-0000-0200-000007000000}"/>
    <hyperlink ref="C8" location="KPI_6!A1" display="6. Colonoscopy completion rate" xr:uid="{00000000-0004-0000-0200-000008000000}"/>
    <hyperlink ref="C9" location="KPI_7!A1" display="7. Percentage of colonoscopic complications" xr:uid="{00000000-0004-0000-0200-000009000000}"/>
    <hyperlink ref="C10" location="KPI_8!A1" display="8. Crude cancer detection rate" xr:uid="{00000000-0004-0000-0200-00000A000000}"/>
    <hyperlink ref="C11" location="'KPI_9-11'!A1" display="9. Percentage of people with screen detected cancers that are Dukes' Stage A" xr:uid="{00000000-0004-0000-0200-00000B000000}"/>
    <hyperlink ref="C12" location="'KPI_9-11'!A18" display="10. Percentage of people with screen detected cancers that are Dukes' Stage B" xr:uid="{00000000-0004-0000-0200-00000C000000}"/>
    <hyperlink ref="C13" location="'KPI_9-11'!A35" display="11. Percentage of people with colorectal cancer staged as Dukes' C" xr:uid="{00000000-0004-0000-0200-00000D000000}"/>
    <hyperlink ref="C15" location="'KPI_12-14'!A3" display="13. Percentage of people with colorectal cancer staged as Dukes' D" xr:uid="{00000000-0004-0000-0200-00000E000000}"/>
    <hyperlink ref="C16" location="'KPI_12-14'!A20" display="14. Percentage of people with colorectal cancer staged as Dukes' Not known" xr:uid="{00000000-0004-0000-0200-00000F000000}"/>
    <hyperlink ref="C17" location="KPI_15!A1" display="15. Percentage of people with colorectal cancer where the stage has not yet been supplied" xr:uid="{00000000-0004-0000-0200-000010000000}"/>
    <hyperlink ref="C18" location="KPI_16!A1" display="16. Percentage of people with colorectal cancer that has a recorded stage" xr:uid="{00000000-0004-0000-0200-000011000000}"/>
    <hyperlink ref="C20" location="KPI_18!A1" display="18. Percentage of polyp cancers" xr:uid="{00000000-0004-0000-0200-000012000000}"/>
    <hyperlink ref="C21" location="KPI_19!A1" display="19. Overall adenoma detection rate" xr:uid="{00000000-0004-0000-0200-000013000000}"/>
    <hyperlink ref="C22" location="KPI_20!A1" display="20. High risk adenoma detection rate" xr:uid="{00000000-0004-0000-0200-000014000000}"/>
    <hyperlink ref="C23" location="KPI_21!A1" display="21. Positive Predictive Value of current screening test to cancer" xr:uid="{00000000-0004-0000-0200-000015000000}"/>
    <hyperlink ref="C24" location="KPI_22!A1" display="22. Positive Predictive Value of all adenomas where adenoma is the most serious diagnosis" xr:uid="{00000000-0004-0000-0200-000016000000}"/>
    <hyperlink ref="C25" location="KPI_23!A1" display="23. Positive Predictive Value of current screening test to high risk adenoma" xr:uid="{00000000-0004-0000-0200-000017000000}"/>
    <hyperlink ref="C26" location="KPI_24!A1" display="24. Positive Predictive Value of current screening test to high risk adenoma or cancer" xr:uid="{00000000-0004-0000-0200-000018000000}"/>
    <hyperlink ref="C27" location="KPI_25!A1" display="25. Positive Predictive Value of current screening test to any adenoma or cancer diagnosis" xr:uid="{00000000-0004-0000-0200-000019000000}"/>
    <hyperlink ref="C28" location="'KPI_26-28'!A1" display="26. Percentage of people with screen detected cancers that are malignant neoplasms of the colon (ICD-10 C18)" xr:uid="{00000000-0004-0000-0200-00001A000000}"/>
    <hyperlink ref="C29" location="'KPI_26-28'!A18" display="27. Percentage of people with screen detected cancers that are malignant neoplasms of the rectosigmoid junction (ICD-10 C19)" xr:uid="{00000000-0004-0000-0200-00001B000000}"/>
    <hyperlink ref="C30" location="'KPI_26-28'!A35" display="28. Percentage of people with a colorectal cancer that is a malignant neoplasm of the rectum (ICD-10 C20)" xr:uid="{00000000-0004-0000-0200-00001C000000}"/>
    <hyperlink ref="C30:S30" location="'KPI_26-28'!A18" display="27. Percentage of people with a colorectal cancer that is a malignant neoplasm of the rectosigmoid junction (ICD-10 C19)" xr:uid="{00000000-0004-0000-0200-00001D000000}"/>
    <hyperlink ref="C3:S3" location="KPI_1!A1" display="1. Overall uptake of screening" xr:uid="{00000000-0004-0000-0200-00001E000000}"/>
    <hyperlink ref="C31:C33" location="'KPI_26-28'!A18" display="27. Percentage of people with a colorectal cancer that is a malignant neoplasm of the rectosigmoid junction (ICD-10 C19)" xr:uid="{00000000-0004-0000-0200-00001F000000}"/>
    <hyperlink ref="C31" location="'A1-Population by sex and HB'!A1" display="Appendix 1 - Screening population by sex and HB" xr:uid="{00000000-0004-0000-0200-000020000000}"/>
    <hyperlink ref="C32" location="'A2-Population by age and HB'!A1" display="Appendix 2 - Screening population by age and HB" xr:uid="{00000000-0004-0000-0200-000021000000}"/>
    <hyperlink ref="C33" location="'A3-Popn. by deprivation and HB'!A1" display="Appendix 3 - Screening population by deprivation and HB" xr:uid="{00000000-0004-0000-0200-000022000000}"/>
    <hyperlink ref="C19" location="KPI_17!A1" display="17. Percentage of people that had a polyp cancer detected" xr:uid="{00000000-0004-0000-0200-000024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54"/>
  <sheetViews>
    <sheetView zoomScale="75" zoomScaleNormal="75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5" t="s">
        <v>444</v>
      </c>
      <c r="B1" s="177"/>
      <c r="C1" s="177"/>
      <c r="D1" s="177"/>
      <c r="E1" s="177"/>
      <c r="F1" s="177"/>
      <c r="G1" s="177"/>
      <c r="H1" s="177"/>
      <c r="I1" s="177"/>
      <c r="J1" s="177"/>
      <c r="K1" s="24"/>
      <c r="L1" s="24"/>
      <c r="M1" s="24"/>
      <c r="N1" s="24"/>
      <c r="O1" s="24"/>
      <c r="P1" s="414" t="s">
        <v>53</v>
      </c>
      <c r="Q1" s="414"/>
    </row>
    <row r="2" spans="1:17" ht="15.5" x14ac:dyDescent="0.35">
      <c r="A2" s="176" t="s">
        <v>204</v>
      </c>
      <c r="B2" s="17"/>
      <c r="C2" s="177"/>
      <c r="D2" s="177"/>
      <c r="E2" s="177"/>
      <c r="F2" s="177"/>
      <c r="G2" s="177"/>
      <c r="H2" s="177"/>
      <c r="I2" s="177"/>
      <c r="J2" s="177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77"/>
      <c r="B3" s="176"/>
      <c r="C3" s="177"/>
      <c r="D3" s="177"/>
      <c r="E3" s="177"/>
      <c r="F3" s="177"/>
      <c r="G3" s="177"/>
      <c r="H3" s="177"/>
      <c r="I3" s="177"/>
      <c r="J3" s="177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77"/>
      <c r="B4" s="176"/>
      <c r="C4" s="177"/>
      <c r="D4" s="177"/>
      <c r="E4" s="177"/>
      <c r="F4" s="177"/>
      <c r="G4" s="177"/>
      <c r="H4" s="177"/>
      <c r="I4" s="177"/>
      <c r="J4" s="177"/>
      <c r="K4" s="17"/>
      <c r="L4" s="17"/>
      <c r="M4" s="17"/>
      <c r="N4" s="17"/>
      <c r="O4" s="17"/>
      <c r="P4" s="17"/>
      <c r="Q4" s="17"/>
    </row>
    <row r="5" spans="1:17" ht="17.5" x14ac:dyDescent="0.35">
      <c r="A5" s="442" t="s">
        <v>248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  <c r="Q5" s="442"/>
    </row>
    <row r="6" spans="1:17" ht="15.5" x14ac:dyDescent="0.35">
      <c r="A6" s="442" t="s">
        <v>152</v>
      </c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</row>
    <row r="7" spans="1:17" ht="15" customHeight="1" x14ac:dyDescent="0.35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</row>
    <row r="8" spans="1:17" ht="15" customHeight="1" x14ac:dyDescent="0.35">
      <c r="A8" s="176"/>
      <c r="B8" s="158" t="s">
        <v>214</v>
      </c>
      <c r="C8" s="230"/>
      <c r="D8" s="230"/>
      <c r="E8" s="230"/>
      <c r="F8" s="230"/>
      <c r="G8" s="230"/>
      <c r="H8" s="230"/>
      <c r="I8" s="230"/>
      <c r="J8" s="230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76"/>
      <c r="B9" s="158" t="s">
        <v>203</v>
      </c>
      <c r="C9" s="230"/>
      <c r="D9" s="230"/>
      <c r="E9" s="230"/>
      <c r="F9" s="230"/>
      <c r="G9" s="230"/>
      <c r="H9" s="230"/>
      <c r="I9" s="230"/>
      <c r="J9" s="230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76"/>
      <c r="B10" s="158"/>
      <c r="C10" s="230"/>
      <c r="D10" s="230"/>
      <c r="E10" s="230"/>
      <c r="F10" s="230"/>
      <c r="G10" s="230"/>
      <c r="H10" s="230"/>
      <c r="I10" s="230"/>
      <c r="J10" s="230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78" t="s">
        <v>445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4">
        <f>data!U98</f>
        <v>13.125</v>
      </c>
      <c r="D15" s="284">
        <f>data!V98</f>
        <v>15.254237288135601</v>
      </c>
      <c r="E15" s="284">
        <f>data!W98</f>
        <v>15.168539325842699</v>
      </c>
      <c r="F15" s="284">
        <f>data!X98</f>
        <v>18.954827280779501</v>
      </c>
      <c r="G15" s="284">
        <f>data!Y98</f>
        <v>18.202502844141101</v>
      </c>
      <c r="H15" s="284">
        <f>data!Z98</f>
        <v>14.1009852216749</v>
      </c>
      <c r="I15" s="284">
        <f>data!AA98</f>
        <v>8.7372448979591795</v>
      </c>
      <c r="J15" s="284">
        <f>data!AB98</f>
        <v>15.226337448559701</v>
      </c>
      <c r="K15" s="284">
        <f>data!AC98</f>
        <v>17.1204188481675</v>
      </c>
      <c r="L15" s="284">
        <f>data!AD98</f>
        <v>18.955904713634101</v>
      </c>
      <c r="M15" s="284">
        <f>data!AE98</f>
        <v>5.4054054054054097</v>
      </c>
      <c r="N15" s="284">
        <f>data!AF98</f>
        <v>21.6494845360825</v>
      </c>
      <c r="O15" s="284">
        <f>data!AG98</f>
        <v>15.5243600330306</v>
      </c>
      <c r="P15" s="284">
        <f>data!AH98</f>
        <v>4.31034482758621</v>
      </c>
      <c r="Q15" s="285">
        <f>data!AI98</f>
        <v>14.6968408659821</v>
      </c>
    </row>
    <row r="16" spans="1:17" ht="15.5" x14ac:dyDescent="0.35">
      <c r="A16" s="24"/>
      <c r="B16" s="197" t="s">
        <v>55</v>
      </c>
      <c r="C16" s="284">
        <f>data!U99</f>
        <v>10.700389105058401</v>
      </c>
      <c r="D16" s="284">
        <f>data!V99</f>
        <v>10.4089219330855</v>
      </c>
      <c r="E16" s="284">
        <f>data!W99</f>
        <v>9.5571095571095608</v>
      </c>
      <c r="F16" s="284">
        <f>data!X99</f>
        <v>12.8700128700129</v>
      </c>
      <c r="G16" s="284">
        <f>data!Y99</f>
        <v>10.329985652797699</v>
      </c>
      <c r="H16" s="284">
        <f>data!Z99</f>
        <v>8.0900750625521294</v>
      </c>
      <c r="I16" s="284">
        <f>data!AA99</f>
        <v>6.5637065637065604</v>
      </c>
      <c r="J16" s="284">
        <f>data!AB99</f>
        <v>8.93333333333333</v>
      </c>
      <c r="K16" s="284">
        <f>data!AC99</f>
        <v>10.5706874189364</v>
      </c>
      <c r="L16" s="284">
        <f>data!AD99</f>
        <v>12.7984084880637</v>
      </c>
      <c r="M16" s="284">
        <f>data!AE99</f>
        <v>5.8823529411764701</v>
      </c>
      <c r="N16" s="284">
        <f>data!AF99</f>
        <v>20.370370370370399</v>
      </c>
      <c r="O16" s="284">
        <f>data!AG99</f>
        <v>10.171198388721001</v>
      </c>
      <c r="P16" s="284">
        <f>data!AH99</f>
        <v>6.8181818181818201</v>
      </c>
      <c r="Q16" s="285">
        <f>data!AI99</f>
        <v>9.7729600546261501</v>
      </c>
    </row>
    <row r="17" spans="1:17" ht="15.5" x14ac:dyDescent="0.35">
      <c r="A17" s="24"/>
      <c r="B17" s="197" t="s">
        <v>15</v>
      </c>
      <c r="C17" s="284">
        <f>data!U100</f>
        <v>12.045060658578899</v>
      </c>
      <c r="D17" s="284">
        <f>data!V100</f>
        <v>13.1621187800963</v>
      </c>
      <c r="E17" s="284">
        <f>data!W100</f>
        <v>12.668743509864999</v>
      </c>
      <c r="F17" s="284">
        <f>data!X100</f>
        <v>16.474291710388201</v>
      </c>
      <c r="G17" s="284">
        <f>data!Y100</f>
        <v>14.720812182741099</v>
      </c>
      <c r="H17" s="284">
        <f>data!Z100</f>
        <v>11.547998583067701</v>
      </c>
      <c r="I17" s="284">
        <f>data!AA100</f>
        <v>7.8104993597951298</v>
      </c>
      <c r="J17" s="284">
        <f>data!AB100</f>
        <v>12.4854819976771</v>
      </c>
      <c r="K17" s="284">
        <f>data!AC100</f>
        <v>14.194669756662799</v>
      </c>
      <c r="L17" s="284">
        <f>data!AD100</f>
        <v>16.2884228669922</v>
      </c>
      <c r="M17" s="284">
        <f>data!AE100</f>
        <v>5.6</v>
      </c>
      <c r="N17" s="284">
        <f>data!AF100</f>
        <v>21.192052980132502</v>
      </c>
      <c r="O17" s="284">
        <f>data!AG100</f>
        <v>13.1125226860254</v>
      </c>
      <c r="P17" s="284">
        <f>data!AH100</f>
        <v>5.3921568627451002</v>
      </c>
      <c r="Q17" s="285">
        <f>data!AI100</f>
        <v>12.560636919089101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267"/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9" t="s">
        <v>446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D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50"/>
  <sheetViews>
    <sheetView zoomScale="75" zoomScaleNormal="75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6" t="s">
        <v>447</v>
      </c>
      <c r="B1" s="181"/>
      <c r="C1" s="181"/>
      <c r="D1" s="181"/>
      <c r="E1" s="181"/>
      <c r="F1" s="181"/>
      <c r="G1" s="181"/>
      <c r="H1" s="181"/>
      <c r="I1" s="181"/>
      <c r="J1" s="181"/>
      <c r="K1" s="24"/>
      <c r="L1" s="24"/>
      <c r="M1" s="24"/>
      <c r="N1" s="24"/>
      <c r="O1" s="24"/>
      <c r="P1" s="414" t="s">
        <v>53</v>
      </c>
      <c r="Q1" s="414"/>
    </row>
    <row r="2" spans="1:17" ht="15.5" x14ac:dyDescent="0.35">
      <c r="A2" s="180" t="s">
        <v>215</v>
      </c>
      <c r="B2" s="17"/>
      <c r="C2" s="181"/>
      <c r="D2" s="181"/>
      <c r="E2" s="181"/>
      <c r="F2" s="181"/>
      <c r="G2" s="181"/>
      <c r="H2" s="181"/>
      <c r="I2" s="181"/>
      <c r="J2" s="181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81"/>
      <c r="B3" s="180"/>
      <c r="C3" s="181"/>
      <c r="D3" s="181"/>
      <c r="E3" s="181"/>
      <c r="F3" s="181"/>
      <c r="G3" s="181"/>
      <c r="H3" s="181"/>
      <c r="I3" s="181"/>
      <c r="J3" s="181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7"/>
      <c r="L4" s="17"/>
      <c r="M4" s="17"/>
      <c r="N4" s="17"/>
      <c r="O4" s="17"/>
      <c r="P4" s="17"/>
      <c r="Q4" s="17"/>
    </row>
    <row r="5" spans="1:17" ht="18.5" x14ac:dyDescent="0.35">
      <c r="A5" s="443" t="s">
        <v>221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</row>
    <row r="6" spans="1:17" ht="15.5" x14ac:dyDescent="0.35">
      <c r="A6" s="443" t="s">
        <v>153</v>
      </c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</row>
    <row r="7" spans="1:17" ht="15" customHeight="1" x14ac:dyDescent="0.35">
      <c r="A7" s="180"/>
      <c r="B7" s="182"/>
      <c r="C7" s="231"/>
      <c r="D7" s="231"/>
      <c r="E7" s="231"/>
      <c r="F7" s="231"/>
      <c r="G7" s="231"/>
      <c r="H7" s="231"/>
      <c r="I7" s="231"/>
      <c r="J7" s="231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80"/>
      <c r="B8" s="277" t="s">
        <v>192</v>
      </c>
      <c r="C8" s="231"/>
      <c r="D8" s="231"/>
      <c r="E8" s="231"/>
      <c r="F8" s="231"/>
      <c r="G8" s="231"/>
      <c r="H8" s="231"/>
      <c r="I8" s="231"/>
      <c r="J8" s="231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80"/>
      <c r="B9" s="231"/>
      <c r="C9" s="231"/>
      <c r="D9" s="231"/>
      <c r="E9" s="231"/>
      <c r="F9" s="231"/>
      <c r="G9" s="231"/>
      <c r="H9" s="231"/>
      <c r="I9" s="231"/>
      <c r="J9" s="231"/>
      <c r="K9" s="17"/>
      <c r="L9" s="17"/>
      <c r="M9" s="17"/>
      <c r="N9" s="17"/>
      <c r="O9" s="17"/>
      <c r="P9" s="17"/>
      <c r="Q9" s="17"/>
    </row>
    <row r="10" spans="1:17" ht="15.5" x14ac:dyDescent="0.35">
      <c r="A10" s="183" t="s">
        <v>448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data!U101</f>
        <v>56.25</v>
      </c>
      <c r="D14" s="284">
        <f>data!V101</f>
        <v>53.954802259887003</v>
      </c>
      <c r="E14" s="284">
        <f>data!W101</f>
        <v>61.985018726591797</v>
      </c>
      <c r="F14" s="284">
        <f>data!X101</f>
        <v>58.9902568644818</v>
      </c>
      <c r="G14" s="284">
        <f>data!Y101</f>
        <v>56.200227531285499</v>
      </c>
      <c r="H14" s="284">
        <f>data!Z101</f>
        <v>53.571428571428598</v>
      </c>
      <c r="I14" s="284">
        <f>data!AA101</f>
        <v>59.183673469387799</v>
      </c>
      <c r="J14" s="284">
        <f>data!AB101</f>
        <v>58.3333333333333</v>
      </c>
      <c r="K14" s="284">
        <f>data!AC101</f>
        <v>55.968586387434598</v>
      </c>
      <c r="L14" s="284">
        <f>data!AD101</f>
        <v>60.973137354282798</v>
      </c>
      <c r="M14" s="284">
        <f>data!AE101</f>
        <v>37.837837837837803</v>
      </c>
      <c r="N14" s="284">
        <f>data!AF101</f>
        <v>58.762886597938099</v>
      </c>
      <c r="O14" s="284">
        <f>data!AG101</f>
        <v>58.216350123864601</v>
      </c>
      <c r="P14" s="284">
        <f>data!AH101</f>
        <v>43.965517241379303</v>
      </c>
      <c r="Q14" s="285">
        <f>data!AI101</f>
        <v>57.610046438616003</v>
      </c>
    </row>
    <row r="15" spans="1:17" ht="15.5" x14ac:dyDescent="0.35">
      <c r="A15" s="24"/>
      <c r="B15" s="197" t="s">
        <v>55</v>
      </c>
      <c r="C15" s="284">
        <f>data!U102</f>
        <v>39.202334630350201</v>
      </c>
      <c r="D15" s="284">
        <f>data!V102</f>
        <v>43.494423791821603</v>
      </c>
      <c r="E15" s="284">
        <f>data!W102</f>
        <v>44.289044289044298</v>
      </c>
      <c r="F15" s="284">
        <f>data!X102</f>
        <v>43.500643500643498</v>
      </c>
      <c r="G15" s="284">
        <f>data!Y102</f>
        <v>45.911047345767599</v>
      </c>
      <c r="H15" s="284">
        <f>data!Z102</f>
        <v>40.867389491242697</v>
      </c>
      <c r="I15" s="284">
        <f>data!AA102</f>
        <v>46.246246246246201</v>
      </c>
      <c r="J15" s="284">
        <f>data!AB102</f>
        <v>46</v>
      </c>
      <c r="K15" s="284">
        <f>data!AC102</f>
        <v>41.3748378728923</v>
      </c>
      <c r="L15" s="284">
        <f>data!AD102</f>
        <v>49.867374005305003</v>
      </c>
      <c r="M15" s="284">
        <f>data!AE102</f>
        <v>23.529411764705898</v>
      </c>
      <c r="N15" s="284">
        <f>data!AF102</f>
        <v>50</v>
      </c>
      <c r="O15" s="284">
        <f>data!AG102</f>
        <v>43.303121852970797</v>
      </c>
      <c r="P15" s="284">
        <f>data!AH102</f>
        <v>29.545454545454501</v>
      </c>
      <c r="Q15" s="285">
        <f>data!AI102</f>
        <v>44.093547285763101</v>
      </c>
    </row>
    <row r="16" spans="1:17" ht="15.5" x14ac:dyDescent="0.35">
      <c r="A16" s="24"/>
      <c r="B16" s="197" t="s">
        <v>15</v>
      </c>
      <c r="C16" s="284">
        <f>data!U103</f>
        <v>48.656845753899503</v>
      </c>
      <c r="D16" s="284">
        <f>data!V103</f>
        <v>49.438202247191001</v>
      </c>
      <c r="E16" s="284">
        <f>data!W103</f>
        <v>54.101765316718598</v>
      </c>
      <c r="F16" s="284">
        <f>data!X103</f>
        <v>52.675760755508897</v>
      </c>
      <c r="G16" s="284">
        <f>data!Y103</f>
        <v>51.649746192893403</v>
      </c>
      <c r="H16" s="284">
        <f>data!Z103</f>
        <v>48.175699610343599</v>
      </c>
      <c r="I16" s="284">
        <f>data!AA103</f>
        <v>53.667459301262099</v>
      </c>
      <c r="J16" s="284">
        <f>data!AB103</f>
        <v>52.961672473867601</v>
      </c>
      <c r="K16" s="284">
        <f>data!AC103</f>
        <v>49.449594438006997</v>
      </c>
      <c r="L16" s="284">
        <f>data!AD103</f>
        <v>56.1620224073542</v>
      </c>
      <c r="M16" s="284">
        <f>data!AE103</f>
        <v>32</v>
      </c>
      <c r="N16" s="284">
        <f>data!AF103</f>
        <v>55.6291390728477</v>
      </c>
      <c r="O16" s="284">
        <f>data!AG103</f>
        <v>51.497277676951001</v>
      </c>
      <c r="P16" s="284">
        <f>data!AH103</f>
        <v>37.745098039215698</v>
      </c>
      <c r="Q16" s="285">
        <f>data!AI103</f>
        <v>51.745972967968903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67"/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5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84" t="s">
        <v>449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E00-000000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82"/>
  <sheetViews>
    <sheetView topLeftCell="A31" zoomScale="75" zoomScaleNormal="75" zoomScalePageLayoutView="75" workbookViewId="0">
      <selection activeCell="V29" sqref="V29"/>
    </sheetView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85" t="s">
        <v>160</v>
      </c>
      <c r="B1" s="186"/>
      <c r="C1" s="186"/>
      <c r="D1" s="186"/>
      <c r="E1" s="186"/>
      <c r="F1" s="186"/>
      <c r="G1" s="186"/>
      <c r="H1" s="186"/>
      <c r="I1" s="186"/>
      <c r="J1" s="186"/>
      <c r="K1" s="24"/>
      <c r="L1" s="24"/>
      <c r="M1" s="24"/>
      <c r="N1" s="24"/>
      <c r="O1" s="24"/>
      <c r="P1" s="414" t="s">
        <v>53</v>
      </c>
      <c r="Q1" s="414"/>
    </row>
    <row r="2" spans="1:17" ht="15" customHeight="1" x14ac:dyDescent="0.3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7"/>
      <c r="L2" s="17"/>
      <c r="M2" s="17"/>
      <c r="N2" s="17"/>
      <c r="O2" s="17"/>
      <c r="P2" s="17"/>
      <c r="Q2" s="17"/>
    </row>
    <row r="3" spans="1:17" ht="15.5" x14ac:dyDescent="0.35">
      <c r="A3" s="445" t="s">
        <v>165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</row>
    <row r="4" spans="1:17" ht="15.5" x14ac:dyDescent="0.35">
      <c r="A4" s="445" t="s">
        <v>157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</row>
    <row r="5" spans="1:17" ht="15" customHeight="1" x14ac:dyDescent="0.35">
      <c r="A5" s="185"/>
      <c r="B5" s="233"/>
      <c r="C5" s="233"/>
      <c r="D5" s="233"/>
      <c r="E5" s="233"/>
      <c r="F5" s="233"/>
      <c r="G5" s="233"/>
      <c r="H5" s="233"/>
      <c r="I5" s="233"/>
      <c r="J5" s="233"/>
      <c r="K5" s="17"/>
      <c r="L5" s="17"/>
      <c r="M5" s="17"/>
      <c r="N5" s="17"/>
      <c r="O5" s="17"/>
      <c r="P5" s="17"/>
      <c r="Q5" s="17"/>
    </row>
    <row r="6" spans="1:17" ht="15.5" x14ac:dyDescent="0.35">
      <c r="A6" s="187" t="s">
        <v>210</v>
      </c>
      <c r="B6" s="186"/>
      <c r="C6" s="186"/>
      <c r="D6" s="186"/>
      <c r="E6" s="186"/>
      <c r="F6" s="186"/>
      <c r="G6" s="186"/>
      <c r="H6" s="186"/>
      <c r="I6" s="186"/>
      <c r="J6" s="186"/>
      <c r="K6" s="17"/>
      <c r="L6" s="17"/>
      <c r="M6" s="17"/>
      <c r="N6" s="17"/>
      <c r="O6" s="17"/>
      <c r="P6" s="17"/>
      <c r="Q6" s="17"/>
    </row>
    <row r="7" spans="1:17" ht="15" customHeight="1" thickBot="1" x14ac:dyDescent="0.4">
      <c r="A7" s="210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0"/>
      <c r="M7" s="210"/>
      <c r="N7" s="210"/>
      <c r="O7" s="210"/>
      <c r="P7" s="210"/>
      <c r="Q7" s="210"/>
    </row>
    <row r="8" spans="1:17" ht="46.5" x14ac:dyDescent="0.35">
      <c r="A8" s="203"/>
      <c r="B8" s="203"/>
      <c r="C8" s="204" t="s">
        <v>1</v>
      </c>
      <c r="D8" s="204" t="s">
        <v>2</v>
      </c>
      <c r="E8" s="204" t="s">
        <v>3</v>
      </c>
      <c r="F8" s="204" t="s">
        <v>4</v>
      </c>
      <c r="G8" s="204" t="s">
        <v>5</v>
      </c>
      <c r="H8" s="204" t="s">
        <v>6</v>
      </c>
      <c r="I8" s="204" t="s">
        <v>17</v>
      </c>
      <c r="J8" s="204" t="s">
        <v>7</v>
      </c>
      <c r="K8" s="204" t="s">
        <v>8</v>
      </c>
      <c r="L8" s="204" t="s">
        <v>9</v>
      </c>
      <c r="M8" s="204" t="s">
        <v>10</v>
      </c>
      <c r="N8" s="204" t="s">
        <v>11</v>
      </c>
      <c r="O8" s="204" t="s">
        <v>12</v>
      </c>
      <c r="P8" s="204" t="s">
        <v>13</v>
      </c>
      <c r="Q8" s="204" t="s">
        <v>14</v>
      </c>
    </row>
    <row r="9" spans="1:17" ht="15" customHeight="1" x14ac:dyDescent="0.35">
      <c r="A9" s="24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ht="15.5" x14ac:dyDescent="0.35">
      <c r="A10" s="24"/>
      <c r="B10" s="197" t="s">
        <v>54</v>
      </c>
      <c r="C10" s="284">
        <f>data!U104</f>
        <v>70.3125</v>
      </c>
      <c r="D10" s="284">
        <f>data!V104</f>
        <v>65</v>
      </c>
      <c r="E10" s="284">
        <f>data!W104</f>
        <v>51.612903225806399</v>
      </c>
      <c r="F10" s="284">
        <f>data!X104</f>
        <v>69.491525423728802</v>
      </c>
      <c r="G10" s="284">
        <f>data!Y104</f>
        <v>70.175438596491205</v>
      </c>
      <c r="H10" s="284">
        <f>data!Z104</f>
        <v>56.074766355140198</v>
      </c>
      <c r="I10" s="284">
        <f>data!AA104</f>
        <v>65.432098765432102</v>
      </c>
      <c r="J10" s="284">
        <f>data!AB104</f>
        <v>64.516129032258107</v>
      </c>
      <c r="K10" s="284">
        <f>data!AC104</f>
        <v>57.758620689655203</v>
      </c>
      <c r="L10" s="284">
        <f>data!AD104</f>
        <v>56.818181818181799</v>
      </c>
      <c r="M10" s="284">
        <f>data!AE104</f>
        <v>100</v>
      </c>
      <c r="N10" s="284">
        <f>data!AF104</f>
        <v>30</v>
      </c>
      <c r="O10" s="284">
        <f>data!AG104</f>
        <v>63.8888888888889</v>
      </c>
      <c r="P10" s="284">
        <f>data!AH104</f>
        <v>50</v>
      </c>
      <c r="Q10" s="285">
        <f>data!AI104</f>
        <v>61.849710982658998</v>
      </c>
    </row>
    <row r="11" spans="1:17" ht="15.5" x14ac:dyDescent="0.35">
      <c r="A11" s="24"/>
      <c r="B11" s="197" t="s">
        <v>55</v>
      </c>
      <c r="C11" s="284">
        <f>data!U105</f>
        <v>70.3125</v>
      </c>
      <c r="D11" s="284">
        <f>data!V105</f>
        <v>60</v>
      </c>
      <c r="E11" s="284">
        <f>data!W105</f>
        <v>81.818181818181799</v>
      </c>
      <c r="F11" s="284">
        <f>data!X105</f>
        <v>70.731707317073202</v>
      </c>
      <c r="G11" s="284">
        <f>data!Y105</f>
        <v>69.230769230769198</v>
      </c>
      <c r="H11" s="284">
        <f>data!Z105</f>
        <v>75.471698113207594</v>
      </c>
      <c r="I11" s="284">
        <f>data!AA105</f>
        <v>68.695652173913004</v>
      </c>
      <c r="J11" s="284">
        <f>data!AB105</f>
        <v>79.1666666666667</v>
      </c>
      <c r="K11" s="284">
        <f>data!AC105</f>
        <v>72.727272727272705</v>
      </c>
      <c r="L11" s="284">
        <f>data!AD105</f>
        <v>69.724770642201804</v>
      </c>
      <c r="M11" s="284">
        <f>data!AE105</f>
        <v>100</v>
      </c>
      <c r="N11" s="284">
        <f>data!AF105</f>
        <v>50</v>
      </c>
      <c r="O11" s="284">
        <f>data!AG105</f>
        <v>66.6666666666667</v>
      </c>
      <c r="P11" s="284">
        <f>data!AH105</f>
        <v>60</v>
      </c>
      <c r="Q11" s="285">
        <f>data!AI105</f>
        <v>70.909090909090907</v>
      </c>
    </row>
    <row r="12" spans="1:17" ht="15.5" x14ac:dyDescent="0.35">
      <c r="A12" s="24"/>
      <c r="B12" s="197" t="s">
        <v>15</v>
      </c>
      <c r="C12" s="284">
        <f>data!U106</f>
        <v>70.3125</v>
      </c>
      <c r="D12" s="284">
        <f>data!V106</f>
        <v>63.3333333333333</v>
      </c>
      <c r="E12" s="284">
        <f>data!W106</f>
        <v>64.150943396226396</v>
      </c>
      <c r="F12" s="284">
        <f>data!X106</f>
        <v>70</v>
      </c>
      <c r="G12" s="284">
        <f>data!Y106</f>
        <v>69.7916666666667</v>
      </c>
      <c r="H12" s="284">
        <f>data!Z106</f>
        <v>62.5</v>
      </c>
      <c r="I12" s="284">
        <f>data!AA106</f>
        <v>66.7870036101083</v>
      </c>
      <c r="J12" s="284">
        <f>data!AB106</f>
        <v>70.909090909090907</v>
      </c>
      <c r="K12" s="284">
        <f>data!AC106</f>
        <v>63.730569948186499</v>
      </c>
      <c r="L12" s="284">
        <f>data!AD106</f>
        <v>62.655601659750999</v>
      </c>
      <c r="M12" s="284">
        <f>data!AE106</f>
        <v>100</v>
      </c>
      <c r="N12" s="284">
        <f>data!AF106</f>
        <v>33.3333333333333</v>
      </c>
      <c r="O12" s="284">
        <f>data!AG106</f>
        <v>64.912280701754398</v>
      </c>
      <c r="P12" s="284">
        <f>data!AH106</f>
        <v>57.142857142857103</v>
      </c>
      <c r="Q12" s="285">
        <f>data!AI106</f>
        <v>65.578231292517003</v>
      </c>
    </row>
    <row r="13" spans="1:17" ht="15" customHeight="1" thickBot="1" x14ac:dyDescent="0.4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</row>
    <row r="14" spans="1:17" ht="15" customHeight="1" x14ac:dyDescent="0.35">
      <c r="A14" s="267"/>
      <c r="B14" s="30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" customHeight="1" x14ac:dyDescent="0.35">
      <c r="A15" s="17" t="s">
        <v>99</v>
      </c>
      <c r="B15" s="30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" customHeight="1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88" t="s">
        <v>161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7"/>
      <c r="L18" s="17"/>
      <c r="M18" s="17"/>
      <c r="N18" s="17"/>
      <c r="O18" s="17"/>
      <c r="P18" s="414" t="s">
        <v>53</v>
      </c>
      <c r="Q18" s="414"/>
    </row>
    <row r="19" spans="1:17" ht="15" customHeight="1" x14ac:dyDescent="0.35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7"/>
      <c r="L19" s="17"/>
      <c r="M19" s="17"/>
      <c r="N19" s="17"/>
      <c r="O19" s="17"/>
      <c r="P19" s="17"/>
      <c r="Q19" s="17"/>
    </row>
    <row r="20" spans="1:17" ht="15.5" x14ac:dyDescent="0.35">
      <c r="A20" s="446" t="s">
        <v>164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</row>
    <row r="21" spans="1:17" ht="15.5" x14ac:dyDescent="0.35">
      <c r="A21" s="446" t="s">
        <v>157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</row>
    <row r="22" spans="1:17" ht="15" customHeight="1" x14ac:dyDescent="0.35">
      <c r="A22" s="188"/>
      <c r="B22" s="234"/>
      <c r="C22" s="234"/>
      <c r="D22" s="234"/>
      <c r="E22" s="234"/>
      <c r="F22" s="234"/>
      <c r="G22" s="234"/>
      <c r="H22" s="234"/>
      <c r="I22" s="234"/>
      <c r="J22" s="234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90" t="s">
        <v>211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7"/>
      <c r="L23" s="17"/>
      <c r="M23" s="17"/>
      <c r="N23" s="17"/>
      <c r="O23" s="17"/>
      <c r="P23" s="17"/>
      <c r="Q23" s="17"/>
    </row>
    <row r="24" spans="1:17" ht="15" customHeight="1" thickBot="1" x14ac:dyDescent="0.4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0"/>
      <c r="M24" s="210"/>
      <c r="N24" s="210"/>
      <c r="O24" s="210"/>
      <c r="P24" s="210"/>
      <c r="Q24" s="210"/>
    </row>
    <row r="25" spans="1:17" ht="46.5" x14ac:dyDescent="0.35">
      <c r="A25" s="203"/>
      <c r="B25" s="203"/>
      <c r="C25" s="204" t="s">
        <v>1</v>
      </c>
      <c r="D25" s="204" t="s">
        <v>2</v>
      </c>
      <c r="E25" s="204" t="s">
        <v>3</v>
      </c>
      <c r="F25" s="204" t="s">
        <v>4</v>
      </c>
      <c r="G25" s="204" t="s">
        <v>5</v>
      </c>
      <c r="H25" s="204" t="s">
        <v>6</v>
      </c>
      <c r="I25" s="204" t="s">
        <v>17</v>
      </c>
      <c r="J25" s="204" t="s">
        <v>7</v>
      </c>
      <c r="K25" s="204" t="s">
        <v>8</v>
      </c>
      <c r="L25" s="204" t="s">
        <v>9</v>
      </c>
      <c r="M25" s="204" t="s">
        <v>10</v>
      </c>
      <c r="N25" s="204" t="s">
        <v>11</v>
      </c>
      <c r="O25" s="204" t="s">
        <v>12</v>
      </c>
      <c r="P25" s="204" t="s">
        <v>13</v>
      </c>
      <c r="Q25" s="204" t="s">
        <v>14</v>
      </c>
    </row>
    <row r="26" spans="1:17" ht="15" customHeight="1" x14ac:dyDescent="0.35">
      <c r="A26" s="24"/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5" x14ac:dyDescent="0.35">
      <c r="A27" s="24"/>
      <c r="B27" s="197" t="s">
        <v>54</v>
      </c>
      <c r="C27" s="284">
        <f>data!U107</f>
        <v>0</v>
      </c>
      <c r="D27" s="284">
        <f>data!V107</f>
        <v>10</v>
      </c>
      <c r="E27" s="284">
        <f>data!W107</f>
        <v>3.2258064516128999</v>
      </c>
      <c r="F27" s="284">
        <f>data!X107</f>
        <v>5.0847457627118704</v>
      </c>
      <c r="G27" s="284">
        <f>data!Y107</f>
        <v>3.5087719298245599</v>
      </c>
      <c r="H27" s="284">
        <f>data!Z107</f>
        <v>4.6728971962616797</v>
      </c>
      <c r="I27" s="284">
        <f>data!AA107</f>
        <v>0</v>
      </c>
      <c r="J27" s="284">
        <f>data!AB107</f>
        <v>0</v>
      </c>
      <c r="K27" s="284">
        <f>data!AC107</f>
        <v>10.3448275862069</v>
      </c>
      <c r="L27" s="284">
        <f>data!AD107</f>
        <v>7.5757575757575797</v>
      </c>
      <c r="M27" s="284">
        <f>data!AE107</f>
        <v>0</v>
      </c>
      <c r="N27" s="284">
        <f>data!AF107</f>
        <v>0</v>
      </c>
      <c r="O27" s="284">
        <f>data!AG107</f>
        <v>2.7777777777777799</v>
      </c>
      <c r="P27" s="284">
        <f>data!AH107</f>
        <v>0</v>
      </c>
      <c r="Q27" s="285">
        <f>data!AI107</f>
        <v>4.2774566473988402</v>
      </c>
    </row>
    <row r="28" spans="1:17" ht="15.5" x14ac:dyDescent="0.35">
      <c r="A28" s="24"/>
      <c r="B28" s="197" t="s">
        <v>55</v>
      </c>
      <c r="C28" s="284">
        <f>data!U108</f>
        <v>0</v>
      </c>
      <c r="D28" s="284">
        <f>data!V108</f>
        <v>10</v>
      </c>
      <c r="E28" s="284">
        <f>data!W108</f>
        <v>0</v>
      </c>
      <c r="F28" s="284">
        <f>data!X108</f>
        <v>0</v>
      </c>
      <c r="G28" s="284">
        <f>data!Y108</f>
        <v>2.5641025641025599</v>
      </c>
      <c r="H28" s="284">
        <f>data!Z108</f>
        <v>1.88679245283019</v>
      </c>
      <c r="I28" s="284">
        <f>data!AA108</f>
        <v>0</v>
      </c>
      <c r="J28" s="284">
        <f>data!AB108</f>
        <v>0</v>
      </c>
      <c r="K28" s="284">
        <f>data!AC108</f>
        <v>3.8961038961039001</v>
      </c>
      <c r="L28" s="284">
        <f>data!AD108</f>
        <v>7.3394495412843996</v>
      </c>
      <c r="M28" s="284">
        <f>data!AE108</f>
        <v>0</v>
      </c>
      <c r="N28" s="284">
        <f>data!AF108</f>
        <v>0</v>
      </c>
      <c r="O28" s="284">
        <f>data!AG108</f>
        <v>7.1428571428571397</v>
      </c>
      <c r="P28" s="284">
        <f>data!AH108</f>
        <v>0</v>
      </c>
      <c r="Q28" s="285">
        <f>data!AI108</f>
        <v>2.8099173553718999</v>
      </c>
    </row>
    <row r="29" spans="1:17" ht="15.5" x14ac:dyDescent="0.35">
      <c r="A29" s="24"/>
      <c r="B29" s="197" t="s">
        <v>15</v>
      </c>
      <c r="C29" s="284">
        <f>data!U109</f>
        <v>0</v>
      </c>
      <c r="D29" s="284">
        <f>data!V109</f>
        <v>10</v>
      </c>
      <c r="E29" s="284">
        <f>data!W109</f>
        <v>1.88679245283019</v>
      </c>
      <c r="F29" s="284">
        <f>data!X109</f>
        <v>3</v>
      </c>
      <c r="G29" s="284">
        <f>data!Y109</f>
        <v>3.125</v>
      </c>
      <c r="H29" s="284">
        <f>data!Z109</f>
        <v>3.75</v>
      </c>
      <c r="I29" s="284">
        <f>data!AA109</f>
        <v>0</v>
      </c>
      <c r="J29" s="284">
        <f>data!AB109</f>
        <v>0</v>
      </c>
      <c r="K29" s="284">
        <f>data!AC109</f>
        <v>7.7720207253886002</v>
      </c>
      <c r="L29" s="284">
        <f>data!AD109</f>
        <v>7.46887966804979</v>
      </c>
      <c r="M29" s="284">
        <f>data!AE109</f>
        <v>0</v>
      </c>
      <c r="N29" s="284">
        <f>data!AF109</f>
        <v>0</v>
      </c>
      <c r="O29" s="284">
        <f>data!AG109</f>
        <v>4.3859649122807003</v>
      </c>
      <c r="P29" s="284">
        <f>data!AH109</f>
        <v>0</v>
      </c>
      <c r="Q29" s="285">
        <f>data!AI109</f>
        <v>3.6734693877550999</v>
      </c>
    </row>
    <row r="30" spans="1:17" ht="15" customHeight="1" thickBot="1" x14ac:dyDescent="0.4">
      <c r="A30" s="198"/>
      <c r="B30" s="198"/>
      <c r="C30" s="198"/>
      <c r="D30" s="198"/>
      <c r="E30" s="198"/>
      <c r="F30" s="198"/>
      <c r="G30" s="198"/>
      <c r="H30" s="198"/>
      <c r="I30" s="283"/>
      <c r="J30" s="198"/>
      <c r="K30" s="198"/>
      <c r="L30" s="198"/>
      <c r="M30" s="198"/>
      <c r="N30" s="198"/>
      <c r="O30" s="198"/>
      <c r="P30" s="198"/>
      <c r="Q30" s="198"/>
    </row>
    <row r="31" spans="1:17" ht="15" customHeight="1" x14ac:dyDescent="0.35">
      <c r="A31" s="267"/>
      <c r="B31" s="30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 t="s">
        <v>99</v>
      </c>
      <c r="B32" s="30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.5" x14ac:dyDescent="0.35">
      <c r="A35" s="191" t="s">
        <v>162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7"/>
      <c r="N35" s="17"/>
      <c r="O35" s="17"/>
      <c r="P35" s="414" t="s">
        <v>53</v>
      </c>
      <c r="Q35" s="414"/>
    </row>
    <row r="36" spans="1:17" ht="15" customHeight="1" x14ac:dyDescent="0.35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7"/>
      <c r="N36" s="17"/>
      <c r="O36" s="17"/>
      <c r="P36" s="17"/>
      <c r="Q36" s="17"/>
    </row>
    <row r="37" spans="1:17" ht="15.5" x14ac:dyDescent="0.35">
      <c r="A37" s="444" t="s">
        <v>163</v>
      </c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</row>
    <row r="38" spans="1:17" ht="15.5" x14ac:dyDescent="0.35">
      <c r="A38" s="444" t="s">
        <v>157</v>
      </c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</row>
    <row r="39" spans="1:17" ht="15" customHeight="1" x14ac:dyDescent="0.35">
      <c r="A39" s="191"/>
      <c r="B39" s="232"/>
      <c r="C39" s="232"/>
      <c r="D39" s="232"/>
      <c r="E39" s="232"/>
      <c r="F39" s="232"/>
      <c r="G39" s="232"/>
      <c r="H39" s="232"/>
      <c r="I39" s="232"/>
      <c r="J39" s="232"/>
      <c r="K39" s="192"/>
      <c r="L39" s="192"/>
      <c r="M39" s="17"/>
      <c r="N39" s="17"/>
      <c r="O39" s="17"/>
      <c r="P39" s="17"/>
      <c r="Q39" s="17"/>
    </row>
    <row r="40" spans="1:17" ht="15.5" x14ac:dyDescent="0.35">
      <c r="A40" s="193" t="s">
        <v>212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7"/>
      <c r="N40" s="17"/>
      <c r="O40" s="17"/>
      <c r="P40" s="17"/>
      <c r="Q40" s="17"/>
    </row>
    <row r="41" spans="1:17" ht="15" customHeight="1" thickBot="1" x14ac:dyDescent="0.4">
      <c r="A41" s="210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0"/>
      <c r="M41" s="210"/>
      <c r="N41" s="210"/>
      <c r="O41" s="210"/>
      <c r="P41" s="210"/>
      <c r="Q41" s="210"/>
    </row>
    <row r="42" spans="1:17" ht="46.5" x14ac:dyDescent="0.35">
      <c r="A42" s="203"/>
      <c r="B42" s="203"/>
      <c r="C42" s="204" t="s">
        <v>1</v>
      </c>
      <c r="D42" s="204" t="s">
        <v>2</v>
      </c>
      <c r="E42" s="204" t="s">
        <v>3</v>
      </c>
      <c r="F42" s="204" t="s">
        <v>4</v>
      </c>
      <c r="G42" s="204" t="s">
        <v>5</v>
      </c>
      <c r="H42" s="204" t="s">
        <v>6</v>
      </c>
      <c r="I42" s="204" t="s">
        <v>17</v>
      </c>
      <c r="J42" s="204" t="s">
        <v>7</v>
      </c>
      <c r="K42" s="204" t="s">
        <v>8</v>
      </c>
      <c r="L42" s="204" t="s">
        <v>9</v>
      </c>
      <c r="M42" s="204" t="s">
        <v>10</v>
      </c>
      <c r="N42" s="204" t="s">
        <v>11</v>
      </c>
      <c r="O42" s="204" t="s">
        <v>12</v>
      </c>
      <c r="P42" s="204" t="s">
        <v>13</v>
      </c>
      <c r="Q42" s="204" t="s">
        <v>14</v>
      </c>
    </row>
    <row r="43" spans="1:17" ht="15" customHeight="1" x14ac:dyDescent="0.35">
      <c r="A43" s="24"/>
      <c r="B43" s="24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.5" x14ac:dyDescent="0.35">
      <c r="A44" s="24"/>
      <c r="B44" s="197" t="s">
        <v>54</v>
      </c>
      <c r="C44" s="284">
        <f>data!U110</f>
        <v>29.6875</v>
      </c>
      <c r="D44" s="284">
        <f>data!V110</f>
        <v>25</v>
      </c>
      <c r="E44" s="284">
        <f>data!W110</f>
        <v>45.161290322580598</v>
      </c>
      <c r="F44" s="284">
        <f>data!X110</f>
        <v>25.4237288135593</v>
      </c>
      <c r="G44" s="284">
        <f>data!Y110</f>
        <v>26.315789473684202</v>
      </c>
      <c r="H44" s="284">
        <f>data!Z110</f>
        <v>39.252336448598101</v>
      </c>
      <c r="I44" s="284">
        <f>data!AA110</f>
        <v>34.567901234567898</v>
      </c>
      <c r="J44" s="284">
        <f>data!AB110</f>
        <v>35.4838709677419</v>
      </c>
      <c r="K44" s="284">
        <f>data!AC110</f>
        <v>31.8965517241379</v>
      </c>
      <c r="L44" s="284">
        <f>data!AD110</f>
        <v>35.606060606060602</v>
      </c>
      <c r="M44" s="284">
        <f>data!AE110</f>
        <v>0</v>
      </c>
      <c r="N44" s="284">
        <f>data!AF110</f>
        <v>70</v>
      </c>
      <c r="O44" s="284">
        <f>data!AG110</f>
        <v>33.3333333333333</v>
      </c>
      <c r="P44" s="284">
        <f>data!AH110</f>
        <v>50</v>
      </c>
      <c r="Q44" s="285">
        <f>data!AI110</f>
        <v>33.872832369942202</v>
      </c>
    </row>
    <row r="45" spans="1:17" ht="15.5" x14ac:dyDescent="0.35">
      <c r="A45" s="24"/>
      <c r="B45" s="197" t="s">
        <v>55</v>
      </c>
      <c r="C45" s="284">
        <f>data!U111</f>
        <v>29.6875</v>
      </c>
      <c r="D45" s="284">
        <f>data!V111</f>
        <v>30</v>
      </c>
      <c r="E45" s="284">
        <f>data!W111</f>
        <v>18.181818181818201</v>
      </c>
      <c r="F45" s="284">
        <f>data!X111</f>
        <v>29.268292682926798</v>
      </c>
      <c r="G45" s="284">
        <f>data!Y111</f>
        <v>28.205128205128201</v>
      </c>
      <c r="H45" s="284">
        <f>data!Z111</f>
        <v>22.641509433962302</v>
      </c>
      <c r="I45" s="284">
        <f>data!AA111</f>
        <v>31.304347826087</v>
      </c>
      <c r="J45" s="284">
        <f>data!AB111</f>
        <v>20.8333333333333</v>
      </c>
      <c r="K45" s="284">
        <f>data!AC111</f>
        <v>23.3766233766234</v>
      </c>
      <c r="L45" s="284">
        <f>data!AD111</f>
        <v>22.935779816513801</v>
      </c>
      <c r="M45" s="284">
        <f>data!AE111</f>
        <v>0</v>
      </c>
      <c r="N45" s="284">
        <f>data!AF111</f>
        <v>50</v>
      </c>
      <c r="O45" s="284">
        <f>data!AG111</f>
        <v>26.1904761904762</v>
      </c>
      <c r="P45" s="284">
        <f>data!AH111</f>
        <v>40</v>
      </c>
      <c r="Q45" s="285">
        <f>data!AI111</f>
        <v>26.280991735537199</v>
      </c>
    </row>
    <row r="46" spans="1:17" ht="15.5" x14ac:dyDescent="0.35">
      <c r="A46" s="24"/>
      <c r="B46" s="197" t="s">
        <v>15</v>
      </c>
      <c r="C46" s="284">
        <f>data!U112</f>
        <v>29.6875</v>
      </c>
      <c r="D46" s="284">
        <f>data!V112</f>
        <v>26.6666666666667</v>
      </c>
      <c r="E46" s="284">
        <f>data!W112</f>
        <v>33.962264150943398</v>
      </c>
      <c r="F46" s="284">
        <f>data!X112</f>
        <v>27</v>
      </c>
      <c r="G46" s="284">
        <f>data!Y112</f>
        <v>27.0833333333333</v>
      </c>
      <c r="H46" s="284">
        <f>data!Z112</f>
        <v>33.75</v>
      </c>
      <c r="I46" s="284">
        <f>data!AA112</f>
        <v>33.2129963898917</v>
      </c>
      <c r="J46" s="284">
        <f>data!AB112</f>
        <v>29.090909090909101</v>
      </c>
      <c r="K46" s="284">
        <f>data!AC112</f>
        <v>28.497409326424901</v>
      </c>
      <c r="L46" s="284">
        <f>data!AD112</f>
        <v>29.875518672199199</v>
      </c>
      <c r="M46" s="284">
        <f>data!AE112</f>
        <v>0</v>
      </c>
      <c r="N46" s="284">
        <f>data!AF112</f>
        <v>66.6666666666667</v>
      </c>
      <c r="O46" s="284">
        <f>data!AG112</f>
        <v>30.7017543859649</v>
      </c>
      <c r="P46" s="284">
        <f>data!AH112</f>
        <v>42.857142857142897</v>
      </c>
      <c r="Q46" s="285">
        <f>data!AI112</f>
        <v>30.748299319727899</v>
      </c>
    </row>
    <row r="47" spans="1:17" ht="15" customHeight="1" thickBot="1" x14ac:dyDescent="0.4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</row>
    <row r="48" spans="1:17" ht="15" customHeight="1" x14ac:dyDescent="0.35">
      <c r="A48" s="26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17"/>
      <c r="P48" s="24"/>
      <c r="Q48" s="24"/>
    </row>
    <row r="49" spans="1:17" ht="15" customHeight="1" x14ac:dyDescent="0.35">
      <c r="A49" s="17" t="s">
        <v>99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417" t="s">
        <v>88</v>
      </c>
      <c r="P49" s="417"/>
      <c r="Q49" s="4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.5" x14ac:dyDescent="0.35">
      <c r="A51" s="194" t="s">
        <v>213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.5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</sheetData>
  <mergeCells count="10">
    <mergeCell ref="O49:Q49"/>
    <mergeCell ref="A38:Q38"/>
    <mergeCell ref="P1:Q1"/>
    <mergeCell ref="A3:Q3"/>
    <mergeCell ref="A4:Q4"/>
    <mergeCell ref="P18:Q18"/>
    <mergeCell ref="P35:Q35"/>
    <mergeCell ref="A20:Q20"/>
    <mergeCell ref="A21:Q21"/>
    <mergeCell ref="A37:Q37"/>
  </mergeCells>
  <hyperlinks>
    <hyperlink ref="P1:Q1" location="KPI_list!A1" display="back to KPI list" xr:uid="{00000000-0004-0000-1F00-000000000000}"/>
    <hyperlink ref="P18:Q18" location="KPI_list!A1" display="back to KPI list" xr:uid="{00000000-0004-0000-1F00-000001000000}"/>
    <hyperlink ref="P35:Q35" location="KPI_list!A1" display="back to KPI list" xr:uid="{00000000-0004-0000-1F00-000002000000}"/>
  </hyperlinks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44"/>
  <sheetViews>
    <sheetView topLeftCell="A17" zoomScaleNormal="100" workbookViewId="0">
      <selection activeCell="N16" sqref="N16"/>
    </sheetView>
  </sheetViews>
  <sheetFormatPr defaultColWidth="9.1796875" defaultRowHeight="15.5" x14ac:dyDescent="0.35"/>
  <cols>
    <col min="1" max="1" width="9.1796875" style="319" collapsed="1"/>
    <col min="2" max="2" width="28.453125" style="319" customWidth="1" collapsed="1"/>
    <col min="3" max="3" width="10.453125" style="319" bestFit="1" customWidth="1" collapsed="1"/>
    <col min="4" max="4" width="11.1796875" style="319" customWidth="1" collapsed="1"/>
    <col min="5" max="5" width="19.1796875" style="319" customWidth="1" collapsed="1"/>
    <col min="6" max="6" width="19.54296875" style="319" customWidth="1" collapsed="1"/>
    <col min="7" max="7" width="14.54296875" style="319" customWidth="1" collapsed="1"/>
    <col min="8" max="8" width="11.81640625" style="319" customWidth="1" collapsed="1"/>
    <col min="9" max="9" width="12.54296875" style="319" customWidth="1" collapsed="1"/>
    <col min="10" max="10" width="14.81640625" style="319" customWidth="1" collapsed="1"/>
    <col min="11" max="11" width="12.1796875" style="319" customWidth="1" collapsed="1"/>
    <col min="12" max="16384" width="9.1796875" style="319" collapsed="1"/>
  </cols>
  <sheetData>
    <row r="1" spans="1:14" x14ac:dyDescent="0.35">
      <c r="A1" s="276" t="s">
        <v>455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</row>
    <row r="2" spans="1:14" x14ac:dyDescent="0.35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</row>
    <row r="3" spans="1:14" ht="16" thickBot="1" x14ac:dyDescent="0.4">
      <c r="A3" s="183" t="s">
        <v>332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</row>
    <row r="4" spans="1:14" ht="34.5" customHeight="1" x14ac:dyDescent="0.35">
      <c r="A4" s="320"/>
      <c r="B4" s="320" t="s">
        <v>333</v>
      </c>
      <c r="C4" s="321" t="s">
        <v>54</v>
      </c>
      <c r="D4" s="321" t="s">
        <v>55</v>
      </c>
      <c r="E4" s="321" t="s">
        <v>334</v>
      </c>
      <c r="F4" s="318"/>
      <c r="G4" s="318"/>
      <c r="H4" s="318"/>
      <c r="I4" s="318"/>
      <c r="J4" s="318"/>
      <c r="K4" s="318"/>
      <c r="L4" s="318"/>
      <c r="M4" s="318"/>
      <c r="N4" s="318"/>
    </row>
    <row r="5" spans="1:14" x14ac:dyDescent="0.35">
      <c r="A5" s="318"/>
      <c r="B5" s="318" t="s">
        <v>335</v>
      </c>
      <c r="C5" s="364">
        <v>70689</v>
      </c>
      <c r="D5" s="364">
        <v>74619</v>
      </c>
      <c r="E5" s="367">
        <f>SUM(C5:D5)</f>
        <v>145308</v>
      </c>
      <c r="F5" s="318"/>
      <c r="G5" s="318"/>
      <c r="H5" s="318"/>
      <c r="I5" s="318"/>
      <c r="J5" s="318"/>
      <c r="K5" s="318"/>
      <c r="L5" s="318"/>
      <c r="M5" s="318"/>
      <c r="N5" s="318"/>
    </row>
    <row r="6" spans="1:14" x14ac:dyDescent="0.35">
      <c r="A6" s="318"/>
      <c r="B6" s="318" t="s">
        <v>2</v>
      </c>
      <c r="C6" s="364">
        <v>24240</v>
      </c>
      <c r="D6" s="364">
        <v>24791</v>
      </c>
      <c r="E6" s="367">
        <f t="shared" ref="E6:E18" si="0">SUM(C6:D6)</f>
        <v>49031</v>
      </c>
      <c r="F6" s="318"/>
      <c r="G6" s="318"/>
      <c r="H6" s="318"/>
      <c r="I6" s="318"/>
      <c r="J6" s="318"/>
      <c r="K6" s="318"/>
      <c r="L6" s="318"/>
      <c r="M6" s="318"/>
      <c r="N6" s="318"/>
    </row>
    <row r="7" spans="1:14" x14ac:dyDescent="0.35">
      <c r="A7" s="318"/>
      <c r="B7" s="318" t="s">
        <v>336</v>
      </c>
      <c r="C7" s="364">
        <v>30406</v>
      </c>
      <c r="D7" s="364">
        <v>31403</v>
      </c>
      <c r="E7" s="367">
        <f t="shared" si="0"/>
        <v>61809</v>
      </c>
      <c r="F7" s="318"/>
      <c r="G7" s="318"/>
      <c r="H7" s="318"/>
      <c r="I7" s="318"/>
      <c r="J7" s="318"/>
      <c r="K7" s="318"/>
      <c r="L7" s="318"/>
      <c r="M7" s="318"/>
      <c r="N7" s="318"/>
    </row>
    <row r="8" spans="1:14" x14ac:dyDescent="0.35">
      <c r="A8" s="318"/>
      <c r="B8" s="318" t="s">
        <v>4</v>
      </c>
      <c r="C8" s="364">
        <v>66937</v>
      </c>
      <c r="D8" s="364">
        <v>69581</v>
      </c>
      <c r="E8" s="367">
        <f t="shared" si="0"/>
        <v>136518</v>
      </c>
      <c r="F8" s="318"/>
      <c r="G8" s="318"/>
      <c r="H8" s="318"/>
      <c r="I8" s="318"/>
      <c r="J8" s="318"/>
      <c r="K8" s="318"/>
      <c r="L8" s="318"/>
      <c r="M8" s="318"/>
      <c r="N8" s="318"/>
    </row>
    <row r="9" spans="1:14" x14ac:dyDescent="0.35">
      <c r="A9" s="318"/>
      <c r="B9" s="318" t="s">
        <v>5</v>
      </c>
      <c r="C9" s="364">
        <v>54371</v>
      </c>
      <c r="D9" s="364">
        <v>56404</v>
      </c>
      <c r="E9" s="367">
        <f t="shared" si="0"/>
        <v>110775</v>
      </c>
      <c r="F9" s="318"/>
      <c r="G9" s="318"/>
      <c r="H9" s="318"/>
      <c r="I9" s="318"/>
      <c r="J9" s="318"/>
      <c r="K9" s="318"/>
      <c r="L9" s="318"/>
      <c r="M9" s="318"/>
      <c r="N9" s="318"/>
    </row>
    <row r="10" spans="1:14" x14ac:dyDescent="0.35">
      <c r="A10" s="318"/>
      <c r="B10" s="318" t="s">
        <v>6</v>
      </c>
      <c r="C10" s="364">
        <v>101583</v>
      </c>
      <c r="D10" s="364">
        <v>101080</v>
      </c>
      <c r="E10" s="367">
        <f t="shared" si="0"/>
        <v>202663</v>
      </c>
      <c r="F10" s="318"/>
      <c r="G10" s="318"/>
      <c r="H10" s="318"/>
      <c r="I10" s="318"/>
      <c r="J10" s="318"/>
      <c r="K10" s="318"/>
      <c r="L10" s="318"/>
      <c r="M10" s="318"/>
      <c r="N10" s="318"/>
    </row>
    <row r="11" spans="1:14" x14ac:dyDescent="0.35">
      <c r="A11" s="318"/>
      <c r="B11" s="318" t="s">
        <v>337</v>
      </c>
      <c r="C11" s="364">
        <v>198970</v>
      </c>
      <c r="D11" s="364">
        <v>200431</v>
      </c>
      <c r="E11" s="367">
        <f t="shared" si="0"/>
        <v>399401</v>
      </c>
      <c r="F11" s="318"/>
      <c r="G11" s="318"/>
      <c r="H11" s="318"/>
      <c r="I11" s="318"/>
      <c r="J11" s="318"/>
      <c r="K11" s="318"/>
      <c r="L11" s="318"/>
      <c r="M11" s="318"/>
      <c r="N11" s="318"/>
    </row>
    <row r="12" spans="1:14" x14ac:dyDescent="0.35">
      <c r="A12" s="318"/>
      <c r="B12" s="318" t="s">
        <v>7</v>
      </c>
      <c r="C12" s="364">
        <v>64646</v>
      </c>
      <c r="D12" s="364">
        <v>66075</v>
      </c>
      <c r="E12" s="367">
        <f t="shared" si="0"/>
        <v>130721</v>
      </c>
      <c r="F12" s="318"/>
      <c r="G12" s="318"/>
      <c r="H12" s="318"/>
      <c r="I12" s="318"/>
      <c r="J12" s="318"/>
      <c r="K12" s="318"/>
      <c r="L12" s="318"/>
      <c r="M12" s="318"/>
      <c r="N12" s="318"/>
    </row>
    <row r="13" spans="1:14" x14ac:dyDescent="0.35">
      <c r="A13" s="318"/>
      <c r="B13" s="318" t="s">
        <v>8</v>
      </c>
      <c r="C13" s="364">
        <v>119211</v>
      </c>
      <c r="D13" s="364">
        <v>123149</v>
      </c>
      <c r="E13" s="367">
        <f t="shared" si="0"/>
        <v>242360</v>
      </c>
      <c r="F13" s="318"/>
      <c r="G13" s="318"/>
      <c r="H13" s="318"/>
      <c r="I13" s="318"/>
      <c r="J13" s="318"/>
      <c r="K13" s="318"/>
      <c r="L13" s="318"/>
      <c r="M13" s="318"/>
      <c r="N13" s="318"/>
    </row>
    <row r="14" spans="1:14" x14ac:dyDescent="0.35">
      <c r="A14" s="318"/>
      <c r="B14" s="318" t="s">
        <v>9</v>
      </c>
      <c r="C14" s="364">
        <v>144260</v>
      </c>
      <c r="D14" s="364">
        <v>147347</v>
      </c>
      <c r="E14" s="367">
        <f t="shared" si="0"/>
        <v>291607</v>
      </c>
      <c r="F14" s="318"/>
      <c r="G14" s="318"/>
      <c r="H14" s="318"/>
      <c r="I14" s="318"/>
      <c r="J14" s="318"/>
      <c r="K14" s="318"/>
      <c r="L14" s="318"/>
      <c r="M14" s="318"/>
      <c r="N14" s="318"/>
    </row>
    <row r="15" spans="1:14" x14ac:dyDescent="0.35">
      <c r="A15" s="318"/>
      <c r="B15" s="318" t="s">
        <v>10</v>
      </c>
      <c r="C15" s="364">
        <v>4349</v>
      </c>
      <c r="D15" s="364">
        <v>4355</v>
      </c>
      <c r="E15" s="367">
        <f t="shared" si="0"/>
        <v>8704</v>
      </c>
      <c r="F15" s="318"/>
      <c r="G15" s="318"/>
      <c r="H15" s="318"/>
      <c r="I15" s="318"/>
      <c r="J15" s="318"/>
      <c r="K15" s="318"/>
      <c r="L15" s="318"/>
      <c r="M15" s="318"/>
      <c r="N15" s="318"/>
    </row>
    <row r="16" spans="1:14" x14ac:dyDescent="0.35">
      <c r="A16" s="318"/>
      <c r="B16" s="318" t="s">
        <v>11</v>
      </c>
      <c r="C16" s="364">
        <v>4198</v>
      </c>
      <c r="D16" s="364">
        <v>4019</v>
      </c>
      <c r="E16" s="367">
        <f t="shared" si="0"/>
        <v>8217</v>
      </c>
      <c r="F16" s="318"/>
      <c r="G16" s="318"/>
      <c r="H16" s="318"/>
      <c r="I16" s="318"/>
      <c r="J16" s="318"/>
      <c r="K16" s="318"/>
      <c r="L16" s="318"/>
      <c r="M16" s="318"/>
      <c r="N16" s="318"/>
    </row>
    <row r="17" spans="1:14" x14ac:dyDescent="0.35">
      <c r="A17" s="318"/>
      <c r="B17" s="318" t="s">
        <v>12</v>
      </c>
      <c r="C17" s="364">
        <v>75318</v>
      </c>
      <c r="D17" s="364">
        <v>76777</v>
      </c>
      <c r="E17" s="367">
        <f t="shared" si="0"/>
        <v>152095</v>
      </c>
      <c r="F17" s="318"/>
      <c r="G17" s="318"/>
      <c r="H17" s="318"/>
      <c r="I17" s="318"/>
      <c r="J17" s="318"/>
      <c r="K17" s="318"/>
      <c r="L17" s="318"/>
      <c r="M17" s="318"/>
      <c r="N17" s="318"/>
    </row>
    <row r="18" spans="1:14" x14ac:dyDescent="0.35">
      <c r="A18" s="325"/>
      <c r="B18" s="325" t="s">
        <v>13</v>
      </c>
      <c r="C18" s="365">
        <v>5630</v>
      </c>
      <c r="D18" s="365">
        <v>5384</v>
      </c>
      <c r="E18" s="367">
        <f t="shared" si="0"/>
        <v>11014</v>
      </c>
      <c r="F18" s="318"/>
      <c r="G18" s="318"/>
      <c r="H18" s="318"/>
      <c r="I18" s="318"/>
      <c r="J18" s="318"/>
      <c r="K18" s="318"/>
      <c r="L18" s="318"/>
      <c r="M18" s="318"/>
      <c r="N18" s="318"/>
    </row>
    <row r="19" spans="1:14" ht="16" thickBot="1" x14ac:dyDescent="0.4">
      <c r="A19" s="326"/>
      <c r="B19" s="326" t="s">
        <v>14</v>
      </c>
      <c r="C19" s="366">
        <f>SUM(C5:C18)</f>
        <v>964808</v>
      </c>
      <c r="D19" s="366">
        <f>SUM(D5:D18)</f>
        <v>985415</v>
      </c>
      <c r="E19" s="368">
        <f t="shared" ref="E19" si="1">C19+D19</f>
        <v>1950223</v>
      </c>
      <c r="F19" s="318"/>
      <c r="G19" s="318"/>
      <c r="H19" s="318"/>
      <c r="I19" s="318"/>
      <c r="J19" s="318"/>
      <c r="K19" s="318"/>
      <c r="L19" s="318"/>
      <c r="M19" s="318"/>
      <c r="N19" s="318"/>
    </row>
    <row r="20" spans="1:14" x14ac:dyDescent="0.35">
      <c r="A20" s="318"/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</row>
    <row r="21" spans="1:14" x14ac:dyDescent="0.35">
      <c r="A21" s="318"/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</row>
    <row r="22" spans="1:14" x14ac:dyDescent="0.35">
      <c r="A22" s="327" t="s">
        <v>352</v>
      </c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</row>
    <row r="23" spans="1:14" x14ac:dyDescent="0.35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</row>
    <row r="24" spans="1:14" x14ac:dyDescent="0.35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</row>
    <row r="25" spans="1:14" x14ac:dyDescent="0.35">
      <c r="A25" s="318"/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</row>
    <row r="26" spans="1:14" x14ac:dyDescent="0.35">
      <c r="A26" s="318"/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</row>
    <row r="27" spans="1:14" x14ac:dyDescent="0.35">
      <c r="A27" s="318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</row>
    <row r="28" spans="1:14" x14ac:dyDescent="0.35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</row>
    <row r="29" spans="1:14" x14ac:dyDescent="0.35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</row>
    <row r="30" spans="1:14" x14ac:dyDescent="0.35">
      <c r="A30" s="318"/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</row>
    <row r="31" spans="1:14" x14ac:dyDescent="0.35">
      <c r="A31" s="318"/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</row>
    <row r="32" spans="1:14" x14ac:dyDescent="0.35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</row>
    <row r="33" spans="1:14" x14ac:dyDescent="0.35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</row>
    <row r="34" spans="1:14" x14ac:dyDescent="0.35">
      <c r="A34" s="318"/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</row>
    <row r="35" spans="1:14" x14ac:dyDescent="0.35">
      <c r="A35" s="318"/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</row>
    <row r="36" spans="1:14" x14ac:dyDescent="0.35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</row>
    <row r="37" spans="1:14" x14ac:dyDescent="0.35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</row>
    <row r="38" spans="1:14" x14ac:dyDescent="0.35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</row>
    <row r="39" spans="1:14" x14ac:dyDescent="0.35">
      <c r="A39" s="318"/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</row>
    <row r="40" spans="1:14" x14ac:dyDescent="0.35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</row>
    <row r="41" spans="1:14" x14ac:dyDescent="0.35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</row>
    <row r="42" spans="1:14" x14ac:dyDescent="0.35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</row>
    <row r="43" spans="1:14" x14ac:dyDescent="0.35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</row>
    <row r="44" spans="1:14" x14ac:dyDescent="0.35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</row>
  </sheetData>
  <sortState xmlns:xlrd2="http://schemas.microsoft.com/office/spreadsheetml/2017/richdata2" ref="B5:E18">
    <sortCondition ref="B5:B18"/>
  </sortState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71"/>
  <sheetViews>
    <sheetView topLeftCell="A41" zoomScaleNormal="100" zoomScaleSheetLayoutView="80" workbookViewId="0">
      <selection activeCell="O73" sqref="O73"/>
    </sheetView>
  </sheetViews>
  <sheetFormatPr defaultColWidth="9.1796875" defaultRowHeight="15.5" x14ac:dyDescent="0.35"/>
  <cols>
    <col min="1" max="1" width="9.1796875" style="319" collapsed="1"/>
    <col min="2" max="2" width="27.1796875" style="319" bestFit="1" customWidth="1" collapsed="1"/>
    <col min="3" max="3" width="9.81640625" style="319" bestFit="1" customWidth="1" collapsed="1"/>
    <col min="4" max="7" width="9.453125" style="319" bestFit="1" customWidth="1" collapsed="1"/>
    <col min="8" max="8" width="11.453125" style="319" bestFit="1" customWidth="1" collapsed="1"/>
    <col min="9" max="9" width="17.81640625" style="319" customWidth="1" collapsed="1"/>
    <col min="10" max="10" width="10.81640625" style="319" customWidth="1" collapsed="1"/>
    <col min="11" max="15" width="7.1796875" style="319" bestFit="1" customWidth="1" collapsed="1"/>
    <col min="16" max="16" width="7" style="319" bestFit="1" customWidth="1" collapsed="1"/>
    <col min="17" max="16384" width="9.1796875" style="319" collapsed="1"/>
  </cols>
  <sheetData>
    <row r="1" spans="1:17" x14ac:dyDescent="0.35">
      <c r="A1" s="276" t="s">
        <v>462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x14ac:dyDescent="0.35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17" ht="16" thickBot="1" x14ac:dyDescent="0.4">
      <c r="A3" s="183" t="s">
        <v>338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</row>
    <row r="4" spans="1:17" ht="39" customHeight="1" x14ac:dyDescent="0.35">
      <c r="A4" s="320"/>
      <c r="B4" s="320" t="s">
        <v>333</v>
      </c>
      <c r="C4" s="321" t="s">
        <v>339</v>
      </c>
      <c r="D4" s="321" t="s">
        <v>340</v>
      </c>
      <c r="E4" s="321" t="s">
        <v>341</v>
      </c>
      <c r="F4" s="321" t="s">
        <v>342</v>
      </c>
      <c r="G4" s="321" t="s">
        <v>343</v>
      </c>
      <c r="H4" s="348" t="s">
        <v>334</v>
      </c>
      <c r="I4" s="332"/>
      <c r="J4" s="318"/>
      <c r="K4" s="318"/>
      <c r="L4" s="318"/>
      <c r="M4" s="318"/>
      <c r="N4" s="318"/>
      <c r="O4" s="318"/>
      <c r="P4" s="318"/>
      <c r="Q4" s="318"/>
    </row>
    <row r="5" spans="1:17" x14ac:dyDescent="0.35">
      <c r="A5" s="318"/>
      <c r="B5" s="318" t="s">
        <v>1</v>
      </c>
      <c r="C5" s="364">
        <v>37482</v>
      </c>
      <c r="D5" s="364">
        <v>26093</v>
      </c>
      <c r="E5" s="364">
        <v>29632</v>
      </c>
      <c r="F5" s="364">
        <v>29042</v>
      </c>
      <c r="G5" s="364">
        <v>23059</v>
      </c>
      <c r="H5" s="367">
        <f>SUM(C5:G5)</f>
        <v>145308</v>
      </c>
      <c r="I5" s="328"/>
      <c r="J5" s="318"/>
      <c r="K5" s="318"/>
      <c r="L5" s="318"/>
      <c r="M5" s="318"/>
      <c r="N5" s="318"/>
      <c r="O5" s="318"/>
      <c r="P5" s="318"/>
      <c r="Q5" s="318"/>
    </row>
    <row r="6" spans="1:17" x14ac:dyDescent="0.35">
      <c r="A6" s="318"/>
      <c r="B6" s="318" t="s">
        <v>2</v>
      </c>
      <c r="C6" s="364">
        <v>12303</v>
      </c>
      <c r="D6" s="364">
        <v>8798</v>
      </c>
      <c r="E6" s="364">
        <v>9755</v>
      </c>
      <c r="F6" s="364">
        <v>9973</v>
      </c>
      <c r="G6" s="364">
        <v>8202</v>
      </c>
      <c r="H6" s="367">
        <f t="shared" ref="H6:H18" si="0">SUM(C6:G6)</f>
        <v>49031</v>
      </c>
      <c r="I6" s="328"/>
      <c r="J6" s="318"/>
      <c r="K6" s="318"/>
      <c r="L6" s="318"/>
      <c r="M6" s="318"/>
      <c r="N6" s="318"/>
      <c r="O6" s="318"/>
      <c r="P6" s="318"/>
      <c r="Q6" s="318"/>
    </row>
    <row r="7" spans="1:17" x14ac:dyDescent="0.35">
      <c r="A7" s="318"/>
      <c r="B7" s="318" t="s">
        <v>3</v>
      </c>
      <c r="C7" s="364">
        <v>14549</v>
      </c>
      <c r="D7" s="364">
        <v>11341</v>
      </c>
      <c r="E7" s="364">
        <v>12605</v>
      </c>
      <c r="F7" s="364">
        <v>12666</v>
      </c>
      <c r="G7" s="364">
        <v>10648</v>
      </c>
      <c r="H7" s="367">
        <f t="shared" si="0"/>
        <v>61809</v>
      </c>
      <c r="I7" s="328"/>
      <c r="J7" s="318"/>
      <c r="K7" s="318"/>
      <c r="L7" s="318"/>
      <c r="M7" s="318"/>
      <c r="N7" s="318"/>
      <c r="O7" s="318"/>
      <c r="P7" s="318"/>
      <c r="Q7" s="318"/>
    </row>
    <row r="8" spans="1:17" x14ac:dyDescent="0.35">
      <c r="A8" s="318"/>
      <c r="B8" s="318" t="s">
        <v>4</v>
      </c>
      <c r="C8" s="364">
        <v>36860</v>
      </c>
      <c r="D8" s="364">
        <v>24516</v>
      </c>
      <c r="E8" s="364">
        <v>29187</v>
      </c>
      <c r="F8" s="364">
        <v>22961</v>
      </c>
      <c r="G8" s="364">
        <v>22994</v>
      </c>
      <c r="H8" s="367">
        <f t="shared" si="0"/>
        <v>136518</v>
      </c>
      <c r="I8" s="328"/>
      <c r="J8" s="318"/>
      <c r="K8" s="318"/>
      <c r="L8" s="318"/>
      <c r="M8" s="318"/>
      <c r="N8" s="318"/>
      <c r="O8" s="318"/>
      <c r="P8" s="318"/>
      <c r="Q8" s="318"/>
    </row>
    <row r="9" spans="1:17" x14ac:dyDescent="0.35">
      <c r="A9" s="318"/>
      <c r="B9" s="318" t="s">
        <v>5</v>
      </c>
      <c r="C9" s="364">
        <v>31754</v>
      </c>
      <c r="D9" s="364">
        <v>20437</v>
      </c>
      <c r="E9" s="364">
        <v>21746</v>
      </c>
      <c r="F9" s="364">
        <v>20471</v>
      </c>
      <c r="G9" s="364">
        <v>16367</v>
      </c>
      <c r="H9" s="367">
        <f t="shared" si="0"/>
        <v>110775</v>
      </c>
      <c r="I9" s="328"/>
      <c r="J9" s="318"/>
      <c r="K9" s="318"/>
      <c r="L9" s="318"/>
      <c r="M9" s="318"/>
      <c r="N9" s="318"/>
      <c r="O9" s="318"/>
      <c r="P9" s="318"/>
      <c r="Q9" s="318"/>
    </row>
    <row r="10" spans="1:17" x14ac:dyDescent="0.35">
      <c r="A10" s="318"/>
      <c r="B10" s="318" t="s">
        <v>6</v>
      </c>
      <c r="C10" s="364">
        <v>56092</v>
      </c>
      <c r="D10" s="364">
        <v>36538</v>
      </c>
      <c r="E10" s="364">
        <v>42809</v>
      </c>
      <c r="F10" s="364">
        <v>34393</v>
      </c>
      <c r="G10" s="364">
        <v>32831</v>
      </c>
      <c r="H10" s="367">
        <f t="shared" si="0"/>
        <v>202663</v>
      </c>
      <c r="I10" s="328"/>
      <c r="J10" s="318"/>
      <c r="K10" s="318"/>
      <c r="L10" s="318"/>
      <c r="M10" s="318"/>
      <c r="N10" s="318"/>
      <c r="O10" s="318"/>
      <c r="P10" s="318"/>
      <c r="Q10" s="318"/>
    </row>
    <row r="11" spans="1:17" x14ac:dyDescent="0.35">
      <c r="A11" s="318"/>
      <c r="B11" s="318" t="s">
        <v>17</v>
      </c>
      <c r="C11" s="364">
        <v>114882</v>
      </c>
      <c r="D11" s="364">
        <v>75575</v>
      </c>
      <c r="E11" s="364">
        <v>82588</v>
      </c>
      <c r="F11" s="364">
        <v>74748</v>
      </c>
      <c r="G11" s="364">
        <v>51608</v>
      </c>
      <c r="H11" s="367">
        <f t="shared" si="0"/>
        <v>399401</v>
      </c>
      <c r="I11" s="328"/>
      <c r="J11" s="318"/>
      <c r="K11" s="318"/>
      <c r="L11" s="318"/>
      <c r="M11" s="318"/>
      <c r="N11" s="318"/>
      <c r="O11" s="318"/>
      <c r="P11" s="318"/>
      <c r="Q11" s="318"/>
    </row>
    <row r="12" spans="1:17" x14ac:dyDescent="0.35">
      <c r="A12" s="318"/>
      <c r="B12" s="318" t="s">
        <v>7</v>
      </c>
      <c r="C12" s="364">
        <v>32851</v>
      </c>
      <c r="D12" s="364">
        <v>24137</v>
      </c>
      <c r="E12" s="364">
        <v>26428</v>
      </c>
      <c r="F12" s="364">
        <v>26316</v>
      </c>
      <c r="G12" s="364">
        <v>20989</v>
      </c>
      <c r="H12" s="367">
        <f t="shared" si="0"/>
        <v>130721</v>
      </c>
      <c r="I12" s="328"/>
      <c r="J12" s="318"/>
      <c r="K12" s="318"/>
      <c r="L12" s="318"/>
      <c r="M12" s="318"/>
      <c r="N12" s="318"/>
      <c r="O12" s="318"/>
      <c r="P12" s="318"/>
      <c r="Q12" s="318"/>
    </row>
    <row r="13" spans="1:17" x14ac:dyDescent="0.35">
      <c r="A13" s="318"/>
      <c r="B13" s="318" t="s">
        <v>8</v>
      </c>
      <c r="C13" s="364">
        <v>69827</v>
      </c>
      <c r="D13" s="364">
        <v>44652</v>
      </c>
      <c r="E13" s="364">
        <v>48736</v>
      </c>
      <c r="F13" s="364">
        <v>46342</v>
      </c>
      <c r="G13" s="364">
        <v>32803</v>
      </c>
      <c r="H13" s="367">
        <f t="shared" si="0"/>
        <v>242360</v>
      </c>
      <c r="I13" s="328"/>
      <c r="J13" s="318"/>
      <c r="K13" s="318"/>
      <c r="L13" s="318"/>
      <c r="M13" s="318"/>
      <c r="N13" s="318"/>
      <c r="O13" s="318"/>
      <c r="P13" s="318"/>
      <c r="Q13" s="318"/>
    </row>
    <row r="14" spans="1:17" x14ac:dyDescent="0.35">
      <c r="A14" s="318"/>
      <c r="B14" s="318" t="s">
        <v>9</v>
      </c>
      <c r="C14" s="364">
        <v>85266</v>
      </c>
      <c r="D14" s="364">
        <v>54234</v>
      </c>
      <c r="E14" s="364">
        <v>57527</v>
      </c>
      <c r="F14" s="364">
        <v>53237</v>
      </c>
      <c r="G14" s="364">
        <v>41343</v>
      </c>
      <c r="H14" s="367">
        <f t="shared" si="0"/>
        <v>291607</v>
      </c>
      <c r="I14" s="328"/>
      <c r="J14" s="318"/>
      <c r="K14" s="318"/>
      <c r="L14" s="318"/>
      <c r="M14" s="318"/>
      <c r="N14" s="318"/>
      <c r="O14" s="318"/>
      <c r="P14" s="318"/>
      <c r="Q14" s="318"/>
    </row>
    <row r="15" spans="1:17" x14ac:dyDescent="0.35">
      <c r="A15" s="318"/>
      <c r="B15" s="318" t="s">
        <v>10</v>
      </c>
      <c r="C15" s="364">
        <v>2201</v>
      </c>
      <c r="D15" s="364">
        <v>1642</v>
      </c>
      <c r="E15" s="364">
        <v>1767</v>
      </c>
      <c r="F15" s="364">
        <v>1731</v>
      </c>
      <c r="G15" s="364">
        <v>1363</v>
      </c>
      <c r="H15" s="367">
        <f t="shared" si="0"/>
        <v>8704</v>
      </c>
      <c r="I15" s="328"/>
      <c r="J15" s="318"/>
      <c r="K15" s="318"/>
      <c r="L15" s="318"/>
      <c r="M15" s="318"/>
      <c r="N15" s="318"/>
      <c r="O15" s="318"/>
      <c r="P15" s="318"/>
      <c r="Q15" s="318"/>
    </row>
    <row r="16" spans="1:17" x14ac:dyDescent="0.35">
      <c r="A16" s="318"/>
      <c r="B16" s="318" t="s">
        <v>11</v>
      </c>
      <c r="C16" s="364">
        <v>2225</v>
      </c>
      <c r="D16" s="364">
        <v>1472</v>
      </c>
      <c r="E16" s="364">
        <v>1636</v>
      </c>
      <c r="F16" s="364">
        <v>1609</v>
      </c>
      <c r="G16" s="364">
        <v>1275</v>
      </c>
      <c r="H16" s="367">
        <f t="shared" si="0"/>
        <v>8217</v>
      </c>
      <c r="I16" s="328"/>
      <c r="J16" s="318"/>
      <c r="K16" s="318"/>
      <c r="L16" s="318"/>
      <c r="M16" s="318"/>
      <c r="N16" s="318"/>
      <c r="O16" s="318"/>
      <c r="P16" s="318"/>
      <c r="Q16" s="318"/>
    </row>
    <row r="17" spans="1:17" x14ac:dyDescent="0.35">
      <c r="A17" s="318"/>
      <c r="B17" s="318" t="s">
        <v>12</v>
      </c>
      <c r="C17" s="364">
        <v>39485</v>
      </c>
      <c r="D17" s="364">
        <v>27582</v>
      </c>
      <c r="E17" s="364">
        <v>32876</v>
      </c>
      <c r="F17" s="364">
        <v>26103</v>
      </c>
      <c r="G17" s="364">
        <v>26049</v>
      </c>
      <c r="H17" s="367">
        <f t="shared" si="0"/>
        <v>152095</v>
      </c>
      <c r="I17" s="328"/>
      <c r="J17" s="318"/>
      <c r="K17" s="318"/>
      <c r="L17" s="318"/>
      <c r="M17" s="318"/>
      <c r="N17" s="318"/>
      <c r="O17" s="318"/>
      <c r="P17" s="318"/>
      <c r="Q17" s="318"/>
    </row>
    <row r="18" spans="1:17" x14ac:dyDescent="0.35">
      <c r="A18" s="318"/>
      <c r="B18" s="318" t="s">
        <v>13</v>
      </c>
      <c r="C18" s="364">
        <v>2790</v>
      </c>
      <c r="D18" s="364">
        <v>1967</v>
      </c>
      <c r="E18" s="364">
        <v>2241</v>
      </c>
      <c r="F18" s="364">
        <v>2225</v>
      </c>
      <c r="G18" s="364">
        <v>1791</v>
      </c>
      <c r="H18" s="367">
        <f t="shared" si="0"/>
        <v>11014</v>
      </c>
      <c r="I18" s="328"/>
      <c r="J18" s="318"/>
      <c r="K18" s="318"/>
      <c r="L18" s="318"/>
      <c r="M18" s="318"/>
      <c r="N18" s="318"/>
      <c r="O18" s="318"/>
      <c r="P18" s="318"/>
      <c r="Q18" s="318"/>
    </row>
    <row r="19" spans="1:17" ht="16" thickBot="1" x14ac:dyDescent="0.4">
      <c r="A19" s="326"/>
      <c r="B19" s="326" t="s">
        <v>14</v>
      </c>
      <c r="C19" s="366">
        <f t="shared" ref="C19:G19" si="1">SUM(C5:C18)</f>
        <v>538567</v>
      </c>
      <c r="D19" s="366">
        <f t="shared" si="1"/>
        <v>358984</v>
      </c>
      <c r="E19" s="366">
        <f t="shared" si="1"/>
        <v>399533</v>
      </c>
      <c r="F19" s="366">
        <f>SUM(F5:F18)</f>
        <v>361817</v>
      </c>
      <c r="G19" s="366">
        <f t="shared" si="1"/>
        <v>291322</v>
      </c>
      <c r="H19" s="368">
        <f>SUM(H5:H18)</f>
        <v>1950223</v>
      </c>
      <c r="I19" s="328"/>
      <c r="J19" s="318"/>
      <c r="K19" s="318"/>
      <c r="L19" s="318"/>
      <c r="M19" s="318"/>
      <c r="N19" s="318"/>
      <c r="O19" s="318"/>
      <c r="P19" s="318"/>
      <c r="Q19" s="318"/>
    </row>
    <row r="20" spans="1:17" x14ac:dyDescent="0.35">
      <c r="A20" s="140"/>
      <c r="B20" s="318"/>
      <c r="C20" s="323"/>
      <c r="D20" s="323"/>
      <c r="E20" s="323"/>
      <c r="F20" s="323"/>
      <c r="G20" s="323"/>
      <c r="H20" s="323"/>
      <c r="I20" s="323"/>
      <c r="J20" s="318"/>
      <c r="K20" s="318"/>
      <c r="L20" s="318"/>
      <c r="M20" s="318"/>
      <c r="N20" s="318"/>
      <c r="O20" s="318"/>
      <c r="P20" s="318"/>
      <c r="Q20" s="318"/>
    </row>
    <row r="21" spans="1:17" x14ac:dyDescent="0.35">
      <c r="A21" s="327" t="s">
        <v>344</v>
      </c>
      <c r="B21" s="318"/>
      <c r="C21" s="323"/>
      <c r="D21" s="323"/>
      <c r="E21" s="323"/>
      <c r="F21" s="323"/>
      <c r="G21" s="323"/>
      <c r="H21" s="323"/>
      <c r="I21" s="323"/>
      <c r="J21" s="318"/>
      <c r="K21" s="324"/>
      <c r="L21" s="324"/>
      <c r="M21" s="324"/>
      <c r="N21" s="324"/>
      <c r="O21" s="324"/>
      <c r="P21" s="324"/>
      <c r="Q21" s="318"/>
    </row>
    <row r="22" spans="1:17" x14ac:dyDescent="0.35"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</row>
    <row r="23" spans="1:17" x14ac:dyDescent="0.35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</row>
    <row r="24" spans="1:17" x14ac:dyDescent="0.35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</row>
    <row r="25" spans="1:17" x14ac:dyDescent="0.35">
      <c r="A25" s="318"/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</row>
    <row r="26" spans="1:17" x14ac:dyDescent="0.35">
      <c r="A26" s="318"/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</row>
    <row r="27" spans="1:17" x14ac:dyDescent="0.35">
      <c r="A27" s="318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1:17" x14ac:dyDescent="0.35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</row>
    <row r="29" spans="1:17" x14ac:dyDescent="0.35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</row>
    <row r="30" spans="1:17" x14ac:dyDescent="0.35">
      <c r="A30" s="318"/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</row>
    <row r="31" spans="1:17" x14ac:dyDescent="0.35">
      <c r="A31" s="318"/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</row>
    <row r="32" spans="1:17" x14ac:dyDescent="0.35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</row>
    <row r="33" spans="1:17" x14ac:dyDescent="0.35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</row>
    <row r="34" spans="1:17" x14ac:dyDescent="0.35">
      <c r="A34" s="318"/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</row>
    <row r="35" spans="1:17" x14ac:dyDescent="0.35">
      <c r="A35" s="318"/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</row>
    <row r="36" spans="1:17" x14ac:dyDescent="0.35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</row>
    <row r="37" spans="1:17" x14ac:dyDescent="0.35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</row>
    <row r="38" spans="1:17" x14ac:dyDescent="0.35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</row>
    <row r="39" spans="1:17" x14ac:dyDescent="0.35">
      <c r="A39" s="318"/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</row>
    <row r="40" spans="1:17" x14ac:dyDescent="0.35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  <c r="O40" s="318"/>
      <c r="P40" s="318"/>
      <c r="Q40" s="318"/>
    </row>
    <row r="41" spans="1:17" x14ac:dyDescent="0.35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</row>
    <row r="42" spans="1:17" x14ac:dyDescent="0.35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</row>
    <row r="43" spans="1:17" x14ac:dyDescent="0.35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</row>
    <row r="44" spans="1:17" x14ac:dyDescent="0.35"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</row>
    <row r="45" spans="1:17" x14ac:dyDescent="0.35">
      <c r="A45" s="327" t="s">
        <v>345</v>
      </c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18"/>
      <c r="Q45" s="318"/>
    </row>
    <row r="46" spans="1:17" x14ac:dyDescent="0.35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</row>
    <row r="47" spans="1:17" x14ac:dyDescent="0.35">
      <c r="A47" s="318"/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</row>
    <row r="48" spans="1:17" x14ac:dyDescent="0.35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</row>
    <row r="49" spans="1:17" x14ac:dyDescent="0.35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</row>
    <row r="50" spans="1:17" x14ac:dyDescent="0.35">
      <c r="A50" s="318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</row>
    <row r="51" spans="1:17" x14ac:dyDescent="0.35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</row>
    <row r="52" spans="1:17" x14ac:dyDescent="0.35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</row>
    <row r="53" spans="1:17" x14ac:dyDescent="0.35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</row>
    <row r="54" spans="1:17" x14ac:dyDescent="0.35">
      <c r="A54" s="318"/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</row>
    <row r="55" spans="1:17" x14ac:dyDescent="0.35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</row>
    <row r="56" spans="1:17" x14ac:dyDescent="0.35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</row>
    <row r="57" spans="1:17" x14ac:dyDescent="0.35">
      <c r="A57" s="318"/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</row>
    <row r="58" spans="1:17" x14ac:dyDescent="0.35">
      <c r="A58" s="318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</row>
    <row r="59" spans="1:17" x14ac:dyDescent="0.35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</row>
    <row r="60" spans="1:17" x14ac:dyDescent="0.35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</row>
    <row r="61" spans="1:17" x14ac:dyDescent="0.35">
      <c r="A61" s="318"/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</row>
    <row r="62" spans="1:17" x14ac:dyDescent="0.35">
      <c r="A62" s="318"/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</row>
    <row r="63" spans="1:17" x14ac:dyDescent="0.35">
      <c r="A63" s="318"/>
      <c r="B63" s="318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</row>
    <row r="64" spans="1:17" x14ac:dyDescent="0.35">
      <c r="A64" s="318"/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318"/>
    </row>
    <row r="65" spans="1:17" x14ac:dyDescent="0.35">
      <c r="A65" s="318"/>
      <c r="B65" s="318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</row>
    <row r="66" spans="1:17" x14ac:dyDescent="0.35">
      <c r="A66" s="318"/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  <c r="O66" s="318"/>
      <c r="P66" s="318"/>
      <c r="Q66" s="318"/>
    </row>
    <row r="67" spans="1:17" x14ac:dyDescent="0.35">
      <c r="A67" s="318"/>
      <c r="B67" s="318"/>
      <c r="C67" s="318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  <c r="O67" s="318"/>
      <c r="P67" s="318"/>
      <c r="Q67" s="318"/>
    </row>
    <row r="68" spans="1:17" x14ac:dyDescent="0.35">
      <c r="A68" s="318"/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</row>
    <row r="69" spans="1:17" x14ac:dyDescent="0.35">
      <c r="A69" s="318"/>
      <c r="B69" s="318"/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</row>
    <row r="70" spans="1:17" x14ac:dyDescent="0.35">
      <c r="A70" s="318"/>
      <c r="B70" s="318"/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  <c r="O70" s="318"/>
      <c r="P70" s="318"/>
      <c r="Q70" s="318"/>
    </row>
    <row r="71" spans="1:17" x14ac:dyDescent="0.35">
      <c r="A71" s="318"/>
      <c r="B71" s="318"/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  <c r="O71" s="318"/>
      <c r="P71" s="318"/>
      <c r="Q71" s="318"/>
    </row>
  </sheetData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rowBreaks count="1" manualBreakCount="1">
    <brk id="43" max="16383" man="1"/>
  </rowBreak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59"/>
  <sheetViews>
    <sheetView topLeftCell="A28" zoomScaleNormal="100" workbookViewId="0">
      <selection activeCell="L23" sqref="L23"/>
    </sheetView>
  </sheetViews>
  <sheetFormatPr defaultColWidth="9.1796875" defaultRowHeight="15.5" x14ac:dyDescent="0.35"/>
  <cols>
    <col min="1" max="1" width="9.1796875" style="319" collapsed="1"/>
    <col min="2" max="2" width="29.26953125" style="319" bestFit="1" customWidth="1" collapsed="1"/>
    <col min="3" max="3" width="10.81640625" style="319" customWidth="1" collapsed="1"/>
    <col min="4" max="4" width="11" style="319" customWidth="1" collapsed="1"/>
    <col min="5" max="6" width="13.54296875" style="319" bestFit="1" customWidth="1" collapsed="1"/>
    <col min="7" max="7" width="15.1796875" style="319" customWidth="1" collapsed="1"/>
    <col min="8" max="8" width="14" style="319" customWidth="1" collapsed="1"/>
    <col min="9" max="9" width="19" style="319" customWidth="1" collapsed="1"/>
    <col min="10" max="10" width="17.81640625" style="319" customWidth="1" collapsed="1"/>
    <col min="11" max="11" width="9.1796875" style="319" collapsed="1"/>
    <col min="12" max="12" width="26.453125" style="319" customWidth="1" collapsed="1"/>
    <col min="13" max="13" width="9.81640625" style="319" customWidth="1" collapsed="1"/>
    <col min="14" max="16384" width="9.1796875" style="319" collapsed="1"/>
  </cols>
  <sheetData>
    <row r="1" spans="1:20" x14ac:dyDescent="0.35">
      <c r="A1" s="276" t="s">
        <v>463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</row>
    <row r="2" spans="1:20" x14ac:dyDescent="0.35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</row>
    <row r="3" spans="1:20" ht="18" thickBot="1" x14ac:dyDescent="0.4">
      <c r="A3" s="183" t="s">
        <v>370</v>
      </c>
      <c r="B3" s="183"/>
      <c r="C3" s="318"/>
      <c r="D3" s="318"/>
      <c r="E3" s="318"/>
      <c r="F3" s="318"/>
      <c r="G3" s="318"/>
      <c r="H3" s="318"/>
      <c r="I3" s="318"/>
      <c r="J3" s="318"/>
      <c r="K3" s="318"/>
      <c r="L3" s="183"/>
      <c r="M3" s="318"/>
      <c r="N3" s="318"/>
      <c r="O3" s="318"/>
      <c r="P3" s="318"/>
      <c r="Q3" s="318"/>
      <c r="R3" s="318"/>
      <c r="S3" s="318"/>
      <c r="T3" s="318"/>
    </row>
    <row r="4" spans="1:20" s="333" customFormat="1" ht="33" customHeight="1" x14ac:dyDescent="0.35">
      <c r="A4" s="329"/>
      <c r="B4" s="329" t="s">
        <v>333</v>
      </c>
      <c r="C4" s="322" t="s">
        <v>346</v>
      </c>
      <c r="D4" s="322">
        <v>2</v>
      </c>
      <c r="E4" s="322">
        <v>3</v>
      </c>
      <c r="F4" s="322">
        <v>4</v>
      </c>
      <c r="G4" s="322" t="s">
        <v>347</v>
      </c>
      <c r="H4" s="349" t="s">
        <v>334</v>
      </c>
      <c r="I4" s="322" t="s">
        <v>418</v>
      </c>
      <c r="J4" s="330"/>
      <c r="K4" s="331"/>
      <c r="L4" s="332"/>
      <c r="M4" s="332"/>
      <c r="N4" s="332"/>
      <c r="O4" s="332"/>
      <c r="P4" s="332"/>
      <c r="Q4" s="332"/>
      <c r="R4" s="332"/>
      <c r="S4" s="332"/>
      <c r="T4" s="332"/>
    </row>
    <row r="5" spans="1:20" x14ac:dyDescent="0.35">
      <c r="A5" s="318"/>
      <c r="B5" s="318" t="s">
        <v>1</v>
      </c>
      <c r="C5" s="364">
        <v>39865</v>
      </c>
      <c r="D5" s="364">
        <v>32575</v>
      </c>
      <c r="E5" s="364">
        <v>27911</v>
      </c>
      <c r="F5" s="364">
        <v>23999</v>
      </c>
      <c r="G5" s="364">
        <v>20920</v>
      </c>
      <c r="H5" s="379">
        <f>SUM(C5:G5)</f>
        <v>145270</v>
      </c>
      <c r="I5" s="369">
        <f t="shared" ref="I5:I18" si="0">(C5+D5)/H5*100</f>
        <v>49.865767192125013</v>
      </c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</row>
    <row r="6" spans="1:20" x14ac:dyDescent="0.35">
      <c r="A6" s="318"/>
      <c r="B6" s="318" t="s">
        <v>2</v>
      </c>
      <c r="C6" s="364">
        <v>2430</v>
      </c>
      <c r="D6" s="364">
        <v>7599</v>
      </c>
      <c r="E6" s="364">
        <v>20441</v>
      </c>
      <c r="F6" s="364">
        <v>14412</v>
      </c>
      <c r="G6" s="364">
        <v>4055</v>
      </c>
      <c r="H6" s="379">
        <f t="shared" ref="H6:H18" si="1">SUM(C6:G6)</f>
        <v>48937</v>
      </c>
      <c r="I6" s="369">
        <f t="shared" si="0"/>
        <v>20.493695976459531</v>
      </c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</row>
    <row r="7" spans="1:20" x14ac:dyDescent="0.35">
      <c r="A7" s="318"/>
      <c r="B7" s="318" t="s">
        <v>3</v>
      </c>
      <c r="C7" s="364">
        <v>4463</v>
      </c>
      <c r="D7" s="364">
        <v>15669</v>
      </c>
      <c r="E7" s="364">
        <v>25257</v>
      </c>
      <c r="F7" s="364">
        <v>11248</v>
      </c>
      <c r="G7" s="364">
        <v>5126</v>
      </c>
      <c r="H7" s="379">
        <f t="shared" si="1"/>
        <v>61763</v>
      </c>
      <c r="I7" s="369">
        <f t="shared" si="0"/>
        <v>32.595566925181743</v>
      </c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</row>
    <row r="8" spans="1:20" x14ac:dyDescent="0.35">
      <c r="A8" s="318"/>
      <c r="B8" s="318" t="s">
        <v>4</v>
      </c>
      <c r="C8" s="364">
        <v>25103</v>
      </c>
      <c r="D8" s="364">
        <v>28806</v>
      </c>
      <c r="E8" s="364">
        <v>27927</v>
      </c>
      <c r="F8" s="364">
        <v>29240</v>
      </c>
      <c r="G8" s="364">
        <v>25395</v>
      </c>
      <c r="H8" s="379">
        <f t="shared" si="1"/>
        <v>136471</v>
      </c>
      <c r="I8" s="369">
        <f t="shared" si="0"/>
        <v>39.50216529519092</v>
      </c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</row>
    <row r="9" spans="1:20" x14ac:dyDescent="0.35">
      <c r="A9" s="318"/>
      <c r="B9" s="318" t="s">
        <v>5</v>
      </c>
      <c r="C9" s="364">
        <v>17436</v>
      </c>
      <c r="D9" s="364">
        <v>21675</v>
      </c>
      <c r="E9" s="364">
        <v>23466</v>
      </c>
      <c r="F9" s="364">
        <v>23871</v>
      </c>
      <c r="G9" s="364">
        <v>24216</v>
      </c>
      <c r="H9" s="379">
        <f t="shared" si="1"/>
        <v>110664</v>
      </c>
      <c r="I9" s="369">
        <f t="shared" si="0"/>
        <v>35.342116677510298</v>
      </c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</row>
    <row r="10" spans="1:20" x14ac:dyDescent="0.35">
      <c r="A10" s="318"/>
      <c r="B10" s="318" t="s">
        <v>6</v>
      </c>
      <c r="C10" s="364">
        <v>10178</v>
      </c>
      <c r="D10" s="364">
        <v>28265</v>
      </c>
      <c r="E10" s="364">
        <v>43135</v>
      </c>
      <c r="F10" s="364">
        <v>62986</v>
      </c>
      <c r="G10" s="364">
        <v>58003</v>
      </c>
      <c r="H10" s="379">
        <f t="shared" si="1"/>
        <v>202567</v>
      </c>
      <c r="I10" s="369">
        <f t="shared" si="0"/>
        <v>18.977918417116314</v>
      </c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</row>
    <row r="11" spans="1:20" x14ac:dyDescent="0.35">
      <c r="A11" s="318"/>
      <c r="B11" s="318" t="s">
        <v>17</v>
      </c>
      <c r="C11" s="364">
        <v>133748</v>
      </c>
      <c r="D11" s="364">
        <v>70826</v>
      </c>
      <c r="E11" s="364">
        <v>52696</v>
      </c>
      <c r="F11" s="364">
        <v>57372</v>
      </c>
      <c r="G11" s="364">
        <v>84517</v>
      </c>
      <c r="H11" s="379">
        <f t="shared" si="1"/>
        <v>399159</v>
      </c>
      <c r="I11" s="369">
        <f t="shared" si="0"/>
        <v>51.251255765246427</v>
      </c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</row>
    <row r="12" spans="1:20" x14ac:dyDescent="0.35">
      <c r="A12" s="318"/>
      <c r="B12" s="318" t="s">
        <v>7</v>
      </c>
      <c r="C12" s="364">
        <v>10705</v>
      </c>
      <c r="D12" s="364">
        <v>20909</v>
      </c>
      <c r="E12" s="364">
        <v>51995</v>
      </c>
      <c r="F12" s="364">
        <v>36690</v>
      </c>
      <c r="G12" s="364">
        <v>10338</v>
      </c>
      <c r="H12" s="379">
        <f t="shared" si="1"/>
        <v>130637</v>
      </c>
      <c r="I12" s="369">
        <f t="shared" si="0"/>
        <v>24.199882116092684</v>
      </c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</row>
    <row r="13" spans="1:20" x14ac:dyDescent="0.35">
      <c r="A13" s="318"/>
      <c r="B13" s="318" t="s">
        <v>8</v>
      </c>
      <c r="C13" s="364">
        <v>60613</v>
      </c>
      <c r="D13" s="364">
        <v>62541</v>
      </c>
      <c r="E13" s="364">
        <v>42357</v>
      </c>
      <c r="F13" s="364">
        <v>42767</v>
      </c>
      <c r="G13" s="364">
        <v>34007</v>
      </c>
      <c r="H13" s="379">
        <f t="shared" si="1"/>
        <v>242285</v>
      </c>
      <c r="I13" s="369">
        <f t="shared" si="0"/>
        <v>50.830220607961692</v>
      </c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</row>
    <row r="14" spans="1:20" x14ac:dyDescent="0.35">
      <c r="A14" s="318"/>
      <c r="B14" s="318" t="s">
        <v>9</v>
      </c>
      <c r="C14" s="364">
        <v>31968</v>
      </c>
      <c r="D14" s="364">
        <v>60831</v>
      </c>
      <c r="E14" s="364">
        <v>48829</v>
      </c>
      <c r="F14" s="364">
        <v>55033</v>
      </c>
      <c r="G14" s="364">
        <v>94771</v>
      </c>
      <c r="H14" s="379">
        <f t="shared" si="1"/>
        <v>291432</v>
      </c>
      <c r="I14" s="369">
        <f t="shared" si="0"/>
        <v>31.842419500947049</v>
      </c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</row>
    <row r="15" spans="1:20" x14ac:dyDescent="0.35">
      <c r="A15" s="318"/>
      <c r="B15" s="318" t="s">
        <v>10</v>
      </c>
      <c r="C15" s="364">
        <v>0</v>
      </c>
      <c r="D15" s="364">
        <v>1460</v>
      </c>
      <c r="E15" s="364">
        <v>1545</v>
      </c>
      <c r="F15" s="364">
        <v>5696</v>
      </c>
      <c r="G15" s="364">
        <v>0</v>
      </c>
      <c r="H15" s="379">
        <f t="shared" si="1"/>
        <v>8701</v>
      </c>
      <c r="I15" s="369">
        <f t="shared" si="0"/>
        <v>16.779680496494656</v>
      </c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</row>
    <row r="16" spans="1:20" x14ac:dyDescent="0.35">
      <c r="A16" s="318"/>
      <c r="B16" s="318" t="s">
        <v>11</v>
      </c>
      <c r="C16" s="364">
        <v>0</v>
      </c>
      <c r="D16" s="364">
        <v>459</v>
      </c>
      <c r="E16" s="364">
        <v>3296</v>
      </c>
      <c r="F16" s="364">
        <v>4457</v>
      </c>
      <c r="G16" s="364">
        <v>0</v>
      </c>
      <c r="H16" s="379">
        <f t="shared" si="1"/>
        <v>8212</v>
      </c>
      <c r="I16" s="369">
        <f t="shared" si="0"/>
        <v>5.5893813930832925</v>
      </c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</row>
    <row r="17" spans="1:20" x14ac:dyDescent="0.35">
      <c r="A17" s="318"/>
      <c r="B17" s="318" t="s">
        <v>12</v>
      </c>
      <c r="C17" s="364">
        <v>22281</v>
      </c>
      <c r="D17" s="364">
        <v>24105</v>
      </c>
      <c r="E17" s="364">
        <v>32310</v>
      </c>
      <c r="F17" s="364">
        <v>44441</v>
      </c>
      <c r="G17" s="364">
        <v>28872</v>
      </c>
      <c r="H17" s="379">
        <f t="shared" si="1"/>
        <v>152009</v>
      </c>
      <c r="I17" s="369">
        <f t="shared" si="0"/>
        <v>30.515298436276801</v>
      </c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</row>
    <row r="18" spans="1:20" x14ac:dyDescent="0.35">
      <c r="A18" s="325"/>
      <c r="B18" s="325" t="s">
        <v>13</v>
      </c>
      <c r="C18" s="365">
        <v>0</v>
      </c>
      <c r="D18" s="365">
        <v>1759</v>
      </c>
      <c r="E18" s="365">
        <v>9224</v>
      </c>
      <c r="F18" s="365">
        <v>0</v>
      </c>
      <c r="G18" s="365">
        <v>0</v>
      </c>
      <c r="H18" s="379">
        <f t="shared" si="1"/>
        <v>10983</v>
      </c>
      <c r="I18" s="369">
        <f t="shared" si="0"/>
        <v>16.015660566329782</v>
      </c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</row>
    <row r="19" spans="1:20" ht="16" thickBot="1" x14ac:dyDescent="0.4">
      <c r="A19" s="334"/>
      <c r="B19" s="334" t="s">
        <v>14</v>
      </c>
      <c r="C19" s="381" t="s">
        <v>465</v>
      </c>
      <c r="D19" s="381" t="s">
        <v>465</v>
      </c>
      <c r="E19" s="381" t="s">
        <v>465</v>
      </c>
      <c r="F19" s="381" t="s">
        <v>465</v>
      </c>
      <c r="G19" s="381" t="s">
        <v>465</v>
      </c>
      <c r="H19" s="380">
        <f>SUM(H5:H18)</f>
        <v>1949090</v>
      </c>
      <c r="I19" s="370" t="e">
        <f t="shared" ref="I19" si="2">(C19+D19)/H19*100</f>
        <v>#VALUE!</v>
      </c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</row>
    <row r="20" spans="1:20" x14ac:dyDescent="0.35">
      <c r="A20" s="338" t="s">
        <v>371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</row>
    <row r="21" spans="1:20" x14ac:dyDescent="0.35">
      <c r="A21" s="338"/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</row>
    <row r="22" spans="1:20" x14ac:dyDescent="0.35">
      <c r="A22" s="327" t="s">
        <v>348</v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T22" s="318"/>
    </row>
    <row r="23" spans="1:20" x14ac:dyDescent="0.35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</row>
    <row r="24" spans="1:20" x14ac:dyDescent="0.35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</row>
    <row r="25" spans="1:20" x14ac:dyDescent="0.35">
      <c r="A25" s="318"/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</row>
    <row r="26" spans="1:20" x14ac:dyDescent="0.35">
      <c r="A26" s="318"/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</row>
    <row r="27" spans="1:20" x14ac:dyDescent="0.35">
      <c r="A27" s="318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</row>
    <row r="28" spans="1:20" x14ac:dyDescent="0.35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</row>
    <row r="29" spans="1:20" x14ac:dyDescent="0.35">
      <c r="A29" s="318"/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</row>
    <row r="30" spans="1:20" x14ac:dyDescent="0.35">
      <c r="A30" s="318"/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8"/>
      <c r="T30" s="318"/>
    </row>
    <row r="31" spans="1:20" x14ac:dyDescent="0.35">
      <c r="A31" s="318"/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</row>
    <row r="32" spans="1:20" x14ac:dyDescent="0.35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  <c r="R32" s="318"/>
      <c r="S32" s="318"/>
      <c r="T32" s="318"/>
    </row>
    <row r="33" spans="1:20" x14ac:dyDescent="0.35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</row>
    <row r="34" spans="1:20" x14ac:dyDescent="0.35">
      <c r="A34" s="318"/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</row>
    <row r="35" spans="1:20" x14ac:dyDescent="0.35">
      <c r="A35" s="318"/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</row>
    <row r="36" spans="1:20" x14ac:dyDescent="0.35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</row>
    <row r="37" spans="1:20" x14ac:dyDescent="0.35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</row>
    <row r="38" spans="1:20" x14ac:dyDescent="0.35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</row>
    <row r="39" spans="1:20" x14ac:dyDescent="0.35">
      <c r="A39" s="318"/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</row>
    <row r="40" spans="1:20" x14ac:dyDescent="0.35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8"/>
      <c r="N40" s="318"/>
      <c r="O40" s="318"/>
      <c r="P40" s="318"/>
      <c r="Q40" s="318"/>
      <c r="R40" s="318"/>
      <c r="S40" s="318"/>
      <c r="T40" s="318"/>
    </row>
    <row r="41" spans="1:20" x14ac:dyDescent="0.35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</row>
    <row r="42" spans="1:20" x14ac:dyDescent="0.35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</row>
    <row r="43" spans="1:20" x14ac:dyDescent="0.35">
      <c r="A43" s="318"/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</row>
    <row r="44" spans="1:20" x14ac:dyDescent="0.35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</row>
    <row r="45" spans="1:20" x14ac:dyDescent="0.35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18"/>
      <c r="Q45" s="318"/>
      <c r="R45" s="318"/>
      <c r="S45" s="318"/>
      <c r="T45" s="318"/>
    </row>
    <row r="46" spans="1:20" x14ac:dyDescent="0.35">
      <c r="A46" s="318"/>
      <c r="B46" s="335"/>
      <c r="C46" s="335"/>
      <c r="D46" s="335"/>
      <c r="E46" s="335"/>
      <c r="F46" s="335"/>
      <c r="G46" s="335"/>
    </row>
    <row r="47" spans="1:20" x14ac:dyDescent="0.35">
      <c r="B47" s="335"/>
      <c r="C47" s="335"/>
      <c r="D47" s="335"/>
      <c r="E47" s="335"/>
      <c r="F47" s="335"/>
      <c r="G47" s="335"/>
    </row>
    <row r="48" spans="1:20" x14ac:dyDescent="0.35">
      <c r="B48" s="335"/>
      <c r="C48" s="335"/>
      <c r="D48" s="335"/>
      <c r="E48" s="335"/>
      <c r="F48" s="335"/>
      <c r="G48" s="335"/>
    </row>
    <row r="49" spans="2:7" x14ac:dyDescent="0.35">
      <c r="B49" s="335"/>
      <c r="C49" s="335"/>
      <c r="D49" s="335"/>
      <c r="E49" s="335"/>
      <c r="F49" s="335"/>
      <c r="G49" s="335"/>
    </row>
    <row r="50" spans="2:7" x14ac:dyDescent="0.35">
      <c r="B50" s="335"/>
      <c r="C50" s="335"/>
      <c r="D50" s="335"/>
      <c r="E50" s="335"/>
      <c r="F50" s="335"/>
      <c r="G50" s="335"/>
    </row>
    <row r="51" spans="2:7" x14ac:dyDescent="0.35">
      <c r="B51" s="335"/>
      <c r="C51" s="335"/>
      <c r="D51" s="335"/>
      <c r="E51" s="335"/>
      <c r="F51" s="335"/>
      <c r="G51" s="335"/>
    </row>
    <row r="52" spans="2:7" x14ac:dyDescent="0.35">
      <c r="B52" s="335"/>
      <c r="C52" s="335"/>
      <c r="D52" s="335"/>
      <c r="E52" s="335"/>
      <c r="F52" s="335"/>
      <c r="G52" s="335"/>
    </row>
    <row r="53" spans="2:7" x14ac:dyDescent="0.35">
      <c r="B53" s="335"/>
      <c r="C53" s="335"/>
      <c r="D53" s="335"/>
      <c r="E53" s="335"/>
      <c r="F53" s="335"/>
      <c r="G53" s="335"/>
    </row>
    <row r="54" spans="2:7" x14ac:dyDescent="0.35">
      <c r="B54" s="335"/>
      <c r="C54" s="335"/>
      <c r="D54" s="335"/>
      <c r="E54" s="335"/>
      <c r="F54" s="335"/>
      <c r="G54" s="335"/>
    </row>
    <row r="55" spans="2:7" x14ac:dyDescent="0.35">
      <c r="B55" s="335"/>
      <c r="C55" s="335"/>
      <c r="D55" s="335"/>
      <c r="E55" s="335"/>
      <c r="F55" s="335"/>
      <c r="G55" s="335"/>
    </row>
    <row r="56" spans="2:7" x14ac:dyDescent="0.35">
      <c r="B56" s="335"/>
      <c r="C56" s="335"/>
      <c r="D56" s="335"/>
      <c r="E56" s="335"/>
      <c r="F56" s="335"/>
      <c r="G56" s="335"/>
    </row>
    <row r="57" spans="2:7" x14ac:dyDescent="0.35">
      <c r="B57" s="335"/>
      <c r="C57" s="335"/>
      <c r="D57" s="335"/>
      <c r="E57" s="335"/>
      <c r="F57" s="335"/>
      <c r="G57" s="335"/>
    </row>
    <row r="58" spans="2:7" x14ac:dyDescent="0.35">
      <c r="B58" s="335"/>
      <c r="C58" s="335"/>
      <c r="D58" s="335"/>
      <c r="E58" s="335"/>
      <c r="F58" s="335"/>
      <c r="G58" s="335"/>
    </row>
    <row r="59" spans="2:7" x14ac:dyDescent="0.35">
      <c r="B59" s="335"/>
      <c r="C59" s="335"/>
      <c r="D59" s="335"/>
      <c r="E59" s="335"/>
      <c r="F59" s="335"/>
      <c r="G59" s="335"/>
    </row>
  </sheetData>
  <sortState xmlns:xlrd2="http://schemas.microsoft.com/office/spreadsheetml/2017/richdata2" ref="B5:I18">
    <sortCondition descending="1" ref="I18"/>
  </sortState>
  <pageMargins left="0.62992125984251968" right="0.23622047244094491" top="0.39370078740157483" bottom="0.31496062992125984" header="0" footer="7.874015748031496E-2"/>
  <pageSetup paperSize="9" scale="65" orientation="landscape"/>
  <headerFooter scaleWithDoc="0" alignWithMargins="0">
    <oddFooter>&amp;C&amp;12&amp;A&amp;R&amp;12Page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zoomScale="90" zoomScaleNormal="90" workbookViewId="0">
      <selection activeCell="S22" sqref="S22"/>
    </sheetView>
  </sheetViews>
  <sheetFormatPr defaultColWidth="9.1796875" defaultRowHeight="12.5" x14ac:dyDescent="0.25"/>
  <cols>
    <col min="1" max="1" width="14.54296875" customWidth="1" collapsed="1"/>
    <col min="2" max="2" width="10" bestFit="1" customWidth="1" collapsed="1"/>
    <col min="3" max="3" width="10.81640625" bestFit="1" customWidth="1" collapsed="1"/>
    <col min="4" max="4" width="12" bestFit="1" customWidth="1" collapsed="1"/>
    <col min="5" max="5" width="7.1796875" customWidth="1" collapsed="1"/>
    <col min="6" max="6" width="9.1796875" collapsed="1"/>
    <col min="7" max="7" width="5.1796875" bestFit="1" customWidth="1" collapsed="1"/>
    <col min="8" max="16384" width="9.1796875" collapsed="1"/>
  </cols>
  <sheetData>
    <row r="1" spans="1:17" ht="13" x14ac:dyDescent="0.3">
      <c r="A1" s="236" t="s">
        <v>429</v>
      </c>
      <c r="B1" s="236"/>
      <c r="C1" s="236"/>
      <c r="D1" s="236"/>
      <c r="E1" s="236"/>
      <c r="F1" s="236"/>
      <c r="G1" s="236"/>
    </row>
    <row r="3" spans="1:17" x14ac:dyDescent="0.25">
      <c r="A3" s="307" t="s">
        <v>452</v>
      </c>
    </row>
    <row r="5" spans="1:17" ht="13" x14ac:dyDescent="0.3">
      <c r="A5" s="375"/>
      <c r="B5" s="375"/>
      <c r="C5" s="411" t="s">
        <v>428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</row>
    <row r="6" spans="1:17" ht="13" x14ac:dyDescent="0.3">
      <c r="A6" s="378" t="s">
        <v>315</v>
      </c>
      <c r="B6" s="377" t="s">
        <v>426</v>
      </c>
      <c r="C6" s="374" t="s">
        <v>298</v>
      </c>
      <c r="D6" s="374" t="s">
        <v>299</v>
      </c>
      <c r="E6" s="374" t="s">
        <v>300</v>
      </c>
      <c r="F6" s="374" t="s">
        <v>301</v>
      </c>
      <c r="G6" s="374" t="s">
        <v>302</v>
      </c>
      <c r="H6" s="374" t="s">
        <v>303</v>
      </c>
      <c r="I6" s="374" t="s">
        <v>304</v>
      </c>
      <c r="J6" s="374" t="s">
        <v>305</v>
      </c>
      <c r="K6" s="374" t="s">
        <v>306</v>
      </c>
      <c r="L6" s="374" t="s">
        <v>329</v>
      </c>
      <c r="M6" s="374" t="s">
        <v>384</v>
      </c>
      <c r="N6" s="376" t="s">
        <v>388</v>
      </c>
      <c r="O6" s="376" t="s">
        <v>417</v>
      </c>
      <c r="P6" s="377" t="s">
        <v>453</v>
      </c>
      <c r="Q6" s="377" t="s">
        <v>454</v>
      </c>
    </row>
    <row r="7" spans="1:17" x14ac:dyDescent="0.25">
      <c r="A7" t="s">
        <v>372</v>
      </c>
      <c r="B7" t="s">
        <v>316</v>
      </c>
      <c r="C7">
        <v>25.4858847207541</v>
      </c>
      <c r="D7">
        <v>25.1205134622796</v>
      </c>
      <c r="E7">
        <v>25.4216578589342</v>
      </c>
      <c r="F7">
        <v>25.346583485955101</v>
      </c>
      <c r="G7">
        <v>25.288326761298698</v>
      </c>
      <c r="H7">
        <v>24.510479192699801</v>
      </c>
      <c r="I7">
        <v>24.597779506014302</v>
      </c>
      <c r="J7">
        <v>25.800238680125101</v>
      </c>
      <c r="K7">
        <v>26.481017174420799</v>
      </c>
      <c r="L7">
        <v>26.3467024233614</v>
      </c>
      <c r="M7">
        <v>25.585098151619199</v>
      </c>
      <c r="N7">
        <v>24.692327596490902</v>
      </c>
      <c r="O7">
        <v>24.392029293462102</v>
      </c>
      <c r="P7">
        <v>25.285577687660801</v>
      </c>
      <c r="Q7">
        <v>25.7135234008929</v>
      </c>
    </row>
    <row r="8" spans="1:17" x14ac:dyDescent="0.25">
      <c r="A8" t="s">
        <v>372</v>
      </c>
      <c r="B8" t="s">
        <v>317</v>
      </c>
      <c r="C8">
        <v>27.582915726994401</v>
      </c>
      <c r="D8">
        <v>27.684828025493299</v>
      </c>
      <c r="E8">
        <v>27.6508726708736</v>
      </c>
      <c r="F8">
        <v>27.815688168418902</v>
      </c>
      <c r="G8">
        <v>28.2654304435261</v>
      </c>
      <c r="H8">
        <v>28.066805601177499</v>
      </c>
      <c r="I8">
        <v>28.1286899060621</v>
      </c>
      <c r="J8">
        <v>28.800665941474399</v>
      </c>
      <c r="K8">
        <v>29.380265607240698</v>
      </c>
      <c r="L8">
        <v>29.216892004795898</v>
      </c>
      <c r="M8">
        <v>27.625934339380599</v>
      </c>
      <c r="N8">
        <v>26.336068787782601</v>
      </c>
      <c r="O8">
        <v>25.912915238099899</v>
      </c>
      <c r="P8">
        <v>26.101846335008801</v>
      </c>
      <c r="Q8">
        <v>26.540209065752101</v>
      </c>
    </row>
    <row r="9" spans="1:17" x14ac:dyDescent="0.25">
      <c r="A9" t="s">
        <v>372</v>
      </c>
      <c r="B9" t="s">
        <v>318</v>
      </c>
      <c r="C9">
        <v>26.5898230438527</v>
      </c>
      <c r="D9">
        <v>26.482907551421601</v>
      </c>
      <c r="E9">
        <v>26.6120226152463</v>
      </c>
      <c r="F9">
        <v>26.6545389695907</v>
      </c>
      <c r="G9">
        <v>26.855667861093401</v>
      </c>
      <c r="H9">
        <v>26.372710814087199</v>
      </c>
      <c r="I9">
        <v>26.455470380784799</v>
      </c>
      <c r="J9">
        <v>27.390365484547299</v>
      </c>
      <c r="K9">
        <v>28.024324550046199</v>
      </c>
      <c r="L9">
        <v>27.871706579156601</v>
      </c>
      <c r="M9">
        <v>26.6795436430926</v>
      </c>
      <c r="N9">
        <v>25.586828794348399</v>
      </c>
      <c r="O9">
        <v>25.218120441997399</v>
      </c>
      <c r="P9">
        <v>25.761057396060099</v>
      </c>
      <c r="Q9">
        <v>26.2008570541919</v>
      </c>
    </row>
    <row r="10" spans="1:17" x14ac:dyDescent="0.25">
      <c r="A10" t="s">
        <v>373</v>
      </c>
      <c r="B10" t="s">
        <v>316</v>
      </c>
      <c r="C10">
        <v>0.50895671442742096</v>
      </c>
      <c r="D10">
        <v>0.50147955319281901</v>
      </c>
      <c r="E10">
        <v>0.49798328378492901</v>
      </c>
      <c r="F10">
        <v>0.49047382113460802</v>
      </c>
      <c r="G10">
        <v>0.479682941286315</v>
      </c>
      <c r="H10">
        <v>0.451942653922978</v>
      </c>
      <c r="I10">
        <v>0.44791475681326898</v>
      </c>
      <c r="J10">
        <v>0.47737780491235499</v>
      </c>
      <c r="K10">
        <v>0.498642966091494</v>
      </c>
      <c r="L10">
        <v>0.479624936960245</v>
      </c>
      <c r="M10">
        <v>0.43136915938210102</v>
      </c>
      <c r="N10">
        <v>0.401209946556223</v>
      </c>
      <c r="O10">
        <v>0.38630578329808302</v>
      </c>
      <c r="P10">
        <v>0.39142728942619498</v>
      </c>
      <c r="Q10">
        <v>0.40419290228515198</v>
      </c>
    </row>
    <row r="11" spans="1:17" x14ac:dyDescent="0.25">
      <c r="A11" t="s">
        <v>373</v>
      </c>
      <c r="B11" t="s">
        <v>317</v>
      </c>
      <c r="C11">
        <v>0.48028776201913298</v>
      </c>
      <c r="D11">
        <v>0.48345903929980599</v>
      </c>
      <c r="E11">
        <v>0.47745849763099102</v>
      </c>
      <c r="F11">
        <v>0.47863819685651299</v>
      </c>
      <c r="G11">
        <v>0.483424090238117</v>
      </c>
      <c r="H11">
        <v>0.46921451118046997</v>
      </c>
      <c r="I11">
        <v>0.462301509318924</v>
      </c>
      <c r="J11">
        <v>0.47756096154850802</v>
      </c>
      <c r="K11">
        <v>0.49449358579965902</v>
      </c>
      <c r="L11">
        <v>0.48173166618427499</v>
      </c>
      <c r="M11">
        <v>0.42962372456977499</v>
      </c>
      <c r="N11">
        <v>0.39841639000754803</v>
      </c>
      <c r="O11">
        <v>0.38404501270189001</v>
      </c>
      <c r="P11">
        <v>0.37636541202822199</v>
      </c>
      <c r="Q11">
        <v>0.38665564072174202</v>
      </c>
    </row>
    <row r="12" spans="1:17" x14ac:dyDescent="0.25">
      <c r="A12" t="s">
        <v>373</v>
      </c>
      <c r="B12" t="s">
        <v>318</v>
      </c>
      <c r="C12">
        <v>0.493818086300156</v>
      </c>
      <c r="D12">
        <v>0.492563999100184</v>
      </c>
      <c r="E12">
        <v>0.48773118317789299</v>
      </c>
      <c r="F12">
        <v>0.48490105838171998</v>
      </c>
      <c r="G12">
        <v>0.48255987787961302</v>
      </c>
      <c r="H12">
        <v>0.46207465397548902</v>
      </c>
      <c r="I12">
        <v>0.45667322150588802</v>
      </c>
      <c r="J12">
        <v>0.47863193462118803</v>
      </c>
      <c r="K12">
        <v>0.49770441499099299</v>
      </c>
      <c r="L12">
        <v>0.48196579457162197</v>
      </c>
      <c r="M12">
        <v>0.431441282165062</v>
      </c>
      <c r="N12">
        <v>0.40074071315811999</v>
      </c>
      <c r="O12">
        <v>0.38599713752369103</v>
      </c>
      <c r="P12">
        <v>0.38445848376049901</v>
      </c>
      <c r="Q12">
        <v>0.396049945175383</v>
      </c>
    </row>
  </sheetData>
  <mergeCells count="1">
    <mergeCell ref="C5:Q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60"/>
  <sheetViews>
    <sheetView topLeftCell="A138" zoomScale="80" zoomScaleNormal="80" workbookViewId="0">
      <selection activeCell="C11" sqref="C11:AG160"/>
    </sheetView>
  </sheetViews>
  <sheetFormatPr defaultColWidth="9.1796875" defaultRowHeight="12.5" x14ac:dyDescent="0.25"/>
  <cols>
    <col min="1" max="2" width="9.1796875" collapsed="1"/>
    <col min="3" max="3" width="9.1796875" customWidth="1" collapsed="1"/>
    <col min="4" max="8" width="10.81640625" style="61" customWidth="1" collapsed="1"/>
    <col min="9" max="9" width="12.1796875" style="61" bestFit="1" customWidth="1" collapsed="1"/>
    <col min="10" max="33" width="10.81640625" style="61" customWidth="1" collapsed="1"/>
    <col min="34" max="16384" width="9.1796875" collapsed="1"/>
  </cols>
  <sheetData>
    <row r="1" spans="1:33" ht="13" x14ac:dyDescent="0.3">
      <c r="A1" s="236" t="s">
        <v>403</v>
      </c>
      <c r="B1" s="236"/>
      <c r="C1" s="236"/>
      <c r="D1" s="236"/>
      <c r="E1" s="236"/>
      <c r="F1" s="236"/>
      <c r="G1" s="236"/>
      <c r="H1" s="236"/>
      <c r="I1" s="236"/>
    </row>
    <row r="2" spans="1:33" x14ac:dyDescent="0.25">
      <c r="A2" s="60"/>
      <c r="B2" s="60"/>
      <c r="C2" s="60"/>
      <c r="D2" s="253"/>
      <c r="E2" s="253"/>
      <c r="F2" s="253"/>
      <c r="H2" s="253"/>
      <c r="I2" s="253"/>
      <c r="J2"/>
      <c r="K2"/>
      <c r="L2"/>
    </row>
    <row r="3" spans="1:33" x14ac:dyDescent="0.25">
      <c r="A3" t="s">
        <v>402</v>
      </c>
      <c r="B3" s="60"/>
      <c r="C3" s="60"/>
      <c r="D3" s="253"/>
      <c r="E3" s="253"/>
      <c r="F3" s="253"/>
      <c r="G3" s="253"/>
      <c r="H3" s="253"/>
      <c r="I3" s="253"/>
      <c r="K3"/>
    </row>
    <row r="4" spans="1:33" x14ac:dyDescent="0.25">
      <c r="A4" s="60"/>
      <c r="B4" s="60"/>
      <c r="C4" s="60"/>
      <c r="D4" s="253"/>
      <c r="E4" s="253"/>
      <c r="F4" s="253"/>
      <c r="G4" s="253"/>
      <c r="H4" s="253"/>
      <c r="I4"/>
      <c r="K4"/>
    </row>
    <row r="5" spans="1:33" ht="13" x14ac:dyDescent="0.3">
      <c r="A5" s="61" t="s">
        <v>51</v>
      </c>
      <c r="B5" s="61"/>
      <c r="D5"/>
      <c r="E5" s="254"/>
      <c r="F5" s="254"/>
      <c r="G5" s="255"/>
      <c r="H5" s="254"/>
      <c r="I5"/>
      <c r="J5"/>
      <c r="K5"/>
      <c r="L5"/>
    </row>
    <row r="6" spans="1:33" x14ac:dyDescent="0.25">
      <c r="A6" s="61" t="s">
        <v>52</v>
      </c>
      <c r="B6" s="61"/>
    </row>
    <row r="7" spans="1:33" x14ac:dyDescent="0.25">
      <c r="C7" s="60"/>
      <c r="D7" s="256" t="s">
        <v>106</v>
      </c>
      <c r="E7" s="256" t="s">
        <v>107</v>
      </c>
      <c r="F7" s="256" t="s">
        <v>108</v>
      </c>
      <c r="G7" s="256" t="s">
        <v>109</v>
      </c>
      <c r="H7" s="256" t="s">
        <v>110</v>
      </c>
      <c r="I7" s="256" t="s">
        <v>111</v>
      </c>
      <c r="J7" s="256" t="s">
        <v>112</v>
      </c>
      <c r="K7" s="256" t="s">
        <v>113</v>
      </c>
      <c r="L7" s="256" t="s">
        <v>114</v>
      </c>
      <c r="M7" s="256" t="s">
        <v>115</v>
      </c>
      <c r="N7" s="256" t="s">
        <v>116</v>
      </c>
      <c r="O7" s="256" t="s">
        <v>117</v>
      </c>
      <c r="P7" s="256" t="s">
        <v>118</v>
      </c>
      <c r="Q7" s="256" t="s">
        <v>119</v>
      </c>
      <c r="R7" s="256" t="s">
        <v>120</v>
      </c>
      <c r="S7" s="256" t="s">
        <v>121</v>
      </c>
      <c r="T7" s="256" t="s">
        <v>122</v>
      </c>
      <c r="U7" s="256" t="s">
        <v>123</v>
      </c>
      <c r="V7" s="256" t="s">
        <v>124</v>
      </c>
      <c r="W7" s="256" t="s">
        <v>125</v>
      </c>
      <c r="X7" s="256" t="s">
        <v>126</v>
      </c>
      <c r="Y7" s="256" t="s">
        <v>127</v>
      </c>
      <c r="Z7" s="256" t="s">
        <v>128</v>
      </c>
      <c r="AA7" s="256" t="s">
        <v>129</v>
      </c>
      <c r="AB7" s="256" t="s">
        <v>130</v>
      </c>
      <c r="AC7" s="256" t="s">
        <v>131</v>
      </c>
      <c r="AD7" s="256" t="s">
        <v>132</v>
      </c>
      <c r="AE7" s="256" t="s">
        <v>133</v>
      </c>
      <c r="AF7" s="256" t="s">
        <v>134</v>
      </c>
      <c r="AG7" s="256" t="s">
        <v>135</v>
      </c>
    </row>
    <row r="8" spans="1:33" ht="13" x14ac:dyDescent="0.3">
      <c r="A8" s="307" t="s">
        <v>452</v>
      </c>
      <c r="B8" s="61"/>
      <c r="D8" s="291" t="s">
        <v>90</v>
      </c>
      <c r="E8" s="291" t="s">
        <v>90</v>
      </c>
      <c r="F8" s="291" t="s">
        <v>90</v>
      </c>
      <c r="G8" s="291" t="s">
        <v>90</v>
      </c>
      <c r="H8" s="291" t="s">
        <v>90</v>
      </c>
      <c r="I8" s="291" t="s">
        <v>91</v>
      </c>
      <c r="J8" s="291" t="s">
        <v>91</v>
      </c>
      <c r="K8" s="291" t="s">
        <v>91</v>
      </c>
      <c r="L8" s="291" t="s">
        <v>91</v>
      </c>
      <c r="M8" s="291" t="s">
        <v>91</v>
      </c>
      <c r="N8" s="291" t="s">
        <v>92</v>
      </c>
      <c r="O8" s="291" t="s">
        <v>92</v>
      </c>
      <c r="P8" s="291" t="s">
        <v>92</v>
      </c>
      <c r="Q8" s="291" t="s">
        <v>92</v>
      </c>
      <c r="R8" s="291" t="s">
        <v>92</v>
      </c>
      <c r="S8" s="291" t="s">
        <v>93</v>
      </c>
      <c r="T8" s="291" t="s">
        <v>93</v>
      </c>
      <c r="U8" s="291" t="s">
        <v>93</v>
      </c>
      <c r="V8" s="291" t="s">
        <v>93</v>
      </c>
      <c r="W8" s="291" t="s">
        <v>93</v>
      </c>
      <c r="X8" s="291" t="s">
        <v>94</v>
      </c>
      <c r="Y8" s="291" t="s">
        <v>94</v>
      </c>
      <c r="Z8" s="291" t="s">
        <v>94</v>
      </c>
      <c r="AA8" s="291" t="s">
        <v>94</v>
      </c>
      <c r="AB8" s="291" t="s">
        <v>94</v>
      </c>
      <c r="AC8" s="291" t="s">
        <v>95</v>
      </c>
      <c r="AD8" s="291" t="s">
        <v>95</v>
      </c>
      <c r="AE8" s="291" t="s">
        <v>95</v>
      </c>
      <c r="AF8" s="291" t="s">
        <v>95</v>
      </c>
      <c r="AG8" s="291" t="s">
        <v>95</v>
      </c>
    </row>
    <row r="9" spans="1:33" ht="13" thickBot="1" x14ac:dyDescent="0.3">
      <c r="A9" s="251"/>
      <c r="B9" s="251"/>
      <c r="C9" s="251"/>
      <c r="D9" s="292" t="b">
        <f>D7=D10</f>
        <v>1</v>
      </c>
      <c r="E9" s="292" t="b">
        <f t="shared" ref="E9:AG9" si="0">E7=E10</f>
        <v>1</v>
      </c>
      <c r="F9" s="292" t="b">
        <f t="shared" si="0"/>
        <v>1</v>
      </c>
      <c r="G9" s="292" t="b">
        <f t="shared" si="0"/>
        <v>1</v>
      </c>
      <c r="H9" s="292" t="b">
        <f t="shared" si="0"/>
        <v>1</v>
      </c>
      <c r="I9" s="292" t="b">
        <f t="shared" si="0"/>
        <v>1</v>
      </c>
      <c r="J9" s="292" t="b">
        <f t="shared" si="0"/>
        <v>1</v>
      </c>
      <c r="K9" s="292" t="b">
        <f t="shared" si="0"/>
        <v>1</v>
      </c>
      <c r="L9" s="292" t="b">
        <f t="shared" si="0"/>
        <v>1</v>
      </c>
      <c r="M9" s="292" t="b">
        <f t="shared" si="0"/>
        <v>1</v>
      </c>
      <c r="N9" s="292" t="b">
        <f t="shared" si="0"/>
        <v>1</v>
      </c>
      <c r="O9" s="292" t="b">
        <f t="shared" si="0"/>
        <v>1</v>
      </c>
      <c r="P9" s="292" t="b">
        <f t="shared" si="0"/>
        <v>1</v>
      </c>
      <c r="Q9" s="292" t="b">
        <f t="shared" si="0"/>
        <v>1</v>
      </c>
      <c r="R9" s="292" t="b">
        <f t="shared" si="0"/>
        <v>1</v>
      </c>
      <c r="S9" s="292" t="b">
        <f t="shared" si="0"/>
        <v>1</v>
      </c>
      <c r="T9" s="292" t="b">
        <f t="shared" si="0"/>
        <v>1</v>
      </c>
      <c r="U9" s="292" t="b">
        <f t="shared" si="0"/>
        <v>1</v>
      </c>
      <c r="V9" s="292" t="b">
        <f t="shared" si="0"/>
        <v>1</v>
      </c>
      <c r="W9" s="292" t="b">
        <f t="shared" si="0"/>
        <v>1</v>
      </c>
      <c r="X9" s="292" t="b">
        <f t="shared" si="0"/>
        <v>1</v>
      </c>
      <c r="Y9" s="292" t="b">
        <f t="shared" si="0"/>
        <v>1</v>
      </c>
      <c r="Z9" s="292" t="b">
        <f t="shared" si="0"/>
        <v>1</v>
      </c>
      <c r="AA9" s="292" t="b">
        <f t="shared" si="0"/>
        <v>1</v>
      </c>
      <c r="AB9" s="292" t="b">
        <f t="shared" si="0"/>
        <v>1</v>
      </c>
      <c r="AC9" s="292" t="b">
        <f t="shared" si="0"/>
        <v>1</v>
      </c>
      <c r="AD9" s="292" t="b">
        <f t="shared" si="0"/>
        <v>1</v>
      </c>
      <c r="AE9" s="292" t="b">
        <f t="shared" si="0"/>
        <v>1</v>
      </c>
      <c r="AF9" s="292" t="b">
        <f t="shared" si="0"/>
        <v>1</v>
      </c>
      <c r="AG9" s="292" t="b">
        <f t="shared" si="0"/>
        <v>1</v>
      </c>
    </row>
    <row r="10" spans="1:33" s="252" customFormat="1" x14ac:dyDescent="0.25">
      <c r="A10" s="302" t="s">
        <v>104</v>
      </c>
      <c r="B10" s="300" t="s">
        <v>105</v>
      </c>
      <c r="C10" s="301" t="s">
        <v>50</v>
      </c>
      <c r="D10" t="s">
        <v>106</v>
      </c>
      <c r="E10" t="s">
        <v>107</v>
      </c>
      <c r="F10" t="s">
        <v>108</v>
      </c>
      <c r="G10" t="s">
        <v>109</v>
      </c>
      <c r="H10" t="s">
        <v>110</v>
      </c>
      <c r="I10" t="s">
        <v>111</v>
      </c>
      <c r="J10" t="s">
        <v>112</v>
      </c>
      <c r="K10" t="s">
        <v>113</v>
      </c>
      <c r="L10" t="s">
        <v>114</v>
      </c>
      <c r="M10" t="s">
        <v>115</v>
      </c>
      <c r="N10" t="s">
        <v>116</v>
      </c>
      <c r="O10" t="s">
        <v>117</v>
      </c>
      <c r="P10" t="s">
        <v>118</v>
      </c>
      <c r="Q10" t="s">
        <v>119</v>
      </c>
      <c r="R10" t="s">
        <v>120</v>
      </c>
      <c r="S10" t="s">
        <v>121</v>
      </c>
      <c r="T10" t="s">
        <v>122</v>
      </c>
      <c r="U10" t="s">
        <v>123</v>
      </c>
      <c r="V10" t="s">
        <v>124</v>
      </c>
      <c r="W10" t="s">
        <v>125</v>
      </c>
      <c r="X10" t="s">
        <v>126</v>
      </c>
      <c r="Y10" t="s">
        <v>127</v>
      </c>
      <c r="Z10" t="s">
        <v>128</v>
      </c>
      <c r="AA10" t="s">
        <v>129</v>
      </c>
      <c r="AB10" t="s">
        <v>130</v>
      </c>
      <c r="AC10" t="s">
        <v>131</v>
      </c>
      <c r="AD10" t="s">
        <v>132</v>
      </c>
      <c r="AE10" t="s">
        <v>133</v>
      </c>
      <c r="AF10" t="s">
        <v>134</v>
      </c>
      <c r="AG10" t="s">
        <v>135</v>
      </c>
    </row>
    <row r="11" spans="1:33" x14ac:dyDescent="0.25">
      <c r="A11" t="s">
        <v>136</v>
      </c>
      <c r="B11" t="s">
        <v>137</v>
      </c>
      <c r="C11">
        <v>1</v>
      </c>
      <c r="D11">
        <v>2.8115762487043701</v>
      </c>
      <c r="E11">
        <v>2.0286253438986799E-2</v>
      </c>
      <c r="F11">
        <v>80.486240601815695</v>
      </c>
      <c r="G11">
        <v>1.1815686031796601E-2</v>
      </c>
      <c r="H11">
        <v>87.626936685550106</v>
      </c>
      <c r="I11">
        <v>0.23329013145713801</v>
      </c>
      <c r="J11">
        <v>1.41504469331813E-4</v>
      </c>
      <c r="K11">
        <v>79.441298891213805</v>
      </c>
      <c r="L11">
        <v>8.1969764613831303E-5</v>
      </c>
      <c r="M11">
        <v>86.9632752387963</v>
      </c>
      <c r="N11">
        <v>0.114038345102824</v>
      </c>
      <c r="O11">
        <v>3.38335867962147E-5</v>
      </c>
      <c r="P11">
        <v>79.392143812676906</v>
      </c>
      <c r="Q11">
        <v>1.9593791707196201E-5</v>
      </c>
      <c r="R11">
        <v>86.932099002752295</v>
      </c>
      <c r="S11">
        <v>2.0156335640200099E-2</v>
      </c>
      <c r="T11">
        <v>1.0575025321553801E-6</v>
      </c>
      <c r="U11">
        <v>79.353394059387398</v>
      </c>
      <c r="V11">
        <v>6.1229769496496402E-7</v>
      </c>
      <c r="W11">
        <v>86.907525114331094</v>
      </c>
      <c r="X11">
        <v>0.98184611878128603</v>
      </c>
      <c r="Y11">
        <v>2.4968352190014799E-3</v>
      </c>
      <c r="Z11">
        <v>79.748171012373703</v>
      </c>
      <c r="AA11">
        <v>1.4486933171679701E-3</v>
      </c>
      <c r="AB11">
        <v>87.157996563698603</v>
      </c>
      <c r="AC11">
        <v>0.153730821440449</v>
      </c>
      <c r="AD11">
        <v>6.1472176386060296E-5</v>
      </c>
      <c r="AE11">
        <v>79.408513081634197</v>
      </c>
      <c r="AF11">
        <v>3.5603009367504301E-5</v>
      </c>
      <c r="AG11">
        <v>86.942480639609499</v>
      </c>
    </row>
    <row r="12" spans="1:33" x14ac:dyDescent="0.25">
      <c r="A12" t="s">
        <v>136</v>
      </c>
      <c r="B12" t="s">
        <v>137</v>
      </c>
      <c r="C12">
        <v>10</v>
      </c>
      <c r="D12">
        <v>2.8115762487043701</v>
      </c>
      <c r="E12">
        <v>0.180528587057702</v>
      </c>
      <c r="F12">
        <v>31.635294639978099</v>
      </c>
      <c r="G12">
        <v>0.110113903803247</v>
      </c>
      <c r="H12">
        <v>43.155630533227097</v>
      </c>
      <c r="I12">
        <v>0.23329013145713801</v>
      </c>
      <c r="J12">
        <v>1.3998292706081301E-3</v>
      </c>
      <c r="K12">
        <v>28.088969093205201</v>
      </c>
      <c r="L12">
        <v>8.1456176315989595E-4</v>
      </c>
      <c r="M12">
        <v>40.165077583923299</v>
      </c>
      <c r="N12">
        <v>0.114038345102824</v>
      </c>
      <c r="O12">
        <v>3.3654254845048398E-4</v>
      </c>
      <c r="P12">
        <v>27.9177213715299</v>
      </c>
      <c r="Q12">
        <v>1.9533471446291301E-4</v>
      </c>
      <c r="R12">
        <v>40.022321364505999</v>
      </c>
      <c r="S12">
        <v>2.0156335640200099E-2</v>
      </c>
      <c r="T12">
        <v>1.0565051831103901E-5</v>
      </c>
      <c r="U12">
        <v>27.7823940039871</v>
      </c>
      <c r="V12">
        <v>6.1196316152553896E-6</v>
      </c>
      <c r="W12">
        <v>39.909637008187303</v>
      </c>
      <c r="X12">
        <v>0.98184611878128603</v>
      </c>
      <c r="Y12">
        <v>2.3894332631135402E-2</v>
      </c>
      <c r="Z12">
        <v>29.148088886460599</v>
      </c>
      <c r="AA12">
        <v>1.41167586023065E-2</v>
      </c>
      <c r="AB12">
        <v>41.051758122508197</v>
      </c>
      <c r="AC12">
        <v>0.153730821440449</v>
      </c>
      <c r="AD12">
        <v>6.1034168310248205E-4</v>
      </c>
      <c r="AE12">
        <v>27.974800596887501</v>
      </c>
      <c r="AF12">
        <v>3.5455507306859902E-4</v>
      </c>
      <c r="AG12">
        <v>40.0698840835013</v>
      </c>
    </row>
    <row r="13" spans="1:33" x14ac:dyDescent="0.25">
      <c r="A13" t="s">
        <v>136</v>
      </c>
      <c r="B13" t="s">
        <v>137</v>
      </c>
      <c r="C13">
        <v>20</v>
      </c>
      <c r="D13">
        <v>2.8115762487043701</v>
      </c>
      <c r="E13">
        <v>0.32337799499074898</v>
      </c>
      <c r="F13">
        <v>20.506258972799799</v>
      </c>
      <c r="G13">
        <v>0.20519377874008299</v>
      </c>
      <c r="H13">
        <v>28.9277411702375</v>
      </c>
      <c r="I13">
        <v>0.23329013145713801</v>
      </c>
      <c r="J13">
        <v>2.7667865448587998E-3</v>
      </c>
      <c r="K13">
        <v>16.501151463045002</v>
      </c>
      <c r="L13">
        <v>1.6178968828672101E-3</v>
      </c>
      <c r="M13">
        <v>25.259274812368702</v>
      </c>
      <c r="N13">
        <v>0.114038345102824</v>
      </c>
      <c r="O13">
        <v>6.6915512262099696E-4</v>
      </c>
      <c r="P13">
        <v>16.3031744476074</v>
      </c>
      <c r="Q13">
        <v>3.8933980346645E-4</v>
      </c>
      <c r="R13">
        <v>25.081412324882599</v>
      </c>
      <c r="S13">
        <v>2.0156335640200099E-2</v>
      </c>
      <c r="T13">
        <v>2.1107995520362499E-5</v>
      </c>
      <c r="U13">
        <v>16.146311983035201</v>
      </c>
      <c r="V13">
        <v>1.22318399821781E-5</v>
      </c>
      <c r="W13">
        <v>24.940798445167101</v>
      </c>
      <c r="X13">
        <v>0.98184611878128603</v>
      </c>
      <c r="Y13">
        <v>4.5652395867840603E-2</v>
      </c>
      <c r="Z13">
        <v>17.714155424832299</v>
      </c>
      <c r="AA13">
        <v>2.7463756252855499E-2</v>
      </c>
      <c r="AB13">
        <v>26.357602248712499</v>
      </c>
      <c r="AC13">
        <v>0.153730821440449</v>
      </c>
      <c r="AD13">
        <v>1.2111304053452E-3</v>
      </c>
      <c r="AE13">
        <v>16.369226511953102</v>
      </c>
      <c r="AF13">
        <v>7.0586787148741803E-4</v>
      </c>
      <c r="AG13">
        <v>25.140705529012401</v>
      </c>
    </row>
    <row r="14" spans="1:33" x14ac:dyDescent="0.25">
      <c r="A14" t="s">
        <v>136</v>
      </c>
      <c r="B14" t="s">
        <v>137</v>
      </c>
      <c r="C14">
        <v>30</v>
      </c>
      <c r="D14">
        <v>2.8115762487043701</v>
      </c>
      <c r="E14">
        <v>0.44086177603985199</v>
      </c>
      <c r="F14">
        <v>15.8953269184502</v>
      </c>
      <c r="G14">
        <v>0.28863918305508302</v>
      </c>
      <c r="H14">
        <v>22.426976588634702</v>
      </c>
      <c r="I14">
        <v>0.23329013145713801</v>
      </c>
      <c r="J14">
        <v>4.1022870760910402E-3</v>
      </c>
      <c r="K14">
        <v>11.7608541844037</v>
      </c>
      <c r="L14">
        <v>2.4102916068103699E-3</v>
      </c>
      <c r="M14">
        <v>18.490533072416898</v>
      </c>
      <c r="N14">
        <v>0.114038345102824</v>
      </c>
      <c r="O14">
        <v>9.9792280896706699E-4</v>
      </c>
      <c r="P14">
        <v>11.552528325784399</v>
      </c>
      <c r="Q14">
        <v>5.8203212425162203E-4</v>
      </c>
      <c r="R14">
        <v>18.297052818839301</v>
      </c>
      <c r="S14">
        <v>2.0156335640200099E-2</v>
      </c>
      <c r="T14">
        <v>3.1628917634250598E-5</v>
      </c>
      <c r="U14">
        <v>11.3870443316547</v>
      </c>
      <c r="V14">
        <v>1.83366419600244E-5</v>
      </c>
      <c r="W14">
        <v>18.1438581830479</v>
      </c>
      <c r="X14">
        <v>0.98184611878128603</v>
      </c>
      <c r="Y14">
        <v>6.5604035009803496E-2</v>
      </c>
      <c r="Z14">
        <v>13.0265221509145</v>
      </c>
      <c r="AA14">
        <v>4.0115714772116597E-2</v>
      </c>
      <c r="AB14">
        <v>19.6787996979402</v>
      </c>
      <c r="AC14">
        <v>0.153730821440449</v>
      </c>
      <c r="AD14">
        <v>1.80264233817863E-3</v>
      </c>
      <c r="AE14">
        <v>11.622097303585299</v>
      </c>
      <c r="AF14">
        <v>1.05399349309687E-3</v>
      </c>
      <c r="AG14">
        <v>18.361588508677801</v>
      </c>
    </row>
    <row r="15" spans="1:33" x14ac:dyDescent="0.25">
      <c r="A15" t="s">
        <v>136</v>
      </c>
      <c r="B15" t="s">
        <v>137</v>
      </c>
      <c r="C15">
        <v>40</v>
      </c>
      <c r="D15">
        <v>2.8115762487043701</v>
      </c>
      <c r="E15">
        <v>0.54014907733047302</v>
      </c>
      <c r="F15">
        <v>13.3524539142075</v>
      </c>
      <c r="G15">
        <v>0.362822779159296</v>
      </c>
      <c r="H15">
        <v>18.687627093158302</v>
      </c>
      <c r="I15">
        <v>0.23329013145713801</v>
      </c>
      <c r="J15">
        <v>5.40765713230468E-3</v>
      </c>
      <c r="K15">
        <v>9.1824502157870302</v>
      </c>
      <c r="L15">
        <v>3.1920214283289701E-3</v>
      </c>
      <c r="M15">
        <v>14.6243277188804</v>
      </c>
      <c r="N15">
        <v>0.114038345102824</v>
      </c>
      <c r="O15">
        <v>1.32292797384562E-3</v>
      </c>
      <c r="P15">
        <v>8.9689294371688693</v>
      </c>
      <c r="Q15">
        <v>7.7342821701930698E-4</v>
      </c>
      <c r="R15">
        <v>14.4221754091053</v>
      </c>
      <c r="S15">
        <v>2.0156335640200099E-2</v>
      </c>
      <c r="T15">
        <v>4.2127904233759997E-5</v>
      </c>
      <c r="U15">
        <v>8.7988984022987005</v>
      </c>
      <c r="V15">
        <v>2.4434054357610701E-5</v>
      </c>
      <c r="W15">
        <v>14.261874174696301</v>
      </c>
      <c r="X15">
        <v>0.98184611878128603</v>
      </c>
      <c r="Y15">
        <v>8.4008691232583796E-2</v>
      </c>
      <c r="Z15">
        <v>10.469781807944701</v>
      </c>
      <c r="AA15">
        <v>5.2137049963752499E-2</v>
      </c>
      <c r="AB15">
        <v>15.859495733379299</v>
      </c>
      <c r="AC15">
        <v>0.153730821440449</v>
      </c>
      <c r="AD15">
        <v>2.3851419082491598E-3</v>
      </c>
      <c r="AE15">
        <v>9.0402963392453408</v>
      </c>
      <c r="AF15">
        <v>1.3989856499491201E-3</v>
      </c>
      <c r="AG15">
        <v>14.4896404520264</v>
      </c>
    </row>
    <row r="16" spans="1:33" x14ac:dyDescent="0.25">
      <c r="A16" t="s">
        <v>136</v>
      </c>
      <c r="B16" t="s">
        <v>137</v>
      </c>
      <c r="C16">
        <v>50</v>
      </c>
      <c r="D16">
        <v>2.8115762487043701</v>
      </c>
      <c r="E16">
        <v>0.62577794214595905</v>
      </c>
      <c r="F16">
        <v>11.730936038347799</v>
      </c>
      <c r="G16">
        <v>0.42946595395913001</v>
      </c>
      <c r="H16">
        <v>16.250131638093801</v>
      </c>
      <c r="I16">
        <v>0.23329013145713801</v>
      </c>
      <c r="J16">
        <v>6.6841413268154898E-3</v>
      </c>
      <c r="K16">
        <v>7.5613666533613904</v>
      </c>
      <c r="L16">
        <v>3.9633516204321201E-3</v>
      </c>
      <c r="M16">
        <v>12.123165229302099</v>
      </c>
      <c r="N16">
        <v>0.114038345102824</v>
      </c>
      <c r="O16">
        <v>1.6442503786648799E-3</v>
      </c>
      <c r="P16">
        <v>7.3449196288984</v>
      </c>
      <c r="Q16">
        <v>9.6354431287135598E-4</v>
      </c>
      <c r="R16">
        <v>11.9156026563259</v>
      </c>
      <c r="S16">
        <v>2.0156335640200099E-2</v>
      </c>
      <c r="T16">
        <v>5.2605040882440203E-5</v>
      </c>
      <c r="U16">
        <v>7.1721437672648802</v>
      </c>
      <c r="V16">
        <v>3.0524093923935599E-5</v>
      </c>
      <c r="W16">
        <v>11.750768605186</v>
      </c>
      <c r="X16">
        <v>0.98184611878128603</v>
      </c>
      <c r="Y16">
        <v>0.101074126295193</v>
      </c>
      <c r="Z16">
        <v>8.8572732980163504</v>
      </c>
      <c r="AA16">
        <v>6.3583686908539799E-2</v>
      </c>
      <c r="AB16">
        <v>13.385267069296701</v>
      </c>
      <c r="AC16">
        <v>0.153730821440449</v>
      </c>
      <c r="AD16">
        <v>2.95888245643276E-3</v>
      </c>
      <c r="AE16">
        <v>7.4173260237151899</v>
      </c>
      <c r="AF16">
        <v>1.74089671458461E-3</v>
      </c>
      <c r="AG16">
        <v>11.984910143342701</v>
      </c>
    </row>
    <row r="17" spans="1:33" x14ac:dyDescent="0.25">
      <c r="A17" t="s">
        <v>136</v>
      </c>
      <c r="B17" t="s">
        <v>137</v>
      </c>
      <c r="C17">
        <v>100</v>
      </c>
      <c r="D17">
        <v>2.8115762487043701</v>
      </c>
      <c r="E17">
        <v>0.930132384279313</v>
      </c>
      <c r="F17">
        <v>8.1843498519974993</v>
      </c>
      <c r="G17">
        <v>0.68579239726959695</v>
      </c>
      <c r="H17">
        <v>10.8095524562017</v>
      </c>
      <c r="I17">
        <v>0.23329013145713801</v>
      </c>
      <c r="J17">
        <v>1.2671897786534899E-2</v>
      </c>
      <c r="K17">
        <v>4.1359977497067701</v>
      </c>
      <c r="L17">
        <v>7.6726379278632502E-3</v>
      </c>
      <c r="M17">
        <v>6.6519454517355499</v>
      </c>
      <c r="N17">
        <v>0.114038345102824</v>
      </c>
      <c r="O17">
        <v>3.1982435869286098E-3</v>
      </c>
      <c r="P17">
        <v>3.9157909126871102</v>
      </c>
      <c r="Q17">
        <v>1.89547223868584E-3</v>
      </c>
      <c r="R17">
        <v>6.4340589010327198</v>
      </c>
      <c r="S17">
        <v>2.0156335640200099E-2</v>
      </c>
      <c r="T17">
        <v>1.0466593488799399E-4</v>
      </c>
      <c r="U17">
        <v>3.7380665193113498</v>
      </c>
      <c r="V17">
        <v>6.0864281570736899E-5</v>
      </c>
      <c r="W17">
        <v>6.2598122964504004</v>
      </c>
      <c r="X17">
        <v>0.98184611878128603</v>
      </c>
      <c r="Y17">
        <v>0.17131290798135199</v>
      </c>
      <c r="Z17">
        <v>5.4190853050104399</v>
      </c>
      <c r="AA17">
        <v>0.113717673220428</v>
      </c>
      <c r="AB17">
        <v>7.9498610544410697</v>
      </c>
      <c r="AC17">
        <v>0.153730821440449</v>
      </c>
      <c r="AD17">
        <v>5.7043646526188097E-3</v>
      </c>
      <c r="AE17">
        <v>3.9897330171922101</v>
      </c>
      <c r="AF17">
        <v>3.4059803638577602E-3</v>
      </c>
      <c r="AG17">
        <v>6.5069939592330499</v>
      </c>
    </row>
    <row r="18" spans="1:33" x14ac:dyDescent="0.25">
      <c r="A18" t="s">
        <v>136</v>
      </c>
      <c r="B18" t="s">
        <v>137</v>
      </c>
      <c r="C18">
        <v>150</v>
      </c>
      <c r="D18">
        <v>2.8115762487043701</v>
      </c>
      <c r="E18">
        <v>1.1242951838151001</v>
      </c>
      <c r="F18">
        <v>6.8554702584220504</v>
      </c>
      <c r="G18">
        <v>0.86453052622362303</v>
      </c>
      <c r="H18">
        <v>8.7563302615991105</v>
      </c>
      <c r="I18">
        <v>0.23329013145713801</v>
      </c>
      <c r="J18">
        <v>1.8087152245728801E-2</v>
      </c>
      <c r="K18">
        <v>2.9338669242939099</v>
      </c>
      <c r="L18">
        <v>1.1156645167563799E-2</v>
      </c>
      <c r="M18">
        <v>4.6715591190440797</v>
      </c>
      <c r="N18">
        <v>0.114038345102824</v>
      </c>
      <c r="O18">
        <v>4.6708100954560702E-3</v>
      </c>
      <c r="P18">
        <v>2.7147351862287499</v>
      </c>
      <c r="Q18">
        <v>2.7976699759989301E-3</v>
      </c>
      <c r="R18">
        <v>4.4515172928649198</v>
      </c>
      <c r="S18">
        <v>2.0156335640200099E-2</v>
      </c>
      <c r="T18">
        <v>1.5619313278013801E-4</v>
      </c>
      <c r="U18">
        <v>2.5361742977022801</v>
      </c>
      <c r="V18">
        <v>9.1022628596686296E-5</v>
      </c>
      <c r="W18">
        <v>4.27441341618505</v>
      </c>
      <c r="X18">
        <v>0.98184611878128603</v>
      </c>
      <c r="Y18">
        <v>0.22448167981161801</v>
      </c>
      <c r="Z18">
        <v>4.1872011195229799</v>
      </c>
      <c r="AA18">
        <v>0.154856715781717</v>
      </c>
      <c r="AB18">
        <v>5.9615548663501103</v>
      </c>
      <c r="AC18">
        <v>0.153730821440449</v>
      </c>
      <c r="AD18">
        <v>8.2634627334498192E-3</v>
      </c>
      <c r="AE18">
        <v>2.7885452245985598</v>
      </c>
      <c r="AF18">
        <v>5.0011950681096698E-3</v>
      </c>
      <c r="AG18">
        <v>4.5253360537364404</v>
      </c>
    </row>
    <row r="19" spans="1:33" x14ac:dyDescent="0.25">
      <c r="A19" t="s">
        <v>136</v>
      </c>
      <c r="B19" t="s">
        <v>137</v>
      </c>
      <c r="C19">
        <v>200</v>
      </c>
      <c r="D19">
        <v>2.8115762487043701</v>
      </c>
      <c r="E19">
        <v>1.263572782982</v>
      </c>
      <c r="F19">
        <v>6.1381422080705903</v>
      </c>
      <c r="G19">
        <v>0.99964138937180502</v>
      </c>
      <c r="H19">
        <v>7.6538832039907696</v>
      </c>
      <c r="I19">
        <v>0.23329013145713801</v>
      </c>
      <c r="J19">
        <v>2.3023638506457601E-2</v>
      </c>
      <c r="K19">
        <v>2.3192964047986599</v>
      </c>
      <c r="L19">
        <v>1.4439558869084599E-2</v>
      </c>
      <c r="M19">
        <v>3.6480865929756701</v>
      </c>
      <c r="N19">
        <v>0.114038345102824</v>
      </c>
      <c r="O19">
        <v>6.0695523915034397E-3</v>
      </c>
      <c r="P19">
        <v>2.1022415958748302</v>
      </c>
      <c r="Q19">
        <v>3.67186073321272E-3</v>
      </c>
      <c r="R19">
        <v>3.42800889507068</v>
      </c>
      <c r="S19">
        <v>2.0156335640200099E-2</v>
      </c>
      <c r="T19">
        <v>2.0719678855216699E-4</v>
      </c>
      <c r="U19">
        <v>1.9238784067710899</v>
      </c>
      <c r="V19">
        <v>1.21001166209935E-4</v>
      </c>
      <c r="W19">
        <v>3.2498247021234898</v>
      </c>
      <c r="X19">
        <v>0.98184611878128603</v>
      </c>
      <c r="Y19">
        <v>0.26686213529229502</v>
      </c>
      <c r="Z19">
        <v>3.5443563188755598</v>
      </c>
      <c r="AA19">
        <v>0.189571014091963</v>
      </c>
      <c r="AB19">
        <v>4.9219959331601402</v>
      </c>
      <c r="AC19">
        <v>0.153730821440449</v>
      </c>
      <c r="AD19">
        <v>1.065839882474E-2</v>
      </c>
      <c r="AE19">
        <v>2.17554166677423</v>
      </c>
      <c r="AF19">
        <v>6.5318161913182201E-3</v>
      </c>
      <c r="AG19">
        <v>3.5019848990570499</v>
      </c>
    </row>
    <row r="20" spans="1:33" x14ac:dyDescent="0.25">
      <c r="A20" t="s">
        <v>136</v>
      </c>
      <c r="B20" t="s">
        <v>137</v>
      </c>
      <c r="C20">
        <v>250</v>
      </c>
      <c r="D20">
        <v>2.8115762487043701</v>
      </c>
      <c r="E20">
        <v>1.3704255648994901</v>
      </c>
      <c r="F20">
        <v>5.6809600312018702</v>
      </c>
      <c r="G20">
        <v>1.1070284598823701</v>
      </c>
      <c r="H20">
        <v>6.9560908269359096</v>
      </c>
      <c r="I20">
        <v>0.23329013145713801</v>
      </c>
      <c r="J20">
        <v>2.7553999662623001E-2</v>
      </c>
      <c r="K20">
        <v>1.9452953139387601</v>
      </c>
      <c r="L20">
        <v>1.7541896439624002E-2</v>
      </c>
      <c r="M20">
        <v>3.0223203209092899</v>
      </c>
      <c r="N20">
        <v>0.114038345102824</v>
      </c>
      <c r="O20">
        <v>7.4010630638027403E-3</v>
      </c>
      <c r="P20">
        <v>1.73055402382549</v>
      </c>
      <c r="Q20">
        <v>4.5196230357559004E-3</v>
      </c>
      <c r="R20">
        <v>2.80300516099109</v>
      </c>
      <c r="S20">
        <v>2.0156335640200099E-2</v>
      </c>
      <c r="T20">
        <v>2.57686770603949E-4</v>
      </c>
      <c r="U20">
        <v>1.55277487032631</v>
      </c>
      <c r="V20">
        <v>1.5080189193685301E-4</v>
      </c>
      <c r="W20">
        <v>2.6244643102507701</v>
      </c>
      <c r="X20">
        <v>0.98184611878128603</v>
      </c>
      <c r="Y20">
        <v>0.30184204012358801</v>
      </c>
      <c r="Z20">
        <v>3.14546300423553</v>
      </c>
      <c r="AA20">
        <v>0.21947753004016399</v>
      </c>
      <c r="AB20">
        <v>4.2787911574309598</v>
      </c>
      <c r="AC20">
        <v>0.153730821440449</v>
      </c>
      <c r="AD20">
        <v>1.29076738185096E-2</v>
      </c>
      <c r="AE20">
        <v>1.8032310094817701</v>
      </c>
      <c r="AF20">
        <v>8.0025472820755405E-3</v>
      </c>
      <c r="AG20">
        <v>2.87685481478331</v>
      </c>
    </row>
    <row r="21" spans="1:33" x14ac:dyDescent="0.25">
      <c r="A21" t="s">
        <v>136</v>
      </c>
      <c r="B21" t="s">
        <v>137</v>
      </c>
      <c r="C21">
        <v>300</v>
      </c>
      <c r="D21">
        <v>2.8115762487043701</v>
      </c>
      <c r="E21">
        <v>1.45608710630728</v>
      </c>
      <c r="F21">
        <v>5.3602691583400999</v>
      </c>
      <c r="G21">
        <v>1.1953711270746901</v>
      </c>
      <c r="H21">
        <v>6.4698862698452002</v>
      </c>
      <c r="I21">
        <v>0.23329013145713801</v>
      </c>
      <c r="J21">
        <v>3.1735674497681499E-2</v>
      </c>
      <c r="K21">
        <v>1.6932427500332301</v>
      </c>
      <c r="L21">
        <v>2.0481214122281901E-2</v>
      </c>
      <c r="M21">
        <v>2.5997806930599001</v>
      </c>
      <c r="N21">
        <v>0.114038345102824</v>
      </c>
      <c r="O21">
        <v>8.6710963685774807E-3</v>
      </c>
      <c r="P21">
        <v>1.4808191492604099</v>
      </c>
      <c r="Q21">
        <v>5.3424065225553602E-3</v>
      </c>
      <c r="R21">
        <v>2.38157661436157</v>
      </c>
      <c r="S21">
        <v>2.0156335640200099E-2</v>
      </c>
      <c r="T21">
        <v>3.07672672392581E-4</v>
      </c>
      <c r="U21">
        <v>1.30379244911963</v>
      </c>
      <c r="V21">
        <v>1.80426770366877E-4</v>
      </c>
      <c r="W21">
        <v>2.20303737060016</v>
      </c>
      <c r="X21">
        <v>0.98184611878128603</v>
      </c>
      <c r="Y21">
        <v>0.331451813861038</v>
      </c>
      <c r="Z21">
        <v>2.8717106417027698</v>
      </c>
      <c r="AA21">
        <v>0.245658674003921</v>
      </c>
      <c r="AB21">
        <v>3.8393210372280802</v>
      </c>
      <c r="AC21">
        <v>0.153730821440449</v>
      </c>
      <c r="AD21">
        <v>1.5026855105009999E-2</v>
      </c>
      <c r="AE21">
        <v>1.5528446815268999</v>
      </c>
      <c r="AF21">
        <v>9.4175999982022592E-3</v>
      </c>
      <c r="AG21">
        <v>2.4551686598941602</v>
      </c>
    </row>
    <row r="22" spans="1:33" x14ac:dyDescent="0.25">
      <c r="A22" t="s">
        <v>136</v>
      </c>
      <c r="B22" t="s">
        <v>137</v>
      </c>
      <c r="C22">
        <v>350</v>
      </c>
      <c r="D22">
        <v>2.8115762487043701</v>
      </c>
      <c r="E22">
        <v>1.52693247118846</v>
      </c>
      <c r="F22">
        <v>5.1208166761336296</v>
      </c>
      <c r="G22">
        <v>1.2699012745909499</v>
      </c>
      <c r="H22">
        <v>6.1090542322203403</v>
      </c>
      <c r="I22">
        <v>0.23329013145713801</v>
      </c>
      <c r="J22">
        <v>3.5614860570585903E-2</v>
      </c>
      <c r="K22">
        <v>1.5115440730206999</v>
      </c>
      <c r="L22">
        <v>2.3272651000651599E-2</v>
      </c>
      <c r="M22">
        <v>2.2950443729418399</v>
      </c>
      <c r="N22">
        <v>0.114038345102824</v>
      </c>
      <c r="O22">
        <v>9.8847047353033402E-3</v>
      </c>
      <c r="P22">
        <v>1.3013599560451199</v>
      </c>
      <c r="Q22">
        <v>6.1415456355668899E-3</v>
      </c>
      <c r="R22">
        <v>2.07810906684914</v>
      </c>
      <c r="S22">
        <v>2.0156335640200099E-2</v>
      </c>
      <c r="T22">
        <v>3.5716382258889801E-4</v>
      </c>
      <c r="U22">
        <v>1.12516192697272</v>
      </c>
      <c r="V22">
        <v>2.0987773387481999E-4</v>
      </c>
      <c r="W22">
        <v>1.8997699097413601</v>
      </c>
      <c r="X22">
        <v>0.98184611878128603</v>
      </c>
      <c r="Y22">
        <v>0.35700115467378701</v>
      </c>
      <c r="Z22">
        <v>2.6710164461671999</v>
      </c>
      <c r="AA22">
        <v>0.26887380498523</v>
      </c>
      <c r="AB22">
        <v>3.5187026664226799</v>
      </c>
      <c r="AC22">
        <v>0.153730821440449</v>
      </c>
      <c r="AD22">
        <v>1.70291658130227E-2</v>
      </c>
      <c r="AE22">
        <v>1.3727386096101499</v>
      </c>
      <c r="AF22">
        <v>1.0780760490477499E-2</v>
      </c>
      <c r="AG22">
        <v>2.1513779134350601</v>
      </c>
    </row>
    <row r="23" spans="1:33" x14ac:dyDescent="0.25">
      <c r="A23" t="s">
        <v>136</v>
      </c>
      <c r="B23" t="s">
        <v>137</v>
      </c>
      <c r="C23">
        <v>400</v>
      </c>
      <c r="D23">
        <v>2.8115762487043701</v>
      </c>
      <c r="E23">
        <v>1.5869040136771499</v>
      </c>
      <c r="F23">
        <v>4.93398883551927</v>
      </c>
      <c r="G23">
        <v>1.33400251212042</v>
      </c>
      <c r="H23">
        <v>5.8290587091685397</v>
      </c>
      <c r="I23">
        <v>0.23329013145713801</v>
      </c>
      <c r="J23">
        <v>3.9229263341662303E-2</v>
      </c>
      <c r="K23">
        <v>1.3741421842108501</v>
      </c>
      <c r="L23">
        <v>2.5929353262077699E-2</v>
      </c>
      <c r="M23">
        <v>2.06469733021695</v>
      </c>
      <c r="N23">
        <v>0.114038345102824</v>
      </c>
      <c r="O23">
        <v>1.1046348498486701E-2</v>
      </c>
      <c r="P23">
        <v>1.16609024252878</v>
      </c>
      <c r="Q23">
        <v>6.9182715321056999E-3</v>
      </c>
      <c r="R23">
        <v>1.8490964052527299</v>
      </c>
      <c r="S23">
        <v>2.0156335640200099E-2</v>
      </c>
      <c r="T23">
        <v>4.06169294767042E-4</v>
      </c>
      <c r="U23">
        <v>0.99075246942066297</v>
      </c>
      <c r="V23">
        <v>2.391566833232E-4</v>
      </c>
      <c r="W23">
        <v>1.67107517048103</v>
      </c>
      <c r="X23">
        <v>0.98184611878128603</v>
      </c>
      <c r="Y23">
        <v>0.37938208874023399</v>
      </c>
      <c r="Z23">
        <v>2.51686036370632</v>
      </c>
      <c r="AA23">
        <v>0.28967559388272701</v>
      </c>
      <c r="AB23">
        <v>3.2736352956616002</v>
      </c>
      <c r="AC23">
        <v>0.153730821440449</v>
      </c>
      <c r="AD23">
        <v>1.8925932854528899E-2</v>
      </c>
      <c r="AE23">
        <v>1.23684047781243</v>
      </c>
      <c r="AF23">
        <v>1.20954449174842E-2</v>
      </c>
      <c r="AG23">
        <v>1.92200889248312</v>
      </c>
    </row>
    <row r="24" spans="1:33" x14ac:dyDescent="0.25">
      <c r="A24" t="s">
        <v>136</v>
      </c>
      <c r="B24" t="s">
        <v>137</v>
      </c>
      <c r="C24">
        <v>450</v>
      </c>
      <c r="D24">
        <v>2.8115762487043701</v>
      </c>
      <c r="E24">
        <v>1.63859711950112</v>
      </c>
      <c r="F24">
        <v>4.7833911084515197</v>
      </c>
      <c r="G24">
        <v>1.3899814079252</v>
      </c>
      <c r="H24">
        <v>5.6044649379630203</v>
      </c>
      <c r="I24">
        <v>0.23329013145713801</v>
      </c>
      <c r="J24">
        <v>4.2610052578609399E-2</v>
      </c>
      <c r="K24">
        <v>1.2664528125122601</v>
      </c>
      <c r="L24">
        <v>2.8462809095557599E-2</v>
      </c>
      <c r="M24">
        <v>1.8843362014818399</v>
      </c>
      <c r="N24">
        <v>0.114038345102824</v>
      </c>
      <c r="O24">
        <v>1.2159984937349801E-2</v>
      </c>
      <c r="P24">
        <v>1.06041807773425</v>
      </c>
      <c r="Q24">
        <v>7.6737224908312697E-3</v>
      </c>
      <c r="R24">
        <v>1.6700871678776801</v>
      </c>
      <c r="S24">
        <v>2.0156335640200099E-2</v>
      </c>
      <c r="T24">
        <v>4.5469791665311902E-4</v>
      </c>
      <c r="U24">
        <v>0.88594864035687804</v>
      </c>
      <c r="V24">
        <v>2.6826548874810899E-4</v>
      </c>
      <c r="W24">
        <v>1.4924568136763401</v>
      </c>
      <c r="X24">
        <v>0.98184611878128603</v>
      </c>
      <c r="Y24">
        <v>0.39922823586290601</v>
      </c>
      <c r="Z24">
        <v>2.3942745707492601</v>
      </c>
      <c r="AA24">
        <v>0.30847838337732297</v>
      </c>
      <c r="AB24">
        <v>3.0796795925495202</v>
      </c>
      <c r="AC24">
        <v>0.153730821440449</v>
      </c>
      <c r="AD24">
        <v>2.0726932614943801E-2</v>
      </c>
      <c r="AE24">
        <v>1.1305641431795399</v>
      </c>
      <c r="AF24">
        <v>1.3364746166201801E-2</v>
      </c>
      <c r="AG24">
        <v>1.7426276349836101</v>
      </c>
    </row>
    <row r="25" spans="1:33" x14ac:dyDescent="0.25">
      <c r="A25" t="s">
        <v>136</v>
      </c>
      <c r="B25" t="s">
        <v>137</v>
      </c>
      <c r="C25">
        <v>500</v>
      </c>
      <c r="D25">
        <v>2.8115762487043701</v>
      </c>
      <c r="E25">
        <v>1.68380402535076</v>
      </c>
      <c r="F25">
        <v>4.65890968910574</v>
      </c>
      <c r="G25">
        <v>1.4394761065419699</v>
      </c>
      <c r="H25">
        <v>5.4196367025449499</v>
      </c>
      <c r="I25">
        <v>0.23329013145713801</v>
      </c>
      <c r="J25">
        <v>4.5783285789267603E-2</v>
      </c>
      <c r="K25">
        <v>1.1796736565031301</v>
      </c>
      <c r="L25">
        <v>3.08831159536164E-2</v>
      </c>
      <c r="M25">
        <v>1.7391879896407501</v>
      </c>
      <c r="N25">
        <v>0.114038345102824</v>
      </c>
      <c r="O25">
        <v>1.3229141148136E-2</v>
      </c>
      <c r="P25">
        <v>0.97554266087526498</v>
      </c>
      <c r="Q25">
        <v>8.4089530351295506E-3</v>
      </c>
      <c r="R25">
        <v>1.52628202546108</v>
      </c>
      <c r="S25">
        <v>2.0156335640200099E-2</v>
      </c>
      <c r="T25">
        <v>5.0275827895527399E-4</v>
      </c>
      <c r="U25">
        <v>0.80193660162591196</v>
      </c>
      <c r="V25">
        <v>2.97205990023532E-4</v>
      </c>
      <c r="W25">
        <v>1.3490887133946401</v>
      </c>
      <c r="X25">
        <v>0.98184611878128603</v>
      </c>
      <c r="Y25">
        <v>0.41700499432485499</v>
      </c>
      <c r="Z25">
        <v>2.2941494312120598</v>
      </c>
      <c r="AA25">
        <v>0.32560049553204001</v>
      </c>
      <c r="AB25">
        <v>2.9219763885749401</v>
      </c>
      <c r="AC25">
        <v>0.153730821440449</v>
      </c>
      <c r="AD25">
        <v>2.2440661183504799E-2</v>
      </c>
      <c r="AE25">
        <v>1.04511083560843</v>
      </c>
      <c r="AF25">
        <v>1.45914734038789E-2</v>
      </c>
      <c r="AG25">
        <v>1.59844483148796</v>
      </c>
    </row>
    <row r="26" spans="1:33" x14ac:dyDescent="0.25">
      <c r="A26" t="s">
        <v>136</v>
      </c>
      <c r="B26" t="s">
        <v>137</v>
      </c>
      <c r="C26">
        <v>550</v>
      </c>
      <c r="D26">
        <v>2.8115762487043701</v>
      </c>
      <c r="E26">
        <v>1.7238099609333399</v>
      </c>
      <c r="F26">
        <v>4.55394281519074</v>
      </c>
      <c r="G26">
        <v>1.4836889081742799</v>
      </c>
      <c r="H26">
        <v>5.26440316548757</v>
      </c>
      <c r="I26">
        <v>0.23329013145713801</v>
      </c>
      <c r="J26">
        <v>4.8770964124255703E-2</v>
      </c>
      <c r="K26">
        <v>1.108175697176</v>
      </c>
      <c r="L26">
        <v>3.3199195969635803E-2</v>
      </c>
      <c r="M26">
        <v>1.61978521144613</v>
      </c>
      <c r="N26">
        <v>0.114038345102824</v>
      </c>
      <c r="O26">
        <v>1.42569741571707E-2</v>
      </c>
      <c r="P26">
        <v>0.90584038144274304</v>
      </c>
      <c r="Q26">
        <v>9.1249419596755692E-3</v>
      </c>
      <c r="R26">
        <v>1.4081987733386001</v>
      </c>
      <c r="S26">
        <v>2.0156335640200099E-2</v>
      </c>
      <c r="T26">
        <v>5.5035874380056696E-4</v>
      </c>
      <c r="U26">
        <v>0.733085314069162</v>
      </c>
      <c r="V26">
        <v>3.2597999750915303E-4</v>
      </c>
      <c r="W26">
        <v>1.23147179892939</v>
      </c>
      <c r="X26">
        <v>0.98184611878128603</v>
      </c>
      <c r="Y26">
        <v>0.43306368467268203</v>
      </c>
      <c r="Z26">
        <v>2.2106109435260199</v>
      </c>
      <c r="AA26">
        <v>0.34129155242497899</v>
      </c>
      <c r="AB26">
        <v>2.7909597695959598</v>
      </c>
      <c r="AC26">
        <v>0.153730821440449</v>
      </c>
      <c r="AD26">
        <v>2.4074548102566699E-2</v>
      </c>
      <c r="AE26">
        <v>0.97485714406788304</v>
      </c>
      <c r="AF26">
        <v>1.5778185745683598E-2</v>
      </c>
      <c r="AG26">
        <v>1.47998424088384</v>
      </c>
    </row>
    <row r="27" spans="1:33" x14ac:dyDescent="0.25">
      <c r="A27" t="s">
        <v>136</v>
      </c>
      <c r="B27" t="s">
        <v>137</v>
      </c>
      <c r="C27">
        <v>600</v>
      </c>
      <c r="D27">
        <v>2.8115762487043701</v>
      </c>
      <c r="E27">
        <v>1.7595652283990899</v>
      </c>
      <c r="F27">
        <v>4.4639845554367703</v>
      </c>
      <c r="G27">
        <v>1.5235263587749499</v>
      </c>
      <c r="H27">
        <v>5.1318460590810604</v>
      </c>
      <c r="I27">
        <v>0.23329013145713801</v>
      </c>
      <c r="J27">
        <v>5.1591829143337598E-2</v>
      </c>
      <c r="K27">
        <v>1.04819029100945</v>
      </c>
      <c r="L27">
        <v>3.5418971172675603E-2</v>
      </c>
      <c r="M27">
        <v>1.5197797540189899</v>
      </c>
      <c r="N27">
        <v>0.114038345102824</v>
      </c>
      <c r="O27">
        <v>1.5246320871089399E-2</v>
      </c>
      <c r="P27">
        <v>0.84754951499334796</v>
      </c>
      <c r="Q27">
        <v>9.8225994152028907E-3</v>
      </c>
      <c r="R27">
        <v>1.3094811180428501</v>
      </c>
      <c r="S27">
        <v>2.0156335640200099E-2</v>
      </c>
      <c r="T27">
        <v>5.9750745279667705E-4</v>
      </c>
      <c r="U27">
        <v>0.67562880803592495</v>
      </c>
      <c r="V27">
        <v>3.5458929268010697E-4</v>
      </c>
      <c r="W27">
        <v>1.1332387247804501</v>
      </c>
      <c r="X27">
        <v>0.98184611878128603</v>
      </c>
      <c r="Y27">
        <v>0.44767562703881197</v>
      </c>
      <c r="Z27">
        <v>2.1396942889955302</v>
      </c>
      <c r="AA27">
        <v>0.35575075389077299</v>
      </c>
      <c r="AB27">
        <v>2.68018570963737</v>
      </c>
      <c r="AC27">
        <v>0.153730821440449</v>
      </c>
      <c r="AD27">
        <v>2.5635127258893799E-2</v>
      </c>
      <c r="AE27">
        <v>0.91604063794688595</v>
      </c>
      <c r="AF27">
        <v>1.6927221061178801E-2</v>
      </c>
      <c r="AG27">
        <v>1.38089319873633</v>
      </c>
    </row>
    <row r="28" spans="1:33" x14ac:dyDescent="0.25">
      <c r="A28" t="s">
        <v>136</v>
      </c>
      <c r="B28" t="s">
        <v>137</v>
      </c>
      <c r="C28">
        <v>650</v>
      </c>
      <c r="D28">
        <v>2.8115762487043701</v>
      </c>
      <c r="E28">
        <v>1.7917905263831899</v>
      </c>
      <c r="F28">
        <v>4.3858461941001199</v>
      </c>
      <c r="G28">
        <v>1.5596875978693301</v>
      </c>
      <c r="H28">
        <v>5.0170855918775503</v>
      </c>
      <c r="I28">
        <v>0.23329013145713801</v>
      </c>
      <c r="J28">
        <v>5.4261973246121503E-2</v>
      </c>
      <c r="K28">
        <v>0.99709848071402796</v>
      </c>
      <c r="L28">
        <v>3.75495071957343E-2</v>
      </c>
      <c r="M28">
        <v>1.4347554768992801</v>
      </c>
      <c r="N28">
        <v>0.114038345102824</v>
      </c>
      <c r="O28">
        <v>1.61997398630719E-2</v>
      </c>
      <c r="P28">
        <v>0.798058401037543</v>
      </c>
      <c r="Q28">
        <v>1.0502773181465801E-2</v>
      </c>
      <c r="R28">
        <v>1.22570857187139</v>
      </c>
      <c r="S28">
        <v>2.0156335640200099E-2</v>
      </c>
      <c r="T28">
        <v>6.4421233474046995E-4</v>
      </c>
      <c r="U28">
        <v>0.62695306352751801</v>
      </c>
      <c r="V28">
        <v>3.8303562874118899E-4</v>
      </c>
      <c r="W28">
        <v>1.0499615318081701</v>
      </c>
      <c r="X28">
        <v>0.98184611878128603</v>
      </c>
      <c r="Y28">
        <v>0.46105444114372701</v>
      </c>
      <c r="Z28">
        <v>2.0786221334805601</v>
      </c>
      <c r="AA28">
        <v>0.36913947692486199</v>
      </c>
      <c r="AB28">
        <v>2.5851500750915801</v>
      </c>
      <c r="AC28">
        <v>0.153730821440449</v>
      </c>
      <c r="AD28">
        <v>2.7128174847716499E-2</v>
      </c>
      <c r="AE28">
        <v>0.86604851510297098</v>
      </c>
      <c r="AF28">
        <v>1.8040720740463201E-2</v>
      </c>
      <c r="AG28">
        <v>1.2967534402821399</v>
      </c>
    </row>
    <row r="29" spans="1:33" x14ac:dyDescent="0.25">
      <c r="A29" t="s">
        <v>136</v>
      </c>
      <c r="B29" t="s">
        <v>137</v>
      </c>
      <c r="C29">
        <v>700</v>
      </c>
      <c r="D29">
        <v>2.8115762487043701</v>
      </c>
      <c r="E29">
        <v>1.8210442230530499</v>
      </c>
      <c r="F29">
        <v>4.3172026450618297</v>
      </c>
      <c r="G29">
        <v>1.5927222384027699</v>
      </c>
      <c r="H29">
        <v>4.91657475557985</v>
      </c>
      <c r="I29">
        <v>0.23329013145713801</v>
      </c>
      <c r="J29">
        <v>5.6795313749189898E-2</v>
      </c>
      <c r="K29">
        <v>0.95302310089817899</v>
      </c>
      <c r="L29">
        <v>3.9597132051185299E-2</v>
      </c>
      <c r="M29">
        <v>1.36154488471669</v>
      </c>
      <c r="N29">
        <v>0.114038345102824</v>
      </c>
      <c r="O29">
        <v>1.7119546548833901E-2</v>
      </c>
      <c r="P29">
        <v>0.75549701133981095</v>
      </c>
      <c r="Q29">
        <v>1.11662542378507E-2</v>
      </c>
      <c r="R29">
        <v>1.1537116016470901</v>
      </c>
      <c r="S29">
        <v>2.0156335640200099E-2</v>
      </c>
      <c r="T29">
        <v>6.9048111299065205E-4</v>
      </c>
      <c r="U29">
        <v>0.58518684509143803</v>
      </c>
      <c r="V29">
        <v>4.1132073122328598E-4</v>
      </c>
      <c r="W29">
        <v>0.97846551273055904</v>
      </c>
      <c r="X29">
        <v>0.98184611878128603</v>
      </c>
      <c r="Y29">
        <v>0.473371125088416</v>
      </c>
      <c r="Z29">
        <v>2.0253882564774499</v>
      </c>
      <c r="AA29">
        <v>0.38159018664966199</v>
      </c>
      <c r="AB29">
        <v>2.5026067815431698</v>
      </c>
      <c r="AC29">
        <v>0.153730821440449</v>
      </c>
      <c r="AD29">
        <v>2.85588217509865E-2</v>
      </c>
      <c r="AE29">
        <v>0.82300941790670701</v>
      </c>
      <c r="AF29">
        <v>1.9120651083130099E-2</v>
      </c>
      <c r="AG29">
        <v>1.2243967782788201</v>
      </c>
    </row>
    <row r="30" spans="1:33" x14ac:dyDescent="0.25">
      <c r="A30" t="s">
        <v>136</v>
      </c>
      <c r="B30" t="s">
        <v>137</v>
      </c>
      <c r="C30">
        <v>750</v>
      </c>
      <c r="D30">
        <v>2.8115762487043701</v>
      </c>
      <c r="E30">
        <v>1.8477668845016499</v>
      </c>
      <c r="F30">
        <v>4.2563153482858098</v>
      </c>
      <c r="G30">
        <v>1.62306952404547</v>
      </c>
      <c r="H30">
        <v>4.8276692075205903</v>
      </c>
      <c r="I30">
        <v>0.23329013145713801</v>
      </c>
      <c r="J30">
        <v>5.9203965605707801E-2</v>
      </c>
      <c r="K30">
        <v>0.91458312273447395</v>
      </c>
      <c r="L30">
        <v>4.1567534997877E-2</v>
      </c>
      <c r="M30">
        <v>1.29781670678157</v>
      </c>
      <c r="N30">
        <v>0.114038345102824</v>
      </c>
      <c r="O30">
        <v>1.8007842971045299E-2</v>
      </c>
      <c r="P30">
        <v>0.71849104976988498</v>
      </c>
      <c r="Q30">
        <v>1.1813781724208799E-2</v>
      </c>
      <c r="R30">
        <v>1.0911583142038801</v>
      </c>
      <c r="S30">
        <v>2.0156335640200099E-2</v>
      </c>
      <c r="T30">
        <v>7.3632131252275004E-4</v>
      </c>
      <c r="U30">
        <v>0.548955368738549</v>
      </c>
      <c r="V30">
        <v>4.3944629856478701E-4</v>
      </c>
      <c r="W30">
        <v>0.91641512474856901</v>
      </c>
      <c r="X30">
        <v>0.98184611878128603</v>
      </c>
      <c r="Y30">
        <v>0.48476454013141201</v>
      </c>
      <c r="Z30">
        <v>1.97850547309695</v>
      </c>
      <c r="AA30">
        <v>0.39321288056497999</v>
      </c>
      <c r="AB30">
        <v>2.4301552298283098</v>
      </c>
      <c r="AC30">
        <v>0.153730821440449</v>
      </c>
      <c r="AD30">
        <v>2.99316458270486E-2</v>
      </c>
      <c r="AE30">
        <v>0.78554766621793504</v>
      </c>
      <c r="AF30">
        <v>2.0168821849298101E-2</v>
      </c>
      <c r="AG30">
        <v>1.16149210375595</v>
      </c>
    </row>
    <row r="31" spans="1:33" x14ac:dyDescent="0.25">
      <c r="A31" t="s">
        <v>136</v>
      </c>
      <c r="B31" t="s">
        <v>137</v>
      </c>
      <c r="C31">
        <v>800</v>
      </c>
      <c r="D31">
        <v>2.8115762487043701</v>
      </c>
      <c r="E31">
        <v>1.8723116544260301</v>
      </c>
      <c r="F31">
        <v>4.20185611387957</v>
      </c>
      <c r="G31">
        <v>1.6510855584691599</v>
      </c>
      <c r="H31">
        <v>4.7483544853234898</v>
      </c>
      <c r="I31">
        <v>0.23329013145713801</v>
      </c>
      <c r="J31">
        <v>6.1498537706750199E-2</v>
      </c>
      <c r="K31">
        <v>0.88073961645864896</v>
      </c>
      <c r="L31">
        <v>4.3465849379543002E-2</v>
      </c>
      <c r="M31">
        <v>1.24181684146633</v>
      </c>
      <c r="N31">
        <v>0.114038345102824</v>
      </c>
      <c r="O31">
        <v>1.88665431560276E-2</v>
      </c>
      <c r="P31">
        <v>0.68600781734933103</v>
      </c>
      <c r="Q31">
        <v>1.2446047370515899E-2</v>
      </c>
      <c r="R31">
        <v>1.0362948586221301</v>
      </c>
      <c r="S31">
        <v>2.0156335640200099E-2</v>
      </c>
      <c r="T31">
        <v>7.8174026668281196E-4</v>
      </c>
      <c r="U31">
        <v>0.51722590231575105</v>
      </c>
      <c r="V31">
        <v>4.6741400267762801E-4</v>
      </c>
      <c r="W31">
        <v>0.86205390767350198</v>
      </c>
      <c r="X31">
        <v>0.98184611878128603</v>
      </c>
      <c r="Y31">
        <v>0.49534887909810399</v>
      </c>
      <c r="Z31">
        <v>1.93684673692271</v>
      </c>
      <c r="AA31">
        <v>0.40409984077043698</v>
      </c>
      <c r="AB31">
        <v>2.3659804763192702</v>
      </c>
      <c r="AC31">
        <v>0.153730821440449</v>
      </c>
      <c r="AD31">
        <v>3.12507482766348E-2</v>
      </c>
      <c r="AE31">
        <v>0.75262919404254502</v>
      </c>
      <c r="AF31">
        <v>2.11869024138732E-2</v>
      </c>
      <c r="AG31">
        <v>1.10628598307508</v>
      </c>
    </row>
    <row r="32" spans="1:33" x14ac:dyDescent="0.25">
      <c r="A32" t="s">
        <v>136</v>
      </c>
      <c r="B32" t="s">
        <v>137</v>
      </c>
      <c r="C32">
        <v>850</v>
      </c>
      <c r="D32">
        <v>2.8115762487043701</v>
      </c>
      <c r="E32">
        <v>1.8949655279236599</v>
      </c>
      <c r="F32">
        <v>4.1527912910050002</v>
      </c>
      <c r="G32">
        <v>1.6770626961134001</v>
      </c>
      <c r="H32">
        <v>4.6770670556596201</v>
      </c>
      <c r="I32">
        <v>0.23329013145713801</v>
      </c>
      <c r="J32">
        <v>6.3688370822293297E-2</v>
      </c>
      <c r="K32">
        <v>0.85069578970428095</v>
      </c>
      <c r="L32">
        <v>4.52967224584956E-2</v>
      </c>
      <c r="M32">
        <v>1.19220000781187</v>
      </c>
      <c r="N32">
        <v>0.114038345102824</v>
      </c>
      <c r="O32">
        <v>1.9697394811007601E-2</v>
      </c>
      <c r="P32">
        <v>0.65725622787036098</v>
      </c>
      <c r="Q32">
        <v>1.30636994623574E-2</v>
      </c>
      <c r="R32">
        <v>0.98777674047157304</v>
      </c>
      <c r="S32">
        <v>2.0156335640200099E-2</v>
      </c>
      <c r="T32">
        <v>8.2674512365398E-4</v>
      </c>
      <c r="U32">
        <v>0.48920761469257301</v>
      </c>
      <c r="V32">
        <v>4.9522548949867105E-4</v>
      </c>
      <c r="W32">
        <v>0.81403548468706999</v>
      </c>
      <c r="X32">
        <v>0.98184611878128603</v>
      </c>
      <c r="Y32">
        <v>0.50521909938690401</v>
      </c>
      <c r="Z32">
        <v>1.89954148325516</v>
      </c>
      <c r="AA32">
        <v>0.414329199408562</v>
      </c>
      <c r="AB32">
        <v>2.3086839200496501</v>
      </c>
      <c r="AC32">
        <v>0.153730821440449</v>
      </c>
      <c r="AD32">
        <v>3.2519817274991598E-2</v>
      </c>
      <c r="AE32">
        <v>0.72346160275315896</v>
      </c>
      <c r="AF32">
        <v>2.2176435887043499E-2</v>
      </c>
      <c r="AG32">
        <v>1.05743409623167</v>
      </c>
    </row>
    <row r="33" spans="1:33" x14ac:dyDescent="0.25">
      <c r="A33" t="s">
        <v>136</v>
      </c>
      <c r="B33" t="s">
        <v>137</v>
      </c>
      <c r="C33">
        <v>900</v>
      </c>
      <c r="D33">
        <v>2.8115762487043701</v>
      </c>
      <c r="E33">
        <v>1.9159645903293401</v>
      </c>
      <c r="F33">
        <v>4.1083033568853597</v>
      </c>
      <c r="G33">
        <v>1.70124364135587</v>
      </c>
      <c r="H33">
        <v>4.6125734521958197</v>
      </c>
      <c r="I33">
        <v>0.23329013145713801</v>
      </c>
      <c r="J33">
        <v>6.5781730447868197E-2</v>
      </c>
      <c r="K33">
        <v>0.82383017089308697</v>
      </c>
      <c r="L33">
        <v>4.7064374622338402E-2</v>
      </c>
      <c r="M33">
        <v>1.1479170901179701</v>
      </c>
      <c r="N33">
        <v>0.114038345102824</v>
      </c>
      <c r="O33">
        <v>2.05019979787819E-2</v>
      </c>
      <c r="P33">
        <v>0.63162000583319999</v>
      </c>
      <c r="Q33">
        <v>1.36673463995575E-2</v>
      </c>
      <c r="R33">
        <v>0.94455595224489797</v>
      </c>
      <c r="S33">
        <v>2.0156335640200099E-2</v>
      </c>
      <c r="T33">
        <v>8.7134285265259295E-4</v>
      </c>
      <c r="U33">
        <v>0.46428466666513801</v>
      </c>
      <c r="V33">
        <v>5.2288237952671801E-4</v>
      </c>
      <c r="W33">
        <v>0.77131048392694002</v>
      </c>
      <c r="X33">
        <v>0.98184611878128603</v>
      </c>
      <c r="Y33">
        <v>0.514454949257248</v>
      </c>
      <c r="Z33">
        <v>1.86590598116843</v>
      </c>
      <c r="AA33">
        <v>0.42396765511928403</v>
      </c>
      <c r="AB33">
        <v>2.25716968365023</v>
      </c>
      <c r="AC33">
        <v>0.153730821440449</v>
      </c>
      <c r="AD33">
        <v>3.3742181337658599E-2</v>
      </c>
      <c r="AE33">
        <v>0.69742737745254502</v>
      </c>
      <c r="AF33">
        <v>2.3138851501305801E-2</v>
      </c>
      <c r="AG33">
        <v>1.01388844826375</v>
      </c>
    </row>
    <row r="34" spans="1:33" x14ac:dyDescent="0.25">
      <c r="A34" t="s">
        <v>136</v>
      </c>
      <c r="B34" t="s">
        <v>137</v>
      </c>
      <c r="C34">
        <v>950</v>
      </c>
      <c r="D34">
        <v>2.8115762487043701</v>
      </c>
      <c r="E34">
        <v>1.9355051526095699</v>
      </c>
      <c r="F34">
        <v>4.0677364780146403</v>
      </c>
      <c r="G34">
        <v>1.72383189014167</v>
      </c>
      <c r="H34">
        <v>4.5538865518452001</v>
      </c>
      <c r="I34">
        <v>0.23329013145713801</v>
      </c>
      <c r="J34">
        <v>6.7785964432090506E-2</v>
      </c>
      <c r="K34">
        <v>0.79965078219553798</v>
      </c>
      <c r="L34">
        <v>4.8772649848571201E-2</v>
      </c>
      <c r="M34">
        <v>1.1081378013622301</v>
      </c>
      <c r="N34">
        <v>0.114038345102824</v>
      </c>
      <c r="O34">
        <v>2.1281821148452899E-2</v>
      </c>
      <c r="P34">
        <v>0.60861189148972095</v>
      </c>
      <c r="Q34">
        <v>1.4257559897159299E-2</v>
      </c>
      <c r="R34">
        <v>0.905803498846104</v>
      </c>
      <c r="S34">
        <v>2.0156335640200099E-2</v>
      </c>
      <c r="T34">
        <v>9.1554024986503497E-4</v>
      </c>
      <c r="U34">
        <v>0.44197034595190499</v>
      </c>
      <c r="V34">
        <v>5.5038626834559795E-4</v>
      </c>
      <c r="W34">
        <v>0.73304892137973399</v>
      </c>
      <c r="X34">
        <v>0.98184611878128603</v>
      </c>
      <c r="Y34">
        <v>0.52312400114720903</v>
      </c>
      <c r="Z34">
        <v>1.8353953177082201</v>
      </c>
      <c r="AA34">
        <v>0.43307257136379601</v>
      </c>
      <c r="AB34">
        <v>2.2105663913922502</v>
      </c>
      <c r="AC34">
        <v>0.153730821440449</v>
      </c>
      <c r="AD34">
        <v>3.4920854346422697E-2</v>
      </c>
      <c r="AE34">
        <v>0.67403809952662996</v>
      </c>
      <c r="AF34">
        <v>2.40754755147327E-2</v>
      </c>
      <c r="AG34">
        <v>0.97481994867917798</v>
      </c>
    </row>
    <row r="35" spans="1:33" x14ac:dyDescent="0.25">
      <c r="A35" t="s">
        <v>136</v>
      </c>
      <c r="B35" t="s">
        <v>137</v>
      </c>
      <c r="C35">
        <v>1000</v>
      </c>
      <c r="D35">
        <v>2.8115762487043701</v>
      </c>
      <c r="E35">
        <v>1.95375203301197</v>
      </c>
      <c r="F35">
        <v>4.0305578664172597</v>
      </c>
      <c r="G35">
        <v>1.7449995902070301</v>
      </c>
      <c r="H35">
        <v>4.50020627215497</v>
      </c>
      <c r="I35">
        <v>0.23329013145713801</v>
      </c>
      <c r="J35">
        <v>6.9707632825677907E-2</v>
      </c>
      <c r="K35">
        <v>0.77776298866381</v>
      </c>
      <c r="L35">
        <v>5.0425058932652603E-2</v>
      </c>
      <c r="M35">
        <v>1.0721963868687601</v>
      </c>
      <c r="N35">
        <v>0.114038345102824</v>
      </c>
      <c r="O35">
        <v>2.2038215227940399E-2</v>
      </c>
      <c r="P35">
        <v>0.58784152912361898</v>
      </c>
      <c r="Q35">
        <v>1.48348778711389E-2</v>
      </c>
      <c r="R35">
        <v>0.87085501159942402</v>
      </c>
      <c r="S35">
        <v>2.0156335640200099E-2</v>
      </c>
      <c r="T35">
        <v>9.59343944140698E-4</v>
      </c>
      <c r="U35">
        <v>0.42187490903487401</v>
      </c>
      <c r="V35">
        <v>5.7773872713353996E-4</v>
      </c>
      <c r="W35">
        <v>0.69858571542984305</v>
      </c>
      <c r="X35">
        <v>0.98184611878128603</v>
      </c>
      <c r="Y35">
        <v>0.53128397078213097</v>
      </c>
      <c r="Z35">
        <v>1.8075695394028399</v>
      </c>
      <c r="AA35">
        <v>0.441693617528155</v>
      </c>
      <c r="AB35">
        <v>2.1681720910177802</v>
      </c>
      <c r="AC35">
        <v>0.153730821440449</v>
      </c>
      <c r="AD35">
        <v>3.6058573752580203E-2</v>
      </c>
      <c r="AE35">
        <v>0.65290233623295402</v>
      </c>
      <c r="AF35">
        <v>2.4987540839120401E-2</v>
      </c>
      <c r="AG35">
        <v>0.93956406199275999</v>
      </c>
    </row>
    <row r="36" spans="1:33" x14ac:dyDescent="0.25">
      <c r="A36" t="s">
        <v>136</v>
      </c>
      <c r="B36" t="s">
        <v>137</v>
      </c>
      <c r="C36">
        <v>1050</v>
      </c>
      <c r="D36">
        <v>2.8115762487043701</v>
      </c>
      <c r="E36">
        <v>1.9708448139539601</v>
      </c>
      <c r="F36">
        <v>3.99632980392995</v>
      </c>
      <c r="G36">
        <v>1.76489354520929</v>
      </c>
      <c r="H36">
        <v>4.4508767303216299</v>
      </c>
      <c r="I36">
        <v>0.23329013145713801</v>
      </c>
      <c r="J36">
        <v>7.1552615620918802E-2</v>
      </c>
      <c r="K36">
        <v>0.757846484987171</v>
      </c>
      <c r="L36">
        <v>5.2024816690694801E-2</v>
      </c>
      <c r="M36">
        <v>1.03955273755473</v>
      </c>
      <c r="N36">
        <v>0.114038345102824</v>
      </c>
      <c r="O36">
        <v>2.2772425710333E-2</v>
      </c>
      <c r="P36">
        <v>0.56899249449238498</v>
      </c>
      <c r="Q36">
        <v>1.5399807045477601E-2</v>
      </c>
      <c r="R36">
        <v>0.839171802999509</v>
      </c>
      <c r="S36">
        <v>2.0156335640200099E-2</v>
      </c>
      <c r="T36">
        <v>1.00276040245039E-3</v>
      </c>
      <c r="U36">
        <v>0.40368257755254</v>
      </c>
      <c r="V36">
        <v>6.0494130316004504E-4</v>
      </c>
      <c r="W36">
        <v>0.66738167092876</v>
      </c>
      <c r="X36">
        <v>0.98184611878128603</v>
      </c>
      <c r="Y36">
        <v>0.53898451386004198</v>
      </c>
      <c r="Z36">
        <v>1.78206929460119</v>
      </c>
      <c r="AA36">
        <v>0.449874066964704</v>
      </c>
      <c r="AB36">
        <v>2.1294146904951998</v>
      </c>
      <c r="AC36">
        <v>0.153730821440449</v>
      </c>
      <c r="AD36">
        <v>3.7157833161844803E-2</v>
      </c>
      <c r="AE36">
        <v>0.63370266599284397</v>
      </c>
      <c r="AF36">
        <v>2.5876195568154899E-2</v>
      </c>
      <c r="AG36">
        <v>0.90758188754065505</v>
      </c>
    </row>
    <row r="37" spans="1:33" x14ac:dyDescent="0.25">
      <c r="A37" t="s">
        <v>136</v>
      </c>
      <c r="B37" t="s">
        <v>137</v>
      </c>
      <c r="C37">
        <v>1100</v>
      </c>
      <c r="D37">
        <v>2.8115762487043701</v>
      </c>
      <c r="E37">
        <v>1.9869026363939699</v>
      </c>
      <c r="F37">
        <v>3.9646890317046202</v>
      </c>
      <c r="G37">
        <v>1.7836398618336</v>
      </c>
      <c r="H37">
        <v>4.4053547454104098</v>
      </c>
      <c r="I37">
        <v>0.23329013145713801</v>
      </c>
      <c r="J37">
        <v>7.3326202745336994E-2</v>
      </c>
      <c r="K37">
        <v>0.73963852520920903</v>
      </c>
      <c r="L37">
        <v>5.3574874117644403E-2</v>
      </c>
      <c r="M37">
        <v>1.00976404002838</v>
      </c>
      <c r="N37">
        <v>0.114038345102824</v>
      </c>
      <c r="O37">
        <v>2.3485603307417099E-2</v>
      </c>
      <c r="P37">
        <v>0.55180556393508695</v>
      </c>
      <c r="Q37">
        <v>1.5952825312334801E-2</v>
      </c>
      <c r="R37">
        <v>0.81031247875208001</v>
      </c>
      <c r="S37">
        <v>2.0156335640200099E-2</v>
      </c>
      <c r="T37">
        <v>1.04579593512447E-3</v>
      </c>
      <c r="U37">
        <v>0.38713478656957401</v>
      </c>
      <c r="V37">
        <v>6.3199552026996003E-4</v>
      </c>
      <c r="W37">
        <v>0.63899504017564002</v>
      </c>
      <c r="X37">
        <v>0.98184611878128603</v>
      </c>
      <c r="Y37">
        <v>0.54626863476144105</v>
      </c>
      <c r="Z37">
        <v>1.75859799536711</v>
      </c>
      <c r="AA37">
        <v>0.45765183426765499</v>
      </c>
      <c r="AB37">
        <v>2.0938230289355202</v>
      </c>
      <c r="AC37">
        <v>0.153730821440449</v>
      </c>
      <c r="AD37">
        <v>3.8220910264124601E-2</v>
      </c>
      <c r="AE37">
        <v>0.61617894350666802</v>
      </c>
      <c r="AF37">
        <v>2.6742510553243899E-2</v>
      </c>
      <c r="AG37">
        <v>0.87843178889075302</v>
      </c>
    </row>
    <row r="38" spans="1:33" x14ac:dyDescent="0.25">
      <c r="A38" t="s">
        <v>136</v>
      </c>
      <c r="B38" t="s">
        <v>137</v>
      </c>
      <c r="C38">
        <v>1150</v>
      </c>
      <c r="D38">
        <v>2.8115762487043701</v>
      </c>
      <c r="E38">
        <v>2.0020279206695402</v>
      </c>
      <c r="F38">
        <v>3.9353313254537801</v>
      </c>
      <c r="G38">
        <v>1.8013475897139199</v>
      </c>
      <c r="H38">
        <v>4.3631863121035899</v>
      </c>
      <c r="I38">
        <v>0.23329013145713801</v>
      </c>
      <c r="J38">
        <v>7.5033169700693098E-2</v>
      </c>
      <c r="K38">
        <v>0.72292150369253105</v>
      </c>
      <c r="L38">
        <v>5.5077946300274197E-2</v>
      </c>
      <c r="M38">
        <v>0.98246377579381095</v>
      </c>
      <c r="N38">
        <v>0.114038345102824</v>
      </c>
      <c r="O38">
        <v>2.4178813276589699E-2</v>
      </c>
      <c r="P38">
        <v>0.53606633207172305</v>
      </c>
      <c r="Q38">
        <v>1.64943838729152E-2</v>
      </c>
      <c r="R38">
        <v>0.78391191249526604</v>
      </c>
      <c r="S38">
        <v>2.0156335640200099E-2</v>
      </c>
      <c r="T38">
        <v>1.0884567008789599E-3</v>
      </c>
      <c r="U38">
        <v>0.37201778831295401</v>
      </c>
      <c r="V38">
        <v>6.5890287935496E-4</v>
      </c>
      <c r="W38">
        <v>0.61306046021491201</v>
      </c>
      <c r="X38">
        <v>0.98184611878128603</v>
      </c>
      <c r="Y38">
        <v>0.55317380314570697</v>
      </c>
      <c r="Z38">
        <v>1.7369085431474101</v>
      </c>
      <c r="AA38">
        <v>0.46506031197963499</v>
      </c>
      <c r="AB38">
        <v>2.0610053824630299</v>
      </c>
      <c r="AC38">
        <v>0.153730821440449</v>
      </c>
      <c r="AD38">
        <v>3.92498908839519E-2</v>
      </c>
      <c r="AE38">
        <v>0.600115912574396</v>
      </c>
      <c r="AF38">
        <v>2.7587486152009701E-2</v>
      </c>
      <c r="AG38">
        <v>0.85174838068375602</v>
      </c>
    </row>
    <row r="39" spans="1:33" x14ac:dyDescent="0.25">
      <c r="A39" t="s">
        <v>136</v>
      </c>
      <c r="B39" t="s">
        <v>137</v>
      </c>
      <c r="C39">
        <v>1200</v>
      </c>
      <c r="D39">
        <v>2.8115762487043701</v>
      </c>
      <c r="E39">
        <v>2.0163092877797801</v>
      </c>
      <c r="F39">
        <v>3.90799978689396</v>
      </c>
      <c r="G39">
        <v>1.81811160354775</v>
      </c>
      <c r="H39">
        <v>4.3239887765005101</v>
      </c>
      <c r="I39">
        <v>0.23329013145713801</v>
      </c>
      <c r="J39">
        <v>7.6677841506001806E-2</v>
      </c>
      <c r="K39">
        <v>0.707513623781582</v>
      </c>
      <c r="L39">
        <v>5.6536536740230799E-2</v>
      </c>
      <c r="M39">
        <v>0.95734593843549698</v>
      </c>
      <c r="N39">
        <v>0.114038345102824</v>
      </c>
      <c r="O39">
        <v>2.4853043629304201E-2</v>
      </c>
      <c r="P39">
        <v>0.52159591399392102</v>
      </c>
      <c r="Q39">
        <v>1.70249091830839E-2</v>
      </c>
      <c r="R39">
        <v>0.75966544760077304</v>
      </c>
      <c r="S39">
        <v>2.0156335640200099E-2</v>
      </c>
      <c r="T39">
        <v>1.13074871164152E-3</v>
      </c>
      <c r="U39">
        <v>0.35815334508389701</v>
      </c>
      <c r="V39">
        <v>6.8566485881375904E-4</v>
      </c>
      <c r="W39">
        <v>0.58927312685511601</v>
      </c>
      <c r="X39">
        <v>0.98184611878128603</v>
      </c>
      <c r="Y39">
        <v>0.55973284784345501</v>
      </c>
      <c r="Z39">
        <v>1.71679330687896</v>
      </c>
      <c r="AA39">
        <v>0.47212905135000199</v>
      </c>
      <c r="AB39">
        <v>2.0306332619926999</v>
      </c>
      <c r="AC39">
        <v>0.153730821440449</v>
      </c>
      <c r="AD39">
        <v>4.02466897805153E-2</v>
      </c>
      <c r="AE39">
        <v>0.58533390308612498</v>
      </c>
      <c r="AF39">
        <v>2.8412058255676598E-2</v>
      </c>
      <c r="AG39">
        <v>0.82722673892108101</v>
      </c>
    </row>
    <row r="40" spans="1:33" x14ac:dyDescent="0.25">
      <c r="A40" t="s">
        <v>136</v>
      </c>
      <c r="B40" t="s">
        <v>137</v>
      </c>
      <c r="C40">
        <v>1250</v>
      </c>
      <c r="D40">
        <v>2.8115762487043701</v>
      </c>
      <c r="E40">
        <v>2.0298238772403199</v>
      </c>
      <c r="F40">
        <v>3.88247584110107</v>
      </c>
      <c r="G40">
        <v>1.83401490790424</v>
      </c>
      <c r="H40">
        <v>4.2874371563904399</v>
      </c>
      <c r="I40">
        <v>0.23329013145713801</v>
      </c>
      <c r="J40">
        <v>7.8264147046213595E-2</v>
      </c>
      <c r="K40">
        <v>0.69326179342007299</v>
      </c>
      <c r="L40">
        <v>5.7952958627263997E-2</v>
      </c>
      <c r="M40">
        <v>0.93415301592199596</v>
      </c>
      <c r="N40">
        <v>0.114038345102824</v>
      </c>
      <c r="O40">
        <v>2.5509212378298899E-2</v>
      </c>
      <c r="P40">
        <v>0.50824387109042901</v>
      </c>
      <c r="Q40">
        <v>1.7544804724755399E-2</v>
      </c>
      <c r="R40">
        <v>0.73731687023345305</v>
      </c>
      <c r="S40">
        <v>2.0156335640200099E-2</v>
      </c>
      <c r="T40">
        <v>1.17267783718601E-3</v>
      </c>
      <c r="U40">
        <v>0.34539164902644998</v>
      </c>
      <c r="V40">
        <v>7.1228291500015904E-4</v>
      </c>
      <c r="W40">
        <v>0.56737674686886497</v>
      </c>
      <c r="X40">
        <v>0.98184611878128603</v>
      </c>
      <c r="Y40">
        <v>0.56597467900990095</v>
      </c>
      <c r="Z40">
        <v>1.6980764568431399</v>
      </c>
      <c r="AA40">
        <v>0.47888432062554198</v>
      </c>
      <c r="AB40">
        <v>2.0024290389582702</v>
      </c>
      <c r="AC40">
        <v>0.153730821440449</v>
      </c>
      <c r="AD40">
        <v>4.1213068710352602E-2</v>
      </c>
      <c r="AE40">
        <v>0.57168175165499602</v>
      </c>
      <c r="AF40">
        <v>2.9217103685980499E-2</v>
      </c>
      <c r="AG40">
        <v>0.80461037996691398</v>
      </c>
    </row>
    <row r="41" spans="1:33" x14ac:dyDescent="0.25">
      <c r="A41" t="s">
        <v>136</v>
      </c>
      <c r="B41" t="s">
        <v>137</v>
      </c>
      <c r="C41">
        <v>1300</v>
      </c>
      <c r="D41">
        <v>2.8115762487043701</v>
      </c>
      <c r="E41">
        <v>2.0426392039979202</v>
      </c>
      <c r="F41">
        <v>3.8585722329049399</v>
      </c>
      <c r="G41">
        <v>1.8491304972002101</v>
      </c>
      <c r="H41">
        <v>4.2532535180096804</v>
      </c>
      <c r="I41">
        <v>0.23329013145713801</v>
      </c>
      <c r="J41">
        <v>7.9795665500672297E-2</v>
      </c>
      <c r="K41">
        <v>0.68003615082617197</v>
      </c>
      <c r="L41">
        <v>5.9329353510217203E-2</v>
      </c>
      <c r="M41">
        <v>0.91266672985972297</v>
      </c>
      <c r="N41">
        <v>0.114038345102824</v>
      </c>
      <c r="O41">
        <v>2.6148173955626599E-2</v>
      </c>
      <c r="P41">
        <v>0.49588276372631401</v>
      </c>
      <c r="Q41">
        <v>1.8054452621477899E-2</v>
      </c>
      <c r="R41">
        <v>0.71664914351444897</v>
      </c>
      <c r="S41">
        <v>2.0156335640200099E-2</v>
      </c>
      <c r="T41">
        <v>1.21424980958488E-3</v>
      </c>
      <c r="U41">
        <v>0.33360587098085798</v>
      </c>
      <c r="V41">
        <v>7.3875848266064502E-4</v>
      </c>
      <c r="W41">
        <v>0.54715425633648895</v>
      </c>
      <c r="X41">
        <v>0.98184611878128603</v>
      </c>
      <c r="Y41">
        <v>0.571924876444309</v>
      </c>
      <c r="Z41">
        <v>1.68060803009264</v>
      </c>
      <c r="AA41">
        <v>0.48534956627861803</v>
      </c>
      <c r="AB41">
        <v>1.97615638102163</v>
      </c>
      <c r="AC41">
        <v>0.153730821440449</v>
      </c>
      <c r="AD41">
        <v>4.2150652173670797E-2</v>
      </c>
      <c r="AE41">
        <v>0.55903134929724296</v>
      </c>
      <c r="AF41">
        <v>3.0003445039194301E-2</v>
      </c>
      <c r="AG41">
        <v>0.78368199885411405</v>
      </c>
    </row>
    <row r="42" spans="1:33" x14ac:dyDescent="0.25">
      <c r="A42" t="s">
        <v>136</v>
      </c>
      <c r="B42" t="s">
        <v>137</v>
      </c>
      <c r="C42">
        <v>1350</v>
      </c>
      <c r="D42">
        <v>2.8115762487043701</v>
      </c>
      <c r="E42">
        <v>2.0548146593277901</v>
      </c>
      <c r="F42">
        <v>3.8361275197649101</v>
      </c>
      <c r="G42">
        <v>1.86352286931853</v>
      </c>
      <c r="H42">
        <v>4.2211986370246803</v>
      </c>
      <c r="I42">
        <v>0.23329013145713801</v>
      </c>
      <c r="J42">
        <v>8.1275666194521007E-2</v>
      </c>
      <c r="K42">
        <v>0.66772579952140199</v>
      </c>
      <c r="L42">
        <v>6.06677077385167E-2</v>
      </c>
      <c r="M42">
        <v>0.89270082072619605</v>
      </c>
      <c r="N42">
        <v>0.114038345102824</v>
      </c>
      <c r="O42">
        <v>2.6770724912811E-2</v>
      </c>
      <c r="P42">
        <v>0.48440391029881102</v>
      </c>
      <c r="Q42">
        <v>1.85542151144036E-2</v>
      </c>
      <c r="R42">
        <v>0.69747719047122803</v>
      </c>
      <c r="S42">
        <v>2.0156335640200099E-2</v>
      </c>
      <c r="T42">
        <v>1.2554702274880101E-3</v>
      </c>
      <c r="U42">
        <v>0.32268791726485602</v>
      </c>
      <c r="V42">
        <v>7.6509297536026704E-4</v>
      </c>
      <c r="W42">
        <v>0.52842059149240095</v>
      </c>
      <c r="X42">
        <v>0.98184611878128603</v>
      </c>
      <c r="Y42">
        <v>0.57760617260152503</v>
      </c>
      <c r="Z42">
        <v>1.6642592858715299</v>
      </c>
      <c r="AA42">
        <v>0.49154579665083298</v>
      </c>
      <c r="AB42">
        <v>1.9516127783761199</v>
      </c>
      <c r="AC42">
        <v>0.153730821440449</v>
      </c>
      <c r="AD42">
        <v>4.3060941191603197E-2</v>
      </c>
      <c r="AE42">
        <v>0.54727339578076994</v>
      </c>
      <c r="AF42">
        <v>3.07718550439295E-2</v>
      </c>
      <c r="AG42">
        <v>0.76425625509360195</v>
      </c>
    </row>
    <row r="43" spans="1:33" x14ac:dyDescent="0.25">
      <c r="A43" t="s">
        <v>136</v>
      </c>
      <c r="B43" t="s">
        <v>137</v>
      </c>
      <c r="C43">
        <v>1400</v>
      </c>
      <c r="D43">
        <v>2.8115762487043701</v>
      </c>
      <c r="E43">
        <v>2.0664027339386202</v>
      </c>
      <c r="F43">
        <v>3.8150016985659101</v>
      </c>
      <c r="G43">
        <v>1.8772492669327101</v>
      </c>
      <c r="H43">
        <v>4.1910653874956996</v>
      </c>
      <c r="I43">
        <v>0.23329013145713801</v>
      </c>
      <c r="J43">
        <v>8.2707142957986493E-2</v>
      </c>
      <c r="K43">
        <v>0.65623545175697295</v>
      </c>
      <c r="L43">
        <v>6.1969866986034398E-2</v>
      </c>
      <c r="M43">
        <v>0.87409537024344997</v>
      </c>
      <c r="N43">
        <v>0.114038345102824</v>
      </c>
      <c r="O43">
        <v>2.7377608997378702E-2</v>
      </c>
      <c r="P43">
        <v>0.47371405198566502</v>
      </c>
      <c r="Q43">
        <v>1.9044435912896299E-2</v>
      </c>
      <c r="R43">
        <v>0.67964221601423203</v>
      </c>
      <c r="S43">
        <v>2.0156335640200099E-2</v>
      </c>
      <c r="T43">
        <v>1.2963445602361999E-3</v>
      </c>
      <c r="U43">
        <v>0.31254509322725299</v>
      </c>
      <c r="V43">
        <v>7.9128778589909504E-4</v>
      </c>
      <c r="W43">
        <v>0.51101700136881101</v>
      </c>
      <c r="X43">
        <v>0.98184611878128603</v>
      </c>
      <c r="Y43">
        <v>0.58303885199785999</v>
      </c>
      <c r="Z43">
        <v>1.6489190339654001</v>
      </c>
      <c r="AA43">
        <v>0.49749190309004399</v>
      </c>
      <c r="AB43">
        <v>1.9286236446871601</v>
      </c>
      <c r="AC43">
        <v>0.153730821440449</v>
      </c>
      <c r="AD43">
        <v>4.39453254024256E-2</v>
      </c>
      <c r="AE43">
        <v>0.53631406000351201</v>
      </c>
      <c r="AF43">
        <v>3.1523060490172103E-2</v>
      </c>
      <c r="AG43">
        <v>0.74617409658929101</v>
      </c>
    </row>
    <row r="44" spans="1:33" x14ac:dyDescent="0.25">
      <c r="A44" t="s">
        <v>136</v>
      </c>
      <c r="B44" t="s">
        <v>137</v>
      </c>
      <c r="C44">
        <v>1450</v>
      </c>
      <c r="D44">
        <v>2.8115762487043701</v>
      </c>
      <c r="E44">
        <v>2.0774500222749701</v>
      </c>
      <c r="F44">
        <v>3.7950727012395999</v>
      </c>
      <c r="G44">
        <v>1.8903607028474601</v>
      </c>
      <c r="H44">
        <v>4.1626734527387796</v>
      </c>
      <c r="I44">
        <v>0.23329013145713801</v>
      </c>
      <c r="J44">
        <v>8.4092843875449796E-2</v>
      </c>
      <c r="K44">
        <v>0.64548276208883704</v>
      </c>
      <c r="L44">
        <v>6.3237549119442807E-2</v>
      </c>
      <c r="M44">
        <v>0.85671229174645303</v>
      </c>
      <c r="N44">
        <v>0.114038345102824</v>
      </c>
      <c r="O44">
        <v>2.7969521685883601E-2</v>
      </c>
      <c r="P44">
        <v>0.46373270521819099</v>
      </c>
      <c r="Q44">
        <v>1.95254414323589E-2</v>
      </c>
      <c r="R44">
        <v>0.66300719816060005</v>
      </c>
      <c r="S44">
        <v>2.0156335640200099E-2</v>
      </c>
      <c r="T44">
        <v>1.3368781518165399E-3</v>
      </c>
      <c r="U44">
        <v>0.30309745527613102</v>
      </c>
      <c r="V44">
        <v>8.1734428671731505E-4</v>
      </c>
      <c r="W44">
        <v>0.49480653177400102</v>
      </c>
      <c r="X44">
        <v>0.98184611878128603</v>
      </c>
      <c r="Y44">
        <v>0.58824108368903805</v>
      </c>
      <c r="Z44">
        <v>1.63449070520658</v>
      </c>
      <c r="AA44">
        <v>0.50320493035694203</v>
      </c>
      <c r="AB44">
        <v>1.90703761755964</v>
      </c>
      <c r="AC44">
        <v>0.153730821440449</v>
      </c>
      <c r="AD44">
        <v>4.4805093716774602E-2</v>
      </c>
      <c r="AE44">
        <v>0.52607232844723095</v>
      </c>
      <c r="AF44">
        <v>3.2257745779229602E-2</v>
      </c>
      <c r="AG44">
        <v>0.72929825213619603</v>
      </c>
    </row>
    <row r="45" spans="1:33" x14ac:dyDescent="0.25">
      <c r="A45" t="s">
        <v>136</v>
      </c>
      <c r="B45" t="s">
        <v>137</v>
      </c>
      <c r="C45">
        <v>1500</v>
      </c>
      <c r="D45">
        <v>2.8115762487043701</v>
      </c>
      <c r="E45">
        <v>2.0879980529725999</v>
      </c>
      <c r="F45">
        <v>3.77623356297065</v>
      </c>
      <c r="G45">
        <v>1.9029028125982801</v>
      </c>
      <c r="H45">
        <v>4.1358650579328504</v>
      </c>
      <c r="I45">
        <v>0.23329013145713801</v>
      </c>
      <c r="J45">
        <v>8.5435297145458E-2</v>
      </c>
      <c r="K45">
        <v>0.63539619082994703</v>
      </c>
      <c r="L45">
        <v>6.4472355632303899E-2</v>
      </c>
      <c r="M45">
        <v>0.84043171737787503</v>
      </c>
      <c r="N45">
        <v>0.114038345102824</v>
      </c>
      <c r="O45">
        <v>2.8547114241775098E-2</v>
      </c>
      <c r="P45">
        <v>0.45439004187800403</v>
      </c>
      <c r="Q45">
        <v>1.99975419304128E-2</v>
      </c>
      <c r="R45">
        <v>0.64745327689719201</v>
      </c>
      <c r="S45">
        <v>2.0156335640200099E-2</v>
      </c>
      <c r="T45">
        <v>1.3770762246675E-3</v>
      </c>
      <c r="U45">
        <v>0.29427569114794999</v>
      </c>
      <c r="V45">
        <v>8.4326383029142298E-4</v>
      </c>
      <c r="W45">
        <v>0.47967040849734199</v>
      </c>
      <c r="X45">
        <v>0.98184611878128603</v>
      </c>
      <c r="Y45">
        <v>0.59322919975687205</v>
      </c>
      <c r="Z45">
        <v>1.6208899940472401</v>
      </c>
      <c r="AA45">
        <v>0.508700305575433</v>
      </c>
      <c r="AB45">
        <v>1.88672278238567</v>
      </c>
      <c r="AC45">
        <v>0.153730821440449</v>
      </c>
      <c r="AD45">
        <v>4.5641443732848702E-2</v>
      </c>
      <c r="AE45">
        <v>0.51647788170034603</v>
      </c>
      <c r="AF45">
        <v>3.2976556137673099E-2</v>
      </c>
      <c r="AG45">
        <v>0.71350962107802796</v>
      </c>
    </row>
    <row r="46" spans="1:33" x14ac:dyDescent="0.25">
      <c r="A46" t="s">
        <v>136</v>
      </c>
      <c r="B46" t="s">
        <v>137</v>
      </c>
      <c r="C46">
        <v>1550</v>
      </c>
      <c r="D46">
        <v>2.8115762487043701</v>
      </c>
      <c r="E46">
        <v>2.0980839800640601</v>
      </c>
      <c r="F46">
        <v>3.7583901160509599</v>
      </c>
      <c r="G46">
        <v>1.9149165678285001</v>
      </c>
      <c r="H46">
        <v>4.1105015000600904</v>
      </c>
      <c r="I46">
        <v>0.23329013145713801</v>
      </c>
      <c r="J46">
        <v>8.67368336447151E-2</v>
      </c>
      <c r="K46">
        <v>0.62591327830877297</v>
      </c>
      <c r="L46">
        <v>6.5675781832381805E-2</v>
      </c>
      <c r="M46">
        <v>0.82514908059820002</v>
      </c>
      <c r="N46">
        <v>0.114038345102824</v>
      </c>
      <c r="O46">
        <v>2.9110997356631901E-2</v>
      </c>
      <c r="P46">
        <v>0.44562517839712101</v>
      </c>
      <c r="Q46">
        <v>2.04610325512928E-2</v>
      </c>
      <c r="R46">
        <v>0.63287683886708401</v>
      </c>
      <c r="S46">
        <v>2.0156335640200099E-2</v>
      </c>
      <c r="T46">
        <v>1.41694388333993E-3</v>
      </c>
      <c r="U46">
        <v>0.286019409432273</v>
      </c>
      <c r="V46">
        <v>8.6904774952013299E-4</v>
      </c>
      <c r="W46">
        <v>0.46550511755535501</v>
      </c>
      <c r="X46">
        <v>0.98184611878128603</v>
      </c>
      <c r="Y46">
        <v>0.59801792992693803</v>
      </c>
      <c r="Z46">
        <v>1.6080429463821699</v>
      </c>
      <c r="AA46">
        <v>0.51399203308762398</v>
      </c>
      <c r="AB46">
        <v>1.86756361391667</v>
      </c>
      <c r="AC46">
        <v>0.153730821440449</v>
      </c>
      <c r="AD46">
        <v>4.6455490080616703E-2</v>
      </c>
      <c r="AE46">
        <v>0.507469380213456</v>
      </c>
      <c r="AF46">
        <v>3.3680100532745998E-2</v>
      </c>
      <c r="AG46">
        <v>0.69870435844146395</v>
      </c>
    </row>
    <row r="47" spans="1:33" x14ac:dyDescent="0.25">
      <c r="A47" t="s">
        <v>136</v>
      </c>
      <c r="B47" t="s">
        <v>137</v>
      </c>
      <c r="C47">
        <v>1600</v>
      </c>
      <c r="D47">
        <v>2.8115762487043701</v>
      </c>
      <c r="E47">
        <v>2.1077411618028798</v>
      </c>
      <c r="F47">
        <v>3.7414590981912799</v>
      </c>
      <c r="G47">
        <v>1.9264388766503</v>
      </c>
      <c r="H47">
        <v>4.0864603056056303</v>
      </c>
      <c r="I47">
        <v>0.23329013145713801</v>
      </c>
      <c r="J47">
        <v>8.7999606686319398E-2</v>
      </c>
      <c r="K47">
        <v>0.61697924051447495</v>
      </c>
      <c r="L47">
        <v>6.6849225941685894E-2</v>
      </c>
      <c r="M47">
        <v>0.81077274265116595</v>
      </c>
      <c r="N47">
        <v>0.114038345102824</v>
      </c>
      <c r="O47">
        <v>2.9661744425041901E-2</v>
      </c>
      <c r="P47">
        <v>0.43738478456869101</v>
      </c>
      <c r="Q47">
        <v>2.0916194287228101E-2</v>
      </c>
      <c r="R47">
        <v>0.61918714630798599</v>
      </c>
      <c r="S47">
        <v>2.0156335640200099E-2</v>
      </c>
      <c r="T47">
        <v>1.45648611802109E-3</v>
      </c>
      <c r="U47">
        <v>0.278275749041895</v>
      </c>
      <c r="V47">
        <v>8.9469735810143898E-4</v>
      </c>
      <c r="W47">
        <v>0.45222003063074601</v>
      </c>
      <c r="X47">
        <v>0.98184611878128603</v>
      </c>
      <c r="Y47">
        <v>0.60262060030188802</v>
      </c>
      <c r="Z47">
        <v>1.59588439704507</v>
      </c>
      <c r="AA47">
        <v>0.51909286109804198</v>
      </c>
      <c r="AB47">
        <v>1.84945848074875</v>
      </c>
      <c r="AC47">
        <v>0.153730821440449</v>
      </c>
      <c r="AD47">
        <v>4.7248271837783601E-2</v>
      </c>
      <c r="AE47">
        <v>0.49899307007330301</v>
      </c>
      <c r="AF47">
        <v>3.4368954321916501E-2</v>
      </c>
      <c r="AG47">
        <v>0.68479150407219003</v>
      </c>
    </row>
    <row r="48" spans="1:33" x14ac:dyDescent="0.25">
      <c r="A48" t="s">
        <v>136</v>
      </c>
      <c r="B48" t="s">
        <v>137</v>
      </c>
      <c r="C48">
        <v>1650</v>
      </c>
      <c r="D48">
        <v>2.8115762487043701</v>
      </c>
      <c r="E48">
        <v>2.1169996481503199</v>
      </c>
      <c r="F48">
        <v>3.7253665903183801</v>
      </c>
      <c r="G48">
        <v>1.9375030916463201</v>
      </c>
      <c r="H48">
        <v>4.0636328866095299</v>
      </c>
      <c r="I48">
        <v>0.23329013145713801</v>
      </c>
      <c r="J48">
        <v>8.9225609379606594E-2</v>
      </c>
      <c r="K48">
        <v>0.60854581830056098</v>
      </c>
      <c r="L48">
        <v>6.7993997245437102E-2</v>
      </c>
      <c r="M48">
        <v>0.79722204815571096</v>
      </c>
      <c r="N48">
        <v>0.114038345102824</v>
      </c>
      <c r="O48">
        <v>3.0199894496464201E-2</v>
      </c>
      <c r="P48">
        <v>0.42962194444268298</v>
      </c>
      <c r="Q48">
        <v>2.1363294864608098E-2</v>
      </c>
      <c r="R48">
        <v>0.60630439526727997</v>
      </c>
      <c r="S48">
        <v>2.0156335640200099E-2</v>
      </c>
      <c r="T48">
        <v>1.49570780792736E-3</v>
      </c>
      <c r="U48">
        <v>0.27099824091883101</v>
      </c>
      <c r="V48">
        <v>9.2021395090007897E-4</v>
      </c>
      <c r="W48">
        <v>0.43973546052062101</v>
      </c>
      <c r="X48">
        <v>0.98184611878128603</v>
      </c>
      <c r="Y48">
        <v>0.60704930255672596</v>
      </c>
      <c r="Z48">
        <v>1.5843566842251</v>
      </c>
      <c r="AA48">
        <v>0.52401442484386196</v>
      </c>
      <c r="AB48">
        <v>1.8323175950173001</v>
      </c>
      <c r="AC48">
        <v>0.153730821440449</v>
      </c>
      <c r="AD48">
        <v>4.8020759138551597E-2</v>
      </c>
      <c r="AE48">
        <v>0.491001641145553</v>
      </c>
      <c r="AF48">
        <v>3.50436616651549E-2</v>
      </c>
      <c r="AG48">
        <v>0.67169104086814302</v>
      </c>
    </row>
    <row r="49" spans="1:33" x14ac:dyDescent="0.25">
      <c r="A49" t="s">
        <v>136</v>
      </c>
      <c r="B49" t="s">
        <v>137</v>
      </c>
      <c r="C49">
        <v>1700</v>
      </c>
      <c r="D49">
        <v>2.8115762487043701</v>
      </c>
      <c r="E49">
        <v>2.1258865935378899</v>
      </c>
      <c r="F49">
        <v>3.7100467183247301</v>
      </c>
      <c r="G49">
        <v>1.9481394419167299</v>
      </c>
      <c r="H49">
        <v>4.0419225954042499</v>
      </c>
      <c r="I49">
        <v>0.23329013145713801</v>
      </c>
      <c r="J49">
        <v>9.0416689931676397E-2</v>
      </c>
      <c r="K49">
        <v>0.60057032821411105</v>
      </c>
      <c r="L49">
        <v>6.9111323406661096E-2</v>
      </c>
      <c r="M49">
        <v>0.78442572189666904</v>
      </c>
      <c r="N49">
        <v>0.114038345102824</v>
      </c>
      <c r="O49">
        <v>3.0725954941543499E-2</v>
      </c>
      <c r="P49">
        <v>0.422295217552561</v>
      </c>
      <c r="Q49">
        <v>2.1802589561895101E-2</v>
      </c>
      <c r="R49">
        <v>0.59415811506529903</v>
      </c>
      <c r="S49">
        <v>2.0156335640200099E-2</v>
      </c>
      <c r="T49">
        <v>1.53461372457194E-3</v>
      </c>
      <c r="U49">
        <v>0.26414587016235702</v>
      </c>
      <c r="V49">
        <v>9.4559880430671397E-4</v>
      </c>
      <c r="W49">
        <v>0.427981058406743</v>
      </c>
      <c r="X49">
        <v>0.98184611878128603</v>
      </c>
      <c r="Y49">
        <v>0.611315038676156</v>
      </c>
      <c r="Z49">
        <v>1.5734085849068999</v>
      </c>
      <c r="AA49">
        <v>0.52876737012838504</v>
      </c>
      <c r="AB49">
        <v>1.8160613169730699</v>
      </c>
      <c r="AC49">
        <v>0.153730821440449</v>
      </c>
      <c r="AD49">
        <v>4.8773859078202003E-2</v>
      </c>
      <c r="AE49">
        <v>0.48345328580803498</v>
      </c>
      <c r="AF49">
        <v>3.5704737724984101E-2</v>
      </c>
      <c r="AG49">
        <v>0.65933229413347905</v>
      </c>
    </row>
    <row r="50" spans="1:33" x14ac:dyDescent="0.25">
      <c r="A50" t="s">
        <v>136</v>
      </c>
      <c r="B50" t="s">
        <v>137</v>
      </c>
      <c r="C50">
        <v>1750</v>
      </c>
      <c r="D50">
        <v>2.8115762487043701</v>
      </c>
      <c r="E50">
        <v>2.1344266081180798</v>
      </c>
      <c r="F50">
        <v>3.69544056779525</v>
      </c>
      <c r="G50">
        <v>1.95837540229329</v>
      </c>
      <c r="H50">
        <v>4.0212431006136198</v>
      </c>
      <c r="I50">
        <v>0.23329013145713801</v>
      </c>
      <c r="J50">
        <v>9.1574565175807102E-2</v>
      </c>
      <c r="K50">
        <v>0.59301487483933202</v>
      </c>
      <c r="L50">
        <v>7.0202357046735706E-2</v>
      </c>
      <c r="M50">
        <v>0.77232053889813002</v>
      </c>
      <c r="N50">
        <v>0.114038345102824</v>
      </c>
      <c r="O50">
        <v>3.1240403865370799E-2</v>
      </c>
      <c r="P50">
        <v>0.41536786051902003</v>
      </c>
      <c r="Q50">
        <v>2.2234321965500799E-2</v>
      </c>
      <c r="R50">
        <v>0.58268584102233301</v>
      </c>
      <c r="S50">
        <v>2.0156335640200099E-2</v>
      </c>
      <c r="T50">
        <v>1.5732085349123999E-3</v>
      </c>
      <c r="U50">
        <v>0.25768229858250602</v>
      </c>
      <c r="V50">
        <v>9.7085317658829795E-4</v>
      </c>
      <c r="W50">
        <v>0.41689448484165198</v>
      </c>
      <c r="X50">
        <v>0.98184611878128603</v>
      </c>
      <c r="Y50">
        <v>0.61542784532778905</v>
      </c>
      <c r="Z50">
        <v>1.56299442801323</v>
      </c>
      <c r="AA50">
        <v>0.53336146034516996</v>
      </c>
      <c r="AB50">
        <v>1.80061874451685</v>
      </c>
      <c r="AC50">
        <v>0.153730821440449</v>
      </c>
      <c r="AD50">
        <v>4.95084210015082E-2</v>
      </c>
      <c r="AE50">
        <v>0.47631091829674699</v>
      </c>
      <c r="AF50">
        <v>3.63526706763262E-2</v>
      </c>
      <c r="AG50">
        <v>0.64765260410707504</v>
      </c>
    </row>
    <row r="51" spans="1:33" x14ac:dyDescent="0.25">
      <c r="A51" t="s">
        <v>136</v>
      </c>
      <c r="B51" t="s">
        <v>137</v>
      </c>
      <c r="C51">
        <v>1800</v>
      </c>
      <c r="D51">
        <v>2.8115762487043701</v>
      </c>
      <c r="E51">
        <v>2.1426420580853698</v>
      </c>
      <c r="F51">
        <v>3.6814952717404998</v>
      </c>
      <c r="G51">
        <v>1.9682360102857199</v>
      </c>
      <c r="H51">
        <v>4.0015170237827196</v>
      </c>
      <c r="I51">
        <v>0.23329013145713801</v>
      </c>
      <c r="J51">
        <v>9.2700832566965402E-2</v>
      </c>
      <c r="K51">
        <v>0.58584569342059101</v>
      </c>
      <c r="L51">
        <v>7.1268181678432199E-2</v>
      </c>
      <c r="M51">
        <v>0.760850214891992</v>
      </c>
      <c r="N51">
        <v>0.114038345102824</v>
      </c>
      <c r="O51">
        <v>3.17436922959499E-2</v>
      </c>
      <c r="P51">
        <v>0.408807177933591</v>
      </c>
      <c r="Q51">
        <v>2.2658724669193001E-2</v>
      </c>
      <c r="R51">
        <v>0.571832007516347</v>
      </c>
      <c r="S51">
        <v>2.0156335640200099E-2</v>
      </c>
      <c r="T51">
        <v>1.61149680438426E-3</v>
      </c>
      <c r="U51">
        <v>0.25157521655163201</v>
      </c>
      <c r="V51">
        <v>9.9597830823015994E-4</v>
      </c>
      <c r="W51">
        <v>0.40642030142357399</v>
      </c>
      <c r="X51">
        <v>0.98184611878128603</v>
      </c>
      <c r="Y51">
        <v>0.61939690119090896</v>
      </c>
      <c r="Z51">
        <v>1.55307335140216</v>
      </c>
      <c r="AA51">
        <v>0.53780566955619902</v>
      </c>
      <c r="AB51">
        <v>1.7859265331224199</v>
      </c>
      <c r="AC51">
        <v>0.153730821440449</v>
      </c>
      <c r="AD51">
        <v>5.0225241250425698E-2</v>
      </c>
      <c r="AE51">
        <v>0.46954152354496498</v>
      </c>
      <c r="AF51">
        <v>3.6987923545537302E-2</v>
      </c>
      <c r="AG51">
        <v>0.63659621876082295</v>
      </c>
    </row>
    <row r="52" spans="1:33" x14ac:dyDescent="0.25">
      <c r="A52" t="s">
        <v>136</v>
      </c>
      <c r="B52" t="s">
        <v>137</v>
      </c>
      <c r="C52">
        <v>1850</v>
      </c>
      <c r="D52">
        <v>2.8115762487043701</v>
      </c>
      <c r="E52">
        <v>2.1505533235976699</v>
      </c>
      <c r="F52">
        <v>3.6681632397580999</v>
      </c>
      <c r="G52">
        <v>1.97774413932108</v>
      </c>
      <c r="H52">
        <v>3.9826747887986298</v>
      </c>
      <c r="I52">
        <v>0.23329013145713801</v>
      </c>
      <c r="J52">
        <v>9.3796980847556596E-2</v>
      </c>
      <c r="K52">
        <v>0.57903259825479703</v>
      </c>
      <c r="L52">
        <v>7.2309817066315604E-2</v>
      </c>
      <c r="M52">
        <v>0.74996447568150604</v>
      </c>
      <c r="N52">
        <v>0.114038345102824</v>
      </c>
      <c r="O52">
        <v>3.2236246172514103E-2</v>
      </c>
      <c r="P52">
        <v>0.40258397813223801</v>
      </c>
      <c r="Q52">
        <v>2.30760199220253E-2</v>
      </c>
      <c r="R52">
        <v>0.56154701984184696</v>
      </c>
      <c r="S52">
        <v>2.0156335640200099E-2</v>
      </c>
      <c r="T52">
        <v>1.6494829998243499E-3</v>
      </c>
      <c r="U52">
        <v>0.24579579974294399</v>
      </c>
      <c r="V52">
        <v>1.0209754222701799E-3</v>
      </c>
      <c r="W52">
        <v>0.39650904155740502</v>
      </c>
      <c r="X52">
        <v>0.98184611878128603</v>
      </c>
      <c r="Y52">
        <v>0.62323061994878304</v>
      </c>
      <c r="Z52">
        <v>1.5436086760693</v>
      </c>
      <c r="AA52">
        <v>0.54210826373655596</v>
      </c>
      <c r="AB52">
        <v>1.7719279032331801</v>
      </c>
      <c r="AC52">
        <v>0.153730821440449</v>
      </c>
      <c r="AD52">
        <v>5.0925067435950301E-2</v>
      </c>
      <c r="AE52">
        <v>0.46311561110475202</v>
      </c>
      <c r="AF52">
        <v>3.7610935895760401E-2</v>
      </c>
      <c r="AG52">
        <v>0.62611336535903594</v>
      </c>
    </row>
    <row r="53" spans="1:33" x14ac:dyDescent="0.25">
      <c r="A53" t="s">
        <v>136</v>
      </c>
      <c r="B53" t="s">
        <v>137</v>
      </c>
      <c r="C53">
        <v>1900</v>
      </c>
      <c r="D53">
        <v>2.8115762487043701</v>
      </c>
      <c r="E53">
        <v>2.1581790212175598</v>
      </c>
      <c r="F53">
        <v>3.6554015034980001</v>
      </c>
      <c r="G53">
        <v>1.9869207352536</v>
      </c>
      <c r="H53">
        <v>3.96465364608602</v>
      </c>
      <c r="I53">
        <v>0.23329013145713801</v>
      </c>
      <c r="J53">
        <v>9.4864399555881496E-2</v>
      </c>
      <c r="K53">
        <v>0.57254851748061297</v>
      </c>
      <c r="L53">
        <v>7.3328224079467902E-2</v>
      </c>
      <c r="M53">
        <v>0.73961827260032698</v>
      </c>
      <c r="N53">
        <v>0.114038345102824</v>
      </c>
      <c r="O53">
        <v>3.2718468155243E-2</v>
      </c>
      <c r="P53">
        <v>0.39667211459135199</v>
      </c>
      <c r="Q53">
        <v>2.34864202292711E-2</v>
      </c>
      <c r="R53">
        <v>0.55178647205241005</v>
      </c>
      <c r="S53">
        <v>2.0156335640200099E-2</v>
      </c>
      <c r="T53">
        <v>1.68717149229023E-3</v>
      </c>
      <c r="U53">
        <v>0.240318251473744</v>
      </c>
      <c r="V53">
        <v>1.04584572462487E-3</v>
      </c>
      <c r="W53">
        <v>0.38711642742700803</v>
      </c>
      <c r="X53">
        <v>0.98184611878128603</v>
      </c>
      <c r="Y53">
        <v>0.62693673116590498</v>
      </c>
      <c r="Z53">
        <v>1.53456737642264</v>
      </c>
      <c r="AA53">
        <v>0.54627687193533603</v>
      </c>
      <c r="AB53">
        <v>1.75857180114053</v>
      </c>
      <c r="AC53">
        <v>0.153730821440449</v>
      </c>
      <c r="AD53">
        <v>5.1608602290133802E-2</v>
      </c>
      <c r="AE53">
        <v>0.45700675486409698</v>
      </c>
      <c r="AF53">
        <v>3.8222125373746599E-2</v>
      </c>
      <c r="AG53">
        <v>0.61615946797695598</v>
      </c>
    </row>
    <row r="54" spans="1:33" x14ac:dyDescent="0.25">
      <c r="A54" t="s">
        <v>136</v>
      </c>
      <c r="B54" t="s">
        <v>137</v>
      </c>
      <c r="C54">
        <v>1950</v>
      </c>
      <c r="D54">
        <v>2.8115762487043701</v>
      </c>
      <c r="E54">
        <v>2.1655361965183002</v>
      </c>
      <c r="F54">
        <v>3.6431711583080801</v>
      </c>
      <c r="G54">
        <v>1.9957850218640001</v>
      </c>
      <c r="H54">
        <v>3.9473968411651899</v>
      </c>
      <c r="I54">
        <v>0.23329013145713801</v>
      </c>
      <c r="J54">
        <v>9.5904387524270704E-2</v>
      </c>
      <c r="K54">
        <v>0.56636909884819697</v>
      </c>
      <c r="L54">
        <v>7.4324309093062493E-2</v>
      </c>
      <c r="M54">
        <v>0.72977111796799099</v>
      </c>
      <c r="N54">
        <v>0.114038345102824</v>
      </c>
      <c r="O54">
        <v>3.3190739275268201E-2</v>
      </c>
      <c r="P54">
        <v>0.39104809762132198</v>
      </c>
      <c r="Q54">
        <v>2.3890128910398399E-2</v>
      </c>
      <c r="R54">
        <v>0.54251048467792096</v>
      </c>
      <c r="S54">
        <v>2.0156335640200099E-2</v>
      </c>
      <c r="T54">
        <v>1.72456655977847E-3</v>
      </c>
      <c r="U54">
        <v>0.23511941531861999</v>
      </c>
      <c r="V54">
        <v>1.0705904044080101E-3</v>
      </c>
      <c r="W54">
        <v>0.37820270702478698</v>
      </c>
      <c r="X54">
        <v>0.98184611878128603</v>
      </c>
      <c r="Y54">
        <v>0.63052235088202002</v>
      </c>
      <c r="Z54">
        <v>1.52591962975828</v>
      </c>
      <c r="AA54">
        <v>0.55031854880909103</v>
      </c>
      <c r="AB54">
        <v>1.7458121862369</v>
      </c>
      <c r="AC54">
        <v>0.153730821440449</v>
      </c>
      <c r="AD54">
        <v>5.22765071467148E-2</v>
      </c>
      <c r="AE54">
        <v>0.45119120321751699</v>
      </c>
      <c r="AF54">
        <v>3.88218891315864E-2</v>
      </c>
      <c r="AG54">
        <v>0.60669448488073996</v>
      </c>
    </row>
    <row r="55" spans="1:33" x14ac:dyDescent="0.25">
      <c r="A55" t="s">
        <v>136</v>
      </c>
      <c r="B55" t="s">
        <v>137</v>
      </c>
      <c r="C55">
        <v>2000</v>
      </c>
      <c r="D55">
        <v>2.8115762487043701</v>
      </c>
      <c r="E55">
        <v>2.1726404914858599</v>
      </c>
      <c r="F55">
        <v>3.6314368848409502</v>
      </c>
      <c r="G55">
        <v>2.0043546800608301</v>
      </c>
      <c r="H55">
        <v>3.93085290308909</v>
      </c>
      <c r="I55">
        <v>0.23329013145713801</v>
      </c>
      <c r="J55">
        <v>9.6918160492581201E-2</v>
      </c>
      <c r="K55">
        <v>0.56047237412248097</v>
      </c>
      <c r="L55">
        <v>7.5298927988112593E-2</v>
      </c>
      <c r="M55">
        <v>0.72038651964124401</v>
      </c>
      <c r="N55">
        <v>0.114038345102824</v>
      </c>
      <c r="O55">
        <v>3.3653420441568903E-2</v>
      </c>
      <c r="P55">
        <v>0.38569076409049702</v>
      </c>
      <c r="Q55">
        <v>2.4287340617718901E-2</v>
      </c>
      <c r="R55">
        <v>0.53368314141164697</v>
      </c>
      <c r="S55">
        <v>2.0156335640200099E-2</v>
      </c>
      <c r="T55">
        <v>1.76167238984746E-3</v>
      </c>
      <c r="U55">
        <v>0.23017844571896801</v>
      </c>
      <c r="V55">
        <v>1.0952106342418399E-3</v>
      </c>
      <c r="W55">
        <v>0.369732090297959</v>
      </c>
      <c r="X55">
        <v>0.98184611878128603</v>
      </c>
      <c r="Y55">
        <v>0.63399404344119203</v>
      </c>
      <c r="Z55">
        <v>1.5176384313814399</v>
      </c>
      <c r="AA55">
        <v>0.55423982974546804</v>
      </c>
      <c r="AB55">
        <v>1.73360742288809</v>
      </c>
      <c r="AC55">
        <v>0.153730821440449</v>
      </c>
      <c r="AD55">
        <v>5.2929405092426003E-2</v>
      </c>
      <c r="AE55">
        <v>0.44564754740719098</v>
      </c>
      <c r="AF55">
        <v>3.9410605135289503E-2</v>
      </c>
      <c r="AG55">
        <v>0.59768234487239902</v>
      </c>
    </row>
    <row r="56" spans="1:33" x14ac:dyDescent="0.25">
      <c r="A56" t="s">
        <v>136</v>
      </c>
      <c r="B56" t="s">
        <v>137</v>
      </c>
      <c r="C56">
        <v>2100</v>
      </c>
      <c r="D56">
        <v>2.8115762487043701</v>
      </c>
      <c r="E56">
        <v>2.18614684830996</v>
      </c>
      <c r="F56">
        <v>3.6093307888036401</v>
      </c>
      <c r="G56">
        <v>2.0206740421723</v>
      </c>
      <c r="H56">
        <v>3.89972057617556</v>
      </c>
      <c r="I56">
        <v>0.23329013145713801</v>
      </c>
      <c r="J56">
        <v>9.8871549262351394E-2</v>
      </c>
      <c r="K56">
        <v>0.54944937267344796</v>
      </c>
      <c r="L56">
        <v>7.7186960001426205E-2</v>
      </c>
      <c r="M56">
        <v>0.70287617047909401</v>
      </c>
      <c r="N56">
        <v>0.114038345102824</v>
      </c>
      <c r="O56">
        <v>3.45513640930106E-2</v>
      </c>
      <c r="P56">
        <v>0.37570147500879503</v>
      </c>
      <c r="Q56">
        <v>2.50630112469548E-2</v>
      </c>
      <c r="R56">
        <v>0.51724771918729695</v>
      </c>
      <c r="S56">
        <v>2.0156335640200099E-2</v>
      </c>
      <c r="T56">
        <v>1.8350326508661801E-3</v>
      </c>
      <c r="U56">
        <v>0.22099663072981399</v>
      </c>
      <c r="V56">
        <v>1.14408235391002E-3</v>
      </c>
      <c r="W56">
        <v>0.35399399638867102</v>
      </c>
      <c r="X56">
        <v>0.98184611878128603</v>
      </c>
      <c r="Y56">
        <v>0.64061946551397697</v>
      </c>
      <c r="Z56">
        <v>1.50207981538988</v>
      </c>
      <c r="AA56">
        <v>0.56174503590559699</v>
      </c>
      <c r="AB56">
        <v>1.71071487952995</v>
      </c>
      <c r="AC56">
        <v>0.153730821440449</v>
      </c>
      <c r="AD56">
        <v>5.4192498253952899E-2</v>
      </c>
      <c r="AE56">
        <v>0.43530034247396099</v>
      </c>
      <c r="AF56">
        <v>4.0556316957252501E-2</v>
      </c>
      <c r="AG56">
        <v>0.58088934135985304</v>
      </c>
    </row>
    <row r="57" spans="1:33" x14ac:dyDescent="0.25">
      <c r="A57" t="s">
        <v>136</v>
      </c>
      <c r="B57" t="s">
        <v>137</v>
      </c>
      <c r="C57">
        <v>2200</v>
      </c>
      <c r="D57">
        <v>2.8115762487043701</v>
      </c>
      <c r="E57">
        <v>2.1988002696208402</v>
      </c>
      <c r="F57">
        <v>3.5888580600278202</v>
      </c>
      <c r="G57">
        <v>2.0359949125930701</v>
      </c>
      <c r="H57">
        <v>3.8709293250680301</v>
      </c>
      <c r="I57">
        <v>0.23329013145713801</v>
      </c>
      <c r="J57">
        <v>0.100732873261801</v>
      </c>
      <c r="K57">
        <v>0.53934150905590905</v>
      </c>
      <c r="L57">
        <v>7.8998287886312496E-2</v>
      </c>
      <c r="M57">
        <v>0.68685846581438204</v>
      </c>
      <c r="N57">
        <v>0.114038345102824</v>
      </c>
      <c r="O57">
        <v>3.5414833518358502E-2</v>
      </c>
      <c r="P57">
        <v>0.36657170547519702</v>
      </c>
      <c r="Q57">
        <v>2.5814833525592901E-2</v>
      </c>
      <c r="R57">
        <v>0.50225547858151998</v>
      </c>
      <c r="S57">
        <v>2.0156335640200099E-2</v>
      </c>
      <c r="T57">
        <v>1.9072840610397401E-3</v>
      </c>
      <c r="U57">
        <v>0.21264252259307101</v>
      </c>
      <c r="V57">
        <v>1.1924699461552501E-3</v>
      </c>
      <c r="W57">
        <v>0.33967839096410002</v>
      </c>
      <c r="X57">
        <v>0.98184611878128603</v>
      </c>
      <c r="Y57">
        <v>0.64685638859598804</v>
      </c>
      <c r="Z57">
        <v>1.48772039136185</v>
      </c>
      <c r="AA57">
        <v>0.56883610772892701</v>
      </c>
      <c r="AB57">
        <v>1.6896311132944799</v>
      </c>
      <c r="AC57">
        <v>0.153730821440449</v>
      </c>
      <c r="AD57">
        <v>5.5402203856376099E-2</v>
      </c>
      <c r="AE57">
        <v>0.425830913962775</v>
      </c>
      <c r="AF57">
        <v>4.16619444174436E-2</v>
      </c>
      <c r="AG57">
        <v>0.56555462616431196</v>
      </c>
    </row>
    <row r="58" spans="1:33" x14ac:dyDescent="0.25">
      <c r="A58" t="s">
        <v>136</v>
      </c>
      <c r="B58" t="s">
        <v>137</v>
      </c>
      <c r="C58">
        <v>2300</v>
      </c>
      <c r="D58">
        <v>2.8115762487043701</v>
      </c>
      <c r="E58">
        <v>2.2106881411316799</v>
      </c>
      <c r="F58">
        <v>3.5698296870901101</v>
      </c>
      <c r="G58">
        <v>2.0504169622360902</v>
      </c>
      <c r="H58">
        <v>3.8442048629075201</v>
      </c>
      <c r="I58">
        <v>0.23329013145713801</v>
      </c>
      <c r="J58">
        <v>0.102509483459332</v>
      </c>
      <c r="K58">
        <v>0.53003425395487702</v>
      </c>
      <c r="L58">
        <v>8.0738273935412205E-2</v>
      </c>
      <c r="M58">
        <v>0.67214388672381697</v>
      </c>
      <c r="N58">
        <v>0.114038345102824</v>
      </c>
      <c r="O58">
        <v>3.6246118323168902E-2</v>
      </c>
      <c r="P58">
        <v>0.35819173071509303</v>
      </c>
      <c r="Q58">
        <v>2.65440978605034E-2</v>
      </c>
      <c r="R58">
        <v>0.48852053127772999</v>
      </c>
      <c r="S58">
        <v>2.0156335640200099E-2</v>
      </c>
      <c r="T58">
        <v>1.9784571121617901E-3</v>
      </c>
      <c r="U58">
        <v>0.20500845346215901</v>
      </c>
      <c r="V58">
        <v>1.2403822283834299E-3</v>
      </c>
      <c r="W58">
        <v>0.32660031989632898</v>
      </c>
      <c r="X58">
        <v>0.98184611878128603</v>
      </c>
      <c r="Y58">
        <v>0.65274225643910999</v>
      </c>
      <c r="Z58">
        <v>1.47441714930051</v>
      </c>
      <c r="AA58">
        <v>0.57555095868937101</v>
      </c>
      <c r="AB58">
        <v>1.6701368240321499</v>
      </c>
      <c r="AC58">
        <v>0.153730821440449</v>
      </c>
      <c r="AD58">
        <v>5.6562390185023598E-2</v>
      </c>
      <c r="AE58">
        <v>0.41712804390157598</v>
      </c>
      <c r="AF58">
        <v>4.27299323390542E-2</v>
      </c>
      <c r="AG58">
        <v>0.55149130343082597</v>
      </c>
    </row>
    <row r="59" spans="1:33" x14ac:dyDescent="0.25">
      <c r="A59" t="s">
        <v>136</v>
      </c>
      <c r="B59" t="s">
        <v>137</v>
      </c>
      <c r="C59">
        <v>2500</v>
      </c>
      <c r="D59">
        <v>2.8115762487043701</v>
      </c>
      <c r="E59">
        <v>2.23245819733603</v>
      </c>
      <c r="F59">
        <v>3.53548971914006</v>
      </c>
      <c r="G59">
        <v>2.0768979156203402</v>
      </c>
      <c r="H59">
        <v>3.7960638482113498</v>
      </c>
      <c r="I59">
        <v>0.23329013145713801</v>
      </c>
      <c r="J59">
        <v>0.10583399596385799</v>
      </c>
      <c r="K59">
        <v>0.51345303352938698</v>
      </c>
      <c r="L59">
        <v>8.4023100158302902E-2</v>
      </c>
      <c r="M59">
        <v>0.64601553445465798</v>
      </c>
      <c r="N59">
        <v>0.114038345102824</v>
      </c>
      <c r="O59">
        <v>3.7820245383866698E-2</v>
      </c>
      <c r="P59">
        <v>0.34332912979782998</v>
      </c>
      <c r="Q59">
        <v>2.79396259731651E-2</v>
      </c>
      <c r="R59">
        <v>0.46422673909623802</v>
      </c>
      <c r="S59">
        <v>2.0156335640200099E-2</v>
      </c>
      <c r="T59">
        <v>2.1176840457864899E-3</v>
      </c>
      <c r="U59">
        <v>0.19155574466196101</v>
      </c>
      <c r="V59">
        <v>1.3348149590485499E-3</v>
      </c>
      <c r="W59">
        <v>0.30356453011089701</v>
      </c>
      <c r="X59">
        <v>0.98184611878128603</v>
      </c>
      <c r="Y59">
        <v>0.663586761897074</v>
      </c>
      <c r="Z59">
        <v>1.4505153340355601</v>
      </c>
      <c r="AA59">
        <v>0.58798055927384096</v>
      </c>
      <c r="AB59">
        <v>1.6352072937178801</v>
      </c>
      <c r="AC59">
        <v>0.153730821440449</v>
      </c>
      <c r="AD59">
        <v>5.87477633086698E-2</v>
      </c>
      <c r="AE59">
        <v>0.40166477008496798</v>
      </c>
      <c r="AF59">
        <v>4.4761734936234802E-2</v>
      </c>
      <c r="AG59">
        <v>0.52657945609495405</v>
      </c>
    </row>
    <row r="60" spans="1:33" x14ac:dyDescent="0.25">
      <c r="A60" t="s">
        <v>136</v>
      </c>
      <c r="B60" t="s">
        <v>137</v>
      </c>
      <c r="C60">
        <v>3000</v>
      </c>
      <c r="D60">
        <v>2.8115762487043701</v>
      </c>
      <c r="E60">
        <v>2.2777088635641798</v>
      </c>
      <c r="F60">
        <v>3.4661373449735402</v>
      </c>
      <c r="G60">
        <v>2.1322271015320302</v>
      </c>
      <c r="H60">
        <v>3.6991916623987802</v>
      </c>
      <c r="I60">
        <v>0.23329013145713801</v>
      </c>
      <c r="J60">
        <v>0.11304499487846401</v>
      </c>
      <c r="K60">
        <v>0.48082345499391699</v>
      </c>
      <c r="L60">
        <v>9.1275099130159201E-2</v>
      </c>
      <c r="M60">
        <v>0.59495070473362699</v>
      </c>
      <c r="N60">
        <v>0.114038345102824</v>
      </c>
      <c r="O60">
        <v>4.1316981009007797E-2</v>
      </c>
      <c r="P60">
        <v>0.31435290614469102</v>
      </c>
      <c r="Q60">
        <v>3.1107061492687198E-2</v>
      </c>
      <c r="R60">
        <v>0.417141487821583</v>
      </c>
      <c r="S60">
        <v>2.0156335640200099E-2</v>
      </c>
      <c r="T60">
        <v>2.44879399458251E-3</v>
      </c>
      <c r="U60">
        <v>0.165697196010132</v>
      </c>
      <c r="V60">
        <v>1.56315258896729E-3</v>
      </c>
      <c r="W60">
        <v>0.25933572636374902</v>
      </c>
      <c r="X60">
        <v>0.98184611878128603</v>
      </c>
      <c r="Y60">
        <v>0.68639878126097098</v>
      </c>
      <c r="Z60">
        <v>1.40266706351926</v>
      </c>
      <c r="AA60">
        <v>0.61436730654178295</v>
      </c>
      <c r="AB60">
        <v>1.5656667176091801</v>
      </c>
      <c r="AC60">
        <v>0.153730821440449</v>
      </c>
      <c r="AD60">
        <v>6.3550848872870894E-2</v>
      </c>
      <c r="AE60">
        <v>0.37140246961053902</v>
      </c>
      <c r="AF60">
        <v>4.9318206788000703E-2</v>
      </c>
      <c r="AG60">
        <v>0.47814011232405301</v>
      </c>
    </row>
    <row r="61" spans="1:33" x14ac:dyDescent="0.25">
      <c r="A61" t="s">
        <v>136</v>
      </c>
      <c r="B61" t="s">
        <v>137</v>
      </c>
      <c r="C61">
        <v>3500</v>
      </c>
      <c r="D61">
        <v>2.8115762487043701</v>
      </c>
      <c r="E61">
        <v>2.3135308599239699</v>
      </c>
      <c r="F61">
        <v>3.4130922932119199</v>
      </c>
      <c r="G61">
        <v>2.1762976158062699</v>
      </c>
      <c r="H61">
        <v>3.6254251186456901</v>
      </c>
      <c r="I61">
        <v>0.23329013145713801</v>
      </c>
      <c r="J61">
        <v>0.119049749841849</v>
      </c>
      <c r="K61">
        <v>0.456654609495319</v>
      </c>
      <c r="L61">
        <v>9.7443698798772793E-2</v>
      </c>
      <c r="M61">
        <v>0.55746354076816895</v>
      </c>
      <c r="N61">
        <v>0.114038345102824</v>
      </c>
      <c r="O61">
        <v>4.4313653646414798E-2</v>
      </c>
      <c r="P61">
        <v>0.29314861788774199</v>
      </c>
      <c r="Q61">
        <v>3.38941714252659E-2</v>
      </c>
      <c r="R61">
        <v>0.38296076754735803</v>
      </c>
      <c r="S61">
        <v>2.0156335640200099E-2</v>
      </c>
      <c r="T61">
        <v>2.75802405201617E-3</v>
      </c>
      <c r="U61">
        <v>0.147146084830695</v>
      </c>
      <c r="V61">
        <v>1.7811657894217499E-3</v>
      </c>
      <c r="W61">
        <v>0.22766502216798601</v>
      </c>
      <c r="X61">
        <v>0.98184611878128603</v>
      </c>
      <c r="Y61">
        <v>0.70471508276327199</v>
      </c>
      <c r="Z61">
        <v>1.36645988300729</v>
      </c>
      <c r="AA61">
        <v>0.63578475439178095</v>
      </c>
      <c r="AB61">
        <v>1.5134017773672499</v>
      </c>
      <c r="AC61">
        <v>0.153730821440449</v>
      </c>
      <c r="AD61">
        <v>6.7614300492755505E-2</v>
      </c>
      <c r="AE61">
        <v>0.349145889519964</v>
      </c>
      <c r="AF61">
        <v>5.3268573850912299E-2</v>
      </c>
      <c r="AG61">
        <v>0.442821113692968</v>
      </c>
    </row>
    <row r="62" spans="1:33" x14ac:dyDescent="0.25">
      <c r="A62" t="s">
        <v>136</v>
      </c>
      <c r="B62" t="s">
        <v>137</v>
      </c>
      <c r="C62">
        <v>4000</v>
      </c>
      <c r="D62">
        <v>2.8115762487043701</v>
      </c>
      <c r="E62">
        <v>2.34282729996437</v>
      </c>
      <c r="F62">
        <v>3.3708744304839202</v>
      </c>
      <c r="G62">
        <v>2.2125142609461701</v>
      </c>
      <c r="H62">
        <v>3.5669241574086699</v>
      </c>
      <c r="I62">
        <v>0.23329013145713801</v>
      </c>
      <c r="J62">
        <v>0.124160961964546</v>
      </c>
      <c r="K62">
        <v>0.43791597261751702</v>
      </c>
      <c r="L62">
        <v>0.102784805821035</v>
      </c>
      <c r="M62">
        <v>0.52862054481507004</v>
      </c>
      <c r="N62">
        <v>0.114038345102824</v>
      </c>
      <c r="O62">
        <v>4.6924150174336002E-2</v>
      </c>
      <c r="P62">
        <v>0.27687804235150598</v>
      </c>
      <c r="Q62">
        <v>3.6375563107373901E-2</v>
      </c>
      <c r="R62">
        <v>0.35692117133217399</v>
      </c>
      <c r="S62">
        <v>2.0156335640200099E-2</v>
      </c>
      <c r="T62">
        <v>3.0478841306721201E-3</v>
      </c>
      <c r="U62">
        <v>0.133170438397927</v>
      </c>
      <c r="V62">
        <v>1.9896845352459498E-3</v>
      </c>
      <c r="W62">
        <v>0.203853963939782</v>
      </c>
      <c r="X62">
        <v>0.98184611878128603</v>
      </c>
      <c r="Y62">
        <v>0.71986254151337803</v>
      </c>
      <c r="Z62">
        <v>1.33788997367897</v>
      </c>
      <c r="AA62">
        <v>0.65364864894072405</v>
      </c>
      <c r="AB62">
        <v>1.4723894928372501</v>
      </c>
      <c r="AC62">
        <v>0.153730821440449</v>
      </c>
      <c r="AD62">
        <v>7.1117287163986798E-2</v>
      </c>
      <c r="AE62">
        <v>0.331993692676958</v>
      </c>
      <c r="AF62">
        <v>5.67426657093986E-2</v>
      </c>
      <c r="AG62">
        <v>0.41580756172257999</v>
      </c>
    </row>
    <row r="63" spans="1:33" x14ac:dyDescent="0.25">
      <c r="A63" t="s">
        <v>136</v>
      </c>
      <c r="B63" t="s">
        <v>137</v>
      </c>
      <c r="C63">
        <v>4500</v>
      </c>
      <c r="D63">
        <v>2.8115762487043701</v>
      </c>
      <c r="E63">
        <v>2.3673814929819299</v>
      </c>
      <c r="F63">
        <v>3.3362677929179201</v>
      </c>
      <c r="G63">
        <v>2.24298756034751</v>
      </c>
      <c r="H63">
        <v>3.5191113214648899</v>
      </c>
      <c r="I63">
        <v>0.23329013145713801</v>
      </c>
      <c r="J63">
        <v>0.12858677844160299</v>
      </c>
      <c r="K63">
        <v>0.42288846505731198</v>
      </c>
      <c r="L63">
        <v>0.10747533465930501</v>
      </c>
      <c r="M63">
        <v>0.50564307999201996</v>
      </c>
      <c r="N63">
        <v>0.114038345102824</v>
      </c>
      <c r="O63">
        <v>4.9228299504788298E-2</v>
      </c>
      <c r="P63">
        <v>0.26394679799612603</v>
      </c>
      <c r="Q63">
        <v>3.8606283992979697E-2</v>
      </c>
      <c r="R63">
        <v>0.33635969501322799</v>
      </c>
      <c r="S63">
        <v>2.0156335640200099E-2</v>
      </c>
      <c r="T63">
        <v>3.3204814822663901E-3</v>
      </c>
      <c r="U63">
        <v>0.12225074654655101</v>
      </c>
      <c r="V63">
        <v>2.1894436710312901E-3</v>
      </c>
      <c r="W63">
        <v>0.185288952127385</v>
      </c>
      <c r="X63">
        <v>0.98184611878128603</v>
      </c>
      <c r="Y63">
        <v>0.73267353819717296</v>
      </c>
      <c r="Z63">
        <v>1.3146367491226201</v>
      </c>
      <c r="AA63">
        <v>0.66886229920951601</v>
      </c>
      <c r="AB63">
        <v>1.43916396586442</v>
      </c>
      <c r="AC63">
        <v>0.153730821440449</v>
      </c>
      <c r="AD63">
        <v>7.4182452083795897E-2</v>
      </c>
      <c r="AE63">
        <v>0.31830988833182899</v>
      </c>
      <c r="AF63">
        <v>5.9833517277388101E-2</v>
      </c>
      <c r="AG63">
        <v>0.39440053984805101</v>
      </c>
    </row>
    <row r="64" spans="1:33" x14ac:dyDescent="0.25">
      <c r="A64" t="s">
        <v>136</v>
      </c>
      <c r="B64" t="s">
        <v>137</v>
      </c>
      <c r="C64">
        <v>5000</v>
      </c>
      <c r="D64">
        <v>2.8115762487043701</v>
      </c>
      <c r="E64">
        <v>2.3883586951261799</v>
      </c>
      <c r="F64">
        <v>3.3072470916786698</v>
      </c>
      <c r="G64">
        <v>2.2691065809625099</v>
      </c>
      <c r="H64">
        <v>3.4791160758731201</v>
      </c>
      <c r="I64">
        <v>0.23329013145713801</v>
      </c>
      <c r="J64">
        <v>0.13247222854306001</v>
      </c>
      <c r="K64">
        <v>0.41052003430156297</v>
      </c>
      <c r="L64">
        <v>0.11164238527251499</v>
      </c>
      <c r="M64">
        <v>0.48684163374547501</v>
      </c>
      <c r="N64">
        <v>0.114038345102824</v>
      </c>
      <c r="O64">
        <v>5.1284103781787799E-2</v>
      </c>
      <c r="P64">
        <v>0.25338768601088002</v>
      </c>
      <c r="Q64">
        <v>4.06280627881489E-2</v>
      </c>
      <c r="R64">
        <v>0.31966845341178501</v>
      </c>
      <c r="S64">
        <v>2.0156335640200099E-2</v>
      </c>
      <c r="T64">
        <v>3.5776022497128399E-3</v>
      </c>
      <c r="U64">
        <v>0.113474315420247</v>
      </c>
      <c r="V64">
        <v>2.3810969069697802E-3</v>
      </c>
      <c r="W64">
        <v>0.17040022914726299</v>
      </c>
      <c r="X64">
        <v>0.98184611878128603</v>
      </c>
      <c r="Y64">
        <v>0.743701176941574</v>
      </c>
      <c r="Z64">
        <v>1.29525372477644</v>
      </c>
      <c r="AA64">
        <v>0.68203410495565597</v>
      </c>
      <c r="AB64">
        <v>1.4115778848123901</v>
      </c>
      <c r="AC64">
        <v>0.153730821440449</v>
      </c>
      <c r="AD64">
        <v>7.6897199505721006E-2</v>
      </c>
      <c r="AE64">
        <v>0.30709859897962</v>
      </c>
      <c r="AF64">
        <v>6.26099629929876E-2</v>
      </c>
      <c r="AG64">
        <v>0.37696630329332098</v>
      </c>
    </row>
    <row r="65" spans="1:33" x14ac:dyDescent="0.25">
      <c r="A65" t="s">
        <v>136</v>
      </c>
      <c r="B65" t="s">
        <v>137</v>
      </c>
      <c r="C65">
        <v>5500</v>
      </c>
      <c r="D65">
        <v>2.8115762487043701</v>
      </c>
      <c r="E65">
        <v>2.40655744929827</v>
      </c>
      <c r="F65">
        <v>3.2824662720584499</v>
      </c>
      <c r="G65">
        <v>2.2918289106372298</v>
      </c>
      <c r="H65">
        <v>3.4450374313368299</v>
      </c>
      <c r="I65">
        <v>0.23329013145713801</v>
      </c>
      <c r="J65">
        <v>0.13592209296952801</v>
      </c>
      <c r="K65">
        <v>0.400128472834759</v>
      </c>
      <c r="L65">
        <v>0.11538014570128</v>
      </c>
      <c r="M65">
        <v>0.471127070915562</v>
      </c>
      <c r="N65">
        <v>0.114038345102824</v>
      </c>
      <c r="O65">
        <v>5.3134952738052098E-2</v>
      </c>
      <c r="P65">
        <v>0.244578506208779</v>
      </c>
      <c r="Q65">
        <v>4.2473251791979201E-2</v>
      </c>
      <c r="R65">
        <v>0.30581776300128799</v>
      </c>
      <c r="S65">
        <v>2.0156335640200099E-2</v>
      </c>
      <c r="T65">
        <v>3.8207733578632099E-3</v>
      </c>
      <c r="U65">
        <v>0.10625971835772299</v>
      </c>
      <c r="V65">
        <v>2.5652283273020402E-3</v>
      </c>
      <c r="W65">
        <v>0.15818800277772699</v>
      </c>
      <c r="X65">
        <v>0.98184611878128603</v>
      </c>
      <c r="Y65">
        <v>0.75332976657190998</v>
      </c>
      <c r="Z65">
        <v>1.27878785024986</v>
      </c>
      <c r="AA65">
        <v>0.69359151162765298</v>
      </c>
      <c r="AB65">
        <v>1.38822382241098</v>
      </c>
      <c r="AC65">
        <v>0.153730821440449</v>
      </c>
      <c r="AD65">
        <v>7.9325869027462706E-2</v>
      </c>
      <c r="AE65">
        <v>0.29771713510714498</v>
      </c>
      <c r="AF65">
        <v>6.5124285410303698E-2</v>
      </c>
      <c r="AG65">
        <v>0.36245603181762798</v>
      </c>
    </row>
    <row r="66" spans="1:33" x14ac:dyDescent="0.25">
      <c r="A66" t="s">
        <v>136</v>
      </c>
      <c r="B66" t="s">
        <v>137</v>
      </c>
      <c r="C66">
        <v>6000</v>
      </c>
      <c r="D66">
        <v>2.8115762487043701</v>
      </c>
      <c r="E66">
        <v>2.4225461227023</v>
      </c>
      <c r="F66">
        <v>3.2609918422100002</v>
      </c>
      <c r="G66">
        <v>2.3118395278708501</v>
      </c>
      <c r="H66">
        <v>3.4155611276978601</v>
      </c>
      <c r="I66">
        <v>0.23329013145713801</v>
      </c>
      <c r="J66">
        <v>0.13901433934649299</v>
      </c>
      <c r="K66">
        <v>0.39125073866914201</v>
      </c>
      <c r="L66">
        <v>0.11876022207397199</v>
      </c>
      <c r="M66">
        <v>0.45776412095666003</v>
      </c>
      <c r="N66">
        <v>0.114038345102824</v>
      </c>
      <c r="O66">
        <v>5.48140985794731E-2</v>
      </c>
      <c r="P66">
        <v>0.237100009300311</v>
      </c>
      <c r="Q66">
        <v>4.4167415778757498E-2</v>
      </c>
      <c r="R66">
        <v>0.29411680430690701</v>
      </c>
      <c r="S66">
        <v>2.0156335640200099E-2</v>
      </c>
      <c r="T66">
        <v>4.0513101767291598E-3</v>
      </c>
      <c r="U66">
        <v>0.100218916484916</v>
      </c>
      <c r="V66">
        <v>2.7423619248754701E-3</v>
      </c>
      <c r="W66">
        <v>0.14798524236098601</v>
      </c>
      <c r="X66">
        <v>0.98184611878128603</v>
      </c>
      <c r="Y66">
        <v>0.76183603710049497</v>
      </c>
      <c r="Z66">
        <v>1.2645831131870999</v>
      </c>
      <c r="AA66">
        <v>0.70384519185202798</v>
      </c>
      <c r="AB66">
        <v>1.3681374239916899</v>
      </c>
      <c r="AC66">
        <v>0.153730821440449</v>
      </c>
      <c r="AD66">
        <v>8.1517098192686197E-2</v>
      </c>
      <c r="AE66">
        <v>0.28973116921120001</v>
      </c>
      <c r="AF66">
        <v>6.7417075463454906E-2</v>
      </c>
      <c r="AG66">
        <v>0.35016440910569402</v>
      </c>
    </row>
    <row r="67" spans="1:33" x14ac:dyDescent="0.25">
      <c r="A67" t="s">
        <v>136</v>
      </c>
      <c r="B67" t="s">
        <v>137</v>
      </c>
      <c r="C67">
        <v>6500</v>
      </c>
      <c r="D67">
        <v>2.8115762487043701</v>
      </c>
      <c r="E67">
        <v>2.4367419447429799</v>
      </c>
      <c r="F67">
        <v>3.24215372777291</v>
      </c>
      <c r="G67">
        <v>2.3296434169750202</v>
      </c>
      <c r="H67">
        <v>3.3897463266694401</v>
      </c>
      <c r="I67">
        <v>0.23329013145713801</v>
      </c>
      <c r="J67">
        <v>0.141808421700897</v>
      </c>
      <c r="K67">
        <v>0.38356071785247903</v>
      </c>
      <c r="L67">
        <v>0.121838233540134</v>
      </c>
      <c r="M67">
        <v>0.44623749650824901</v>
      </c>
      <c r="N67">
        <v>0.114038345102824</v>
      </c>
      <c r="O67">
        <v>5.6347548650551298E-2</v>
      </c>
      <c r="P67">
        <v>0.23065888904090501</v>
      </c>
      <c r="Q67">
        <v>4.5731088428789701E-2</v>
      </c>
      <c r="R67">
        <v>0.28408427397303698</v>
      </c>
      <c r="S67">
        <v>2.0156335640200099E-2</v>
      </c>
      <c r="T67">
        <v>4.2703537135990299E-3</v>
      </c>
      <c r="U67">
        <v>9.5082966855992795E-2</v>
      </c>
      <c r="V67">
        <v>2.9129695554785799E-3</v>
      </c>
      <c r="W67">
        <v>0.13932983922855199</v>
      </c>
      <c r="X67">
        <v>0.98184611878128603</v>
      </c>
      <c r="Y67">
        <v>0.76942516286856799</v>
      </c>
      <c r="Z67">
        <v>1.2521716902334199</v>
      </c>
      <c r="AA67">
        <v>0.71302732790797696</v>
      </c>
      <c r="AB67">
        <v>1.35063375307156</v>
      </c>
      <c r="AC67">
        <v>0.153730821440449</v>
      </c>
      <c r="AD67">
        <v>8.3508481839522294E-2</v>
      </c>
      <c r="AE67">
        <v>0.28283602023376198</v>
      </c>
      <c r="AF67">
        <v>6.9520438965676307E-2</v>
      </c>
      <c r="AG67">
        <v>0.33959892628694399</v>
      </c>
    </row>
    <row r="68" spans="1:33" x14ac:dyDescent="0.25">
      <c r="A68" t="s">
        <v>136</v>
      </c>
      <c r="B68" t="s">
        <v>137</v>
      </c>
      <c r="C68">
        <v>7000</v>
      </c>
      <c r="D68">
        <v>2.8115762487043701</v>
      </c>
      <c r="E68">
        <v>2.4494591653899702</v>
      </c>
      <c r="F68">
        <v>3.2254570356148302</v>
      </c>
      <c r="G68">
        <v>2.3456223367553899</v>
      </c>
      <c r="H68">
        <v>3.3668998272552</v>
      </c>
      <c r="I68">
        <v>0.23329013145713801</v>
      </c>
      <c r="J68">
        <v>0.14435062338277899</v>
      </c>
      <c r="K68">
        <v>0.37682161387171198</v>
      </c>
      <c r="L68">
        <v>0.12465817849455101</v>
      </c>
      <c r="M68">
        <v>0.43617474037329401</v>
      </c>
      <c r="N68">
        <v>0.114038345102824</v>
      </c>
      <c r="O68">
        <v>5.7756001019618003E-2</v>
      </c>
      <c r="P68">
        <v>0.22504347768852201</v>
      </c>
      <c r="Q68">
        <v>4.71809975583935E-2</v>
      </c>
      <c r="R68">
        <v>0.27537419832287402</v>
      </c>
      <c r="S68">
        <v>2.0156335640200099E-2</v>
      </c>
      <c r="T68">
        <v>4.4788999806591899E-3</v>
      </c>
      <c r="U68">
        <v>9.0659544393038999E-2</v>
      </c>
      <c r="V68">
        <v>3.07747761677207E-3</v>
      </c>
      <c r="W68">
        <v>0.13189150150381501</v>
      </c>
      <c r="X68">
        <v>0.98184611878128603</v>
      </c>
      <c r="Y68">
        <v>0.77625301933435198</v>
      </c>
      <c r="Z68">
        <v>1.24121005833312</v>
      </c>
      <c r="AA68">
        <v>0.72131553669404103</v>
      </c>
      <c r="AB68">
        <v>1.3352116743970099</v>
      </c>
      <c r="AC68">
        <v>0.153730821440449</v>
      </c>
      <c r="AD68">
        <v>8.5329633856436105E-2</v>
      </c>
      <c r="AE68">
        <v>0.27681125656040301</v>
      </c>
      <c r="AF68">
        <v>7.1460180023130898E-2</v>
      </c>
      <c r="AG68">
        <v>0.33040479536389</v>
      </c>
    </row>
    <row r="69" spans="1:33" x14ac:dyDescent="0.25">
      <c r="A69" t="s">
        <v>136</v>
      </c>
      <c r="B69" t="s">
        <v>137</v>
      </c>
      <c r="C69">
        <v>7500</v>
      </c>
      <c r="D69">
        <v>2.8115762487043701</v>
      </c>
      <c r="E69">
        <v>2.4609396651149398</v>
      </c>
      <c r="F69">
        <v>3.2105273889509198</v>
      </c>
      <c r="G69">
        <v>2.3600710891426702</v>
      </c>
      <c r="H69">
        <v>3.3464983631780099</v>
      </c>
      <c r="I69">
        <v>0.23329013145713801</v>
      </c>
      <c r="J69">
        <v>0.14667761776044599</v>
      </c>
      <c r="K69">
        <v>0.37085701769769802</v>
      </c>
      <c r="L69">
        <v>0.12725541556978601</v>
      </c>
      <c r="M69">
        <v>0.42729954671352699</v>
      </c>
      <c r="N69">
        <v>0.114038345102824</v>
      </c>
      <c r="O69">
        <v>5.9056178207532901E-2</v>
      </c>
      <c r="P69">
        <v>0.220096982224642</v>
      </c>
      <c r="Q69">
        <v>4.8530940543408702E-2</v>
      </c>
      <c r="R69">
        <v>0.26773125541332499</v>
      </c>
      <c r="S69">
        <v>2.0156335640200099E-2</v>
      </c>
      <c r="T69">
        <v>4.6778234349531198E-3</v>
      </c>
      <c r="U69">
        <v>8.6807440538134995E-2</v>
      </c>
      <c r="V69">
        <v>3.2362726900380702E-3</v>
      </c>
      <c r="W69">
        <v>0.12542786350532301</v>
      </c>
      <c r="X69">
        <v>0.98184611878128603</v>
      </c>
      <c r="Y69">
        <v>0.78244050045228897</v>
      </c>
      <c r="Z69">
        <v>1.23143968967685</v>
      </c>
      <c r="AA69">
        <v>0.72884841243919596</v>
      </c>
      <c r="AB69">
        <v>1.3214952706924401</v>
      </c>
      <c r="AC69">
        <v>0.153730821440449</v>
      </c>
      <c r="AD69">
        <v>8.7004264088720196E-2</v>
      </c>
      <c r="AE69">
        <v>0.27149320929725501</v>
      </c>
      <c r="AF69">
        <v>7.3257328545443604E-2</v>
      </c>
      <c r="AG69">
        <v>0.32231965403211799</v>
      </c>
    </row>
    <row r="70" spans="1:33" x14ac:dyDescent="0.25">
      <c r="A70" t="s">
        <v>136</v>
      </c>
      <c r="B70" t="s">
        <v>137</v>
      </c>
      <c r="C70">
        <v>8000</v>
      </c>
      <c r="D70">
        <v>2.8115762487043701</v>
      </c>
      <c r="E70">
        <v>2.4713731137903201</v>
      </c>
      <c r="F70">
        <v>3.1970757297758801</v>
      </c>
      <c r="G70">
        <v>2.3732215121847902</v>
      </c>
      <c r="H70">
        <v>3.3281387007994301</v>
      </c>
      <c r="I70">
        <v>0.23329013145713801</v>
      </c>
      <c r="J70">
        <v>0.14881891209550799</v>
      </c>
      <c r="K70">
        <v>0.365532603556601</v>
      </c>
      <c r="L70">
        <v>0.12965875330145599</v>
      </c>
      <c r="M70">
        <v>0.419402346672338</v>
      </c>
      <c r="N70">
        <v>0.114038345102824</v>
      </c>
      <c r="O70">
        <v>6.0261769703425803E-2</v>
      </c>
      <c r="P70">
        <v>0.215700643480112</v>
      </c>
      <c r="Q70">
        <v>4.9792423026616198E-2</v>
      </c>
      <c r="R70">
        <v>0.260962746139841</v>
      </c>
      <c r="S70">
        <v>2.0156335640200099E-2</v>
      </c>
      <c r="T70">
        <v>4.8678958713313904E-3</v>
      </c>
      <c r="U70">
        <v>8.3420616082369003E-2</v>
      </c>
      <c r="V70">
        <v>3.3897063325251998E-3</v>
      </c>
      <c r="W70">
        <v>0.119757039220203</v>
      </c>
      <c r="X70">
        <v>0.98184611878128603</v>
      </c>
      <c r="Y70">
        <v>0.78808304707639798</v>
      </c>
      <c r="Z70">
        <v>1.22266190150499</v>
      </c>
      <c r="AA70">
        <v>0.73573595970917505</v>
      </c>
      <c r="AB70">
        <v>1.3091964959412501</v>
      </c>
      <c r="AC70">
        <v>0.153730821440449</v>
      </c>
      <c r="AD70">
        <v>8.8551626032419103E-2</v>
      </c>
      <c r="AE70">
        <v>0.26675763886844001</v>
      </c>
      <c r="AF70">
        <v>7.4929234189541505E-2</v>
      </c>
      <c r="AG70">
        <v>0.315145103342093</v>
      </c>
    </row>
    <row r="71" spans="1:33" x14ac:dyDescent="0.25">
      <c r="A71" t="s">
        <v>136</v>
      </c>
      <c r="B71" t="s">
        <v>137</v>
      </c>
      <c r="C71">
        <v>8500</v>
      </c>
      <c r="D71">
        <v>2.8115762487043701</v>
      </c>
      <c r="E71">
        <v>2.4809106545345498</v>
      </c>
      <c r="F71">
        <v>3.1848749017175102</v>
      </c>
      <c r="G71">
        <v>2.3852588311463201</v>
      </c>
      <c r="H71">
        <v>3.3115045161838501</v>
      </c>
      <c r="I71">
        <v>0.23329013145713801</v>
      </c>
      <c r="J71">
        <v>0.150798568004197</v>
      </c>
      <c r="K71">
        <v>0.36074414335815902</v>
      </c>
      <c r="L71">
        <v>0.13189194891105099</v>
      </c>
      <c r="M71">
        <v>0.41232112137403099</v>
      </c>
      <c r="N71">
        <v>0.114038345102824</v>
      </c>
      <c r="O71">
        <v>6.1384112816321799E-2</v>
      </c>
      <c r="P71">
        <v>0.21176276557568799</v>
      </c>
      <c r="Q71">
        <v>5.0975133576131697E-2</v>
      </c>
      <c r="R71">
        <v>0.25492038897531399</v>
      </c>
      <c r="S71">
        <v>2.0156335640200099E-2</v>
      </c>
      <c r="T71">
        <v>5.0498017875655801E-3</v>
      </c>
      <c r="U71">
        <v>8.0417876728351503E-2</v>
      </c>
      <c r="V71">
        <v>3.5380991695954998E-3</v>
      </c>
      <c r="W71">
        <v>0.114739854241517</v>
      </c>
      <c r="X71">
        <v>0.98184611878128603</v>
      </c>
      <c r="Y71">
        <v>0.79325717501027704</v>
      </c>
      <c r="Z71">
        <v>1.2147212173478601</v>
      </c>
      <c r="AA71">
        <v>0.74206679548433396</v>
      </c>
      <c r="AB71">
        <v>1.2980905511438201</v>
      </c>
      <c r="AC71">
        <v>0.153730821440449</v>
      </c>
      <c r="AD71">
        <v>8.9987549997771296E-2</v>
      </c>
      <c r="AE71">
        <v>0.26250842033194299</v>
      </c>
      <c r="AF71">
        <v>7.6490365993662393E-2</v>
      </c>
      <c r="AG71">
        <v>0.30872819157004699</v>
      </c>
    </row>
    <row r="72" spans="1:33" x14ac:dyDescent="0.25">
      <c r="A72" t="s">
        <v>136</v>
      </c>
      <c r="B72" t="s">
        <v>137</v>
      </c>
      <c r="C72">
        <v>9000</v>
      </c>
      <c r="D72">
        <v>2.8115762487043701</v>
      </c>
      <c r="E72">
        <v>2.4896744379432598</v>
      </c>
      <c r="F72">
        <v>3.1737436255537199</v>
      </c>
      <c r="G72">
        <v>2.3963330914788901</v>
      </c>
      <c r="H72">
        <v>3.2963437767852102</v>
      </c>
      <c r="I72">
        <v>0.23329013145713801</v>
      </c>
      <c r="J72">
        <v>0.15263643972131199</v>
      </c>
      <c r="K72">
        <v>0.35640942356493599</v>
      </c>
      <c r="L72">
        <v>0.13397480508121401</v>
      </c>
      <c r="M72">
        <v>0.40592850865982799</v>
      </c>
      <c r="N72">
        <v>0.114038345102824</v>
      </c>
      <c r="O72">
        <v>6.24326940928603E-2</v>
      </c>
      <c r="P72">
        <v>0.208211353235737</v>
      </c>
      <c r="Q72">
        <v>5.20873022396326E-2</v>
      </c>
      <c r="R72">
        <v>0.24948813666019601</v>
      </c>
      <c r="S72">
        <v>2.0156335640200099E-2</v>
      </c>
      <c r="T72">
        <v>5.2241509836882796E-3</v>
      </c>
      <c r="U72">
        <v>7.7735986309849694E-2</v>
      </c>
      <c r="V72">
        <v>3.6817444061190202E-3</v>
      </c>
      <c r="W72">
        <v>0.110267995247815</v>
      </c>
      <c r="X72">
        <v>0.98184611878128603</v>
      </c>
      <c r="Y72">
        <v>0.79802506115639504</v>
      </c>
      <c r="Z72">
        <v>1.2074940389653099</v>
      </c>
      <c r="AA72">
        <v>0.74791324301284501</v>
      </c>
      <c r="AB72">
        <v>1.28799917141014</v>
      </c>
      <c r="AC72">
        <v>0.153730821440449</v>
      </c>
      <c r="AD72">
        <v>9.1325195796249897E-2</v>
      </c>
      <c r="AE72">
        <v>0.25866993488325601</v>
      </c>
      <c r="AF72">
        <v>7.7952907525749196E-2</v>
      </c>
      <c r="AG72">
        <v>0.30294900372246703</v>
      </c>
    </row>
    <row r="73" spans="1:33" x14ac:dyDescent="0.25">
      <c r="A73" t="s">
        <v>136</v>
      </c>
      <c r="B73" t="s">
        <v>137</v>
      </c>
      <c r="C73">
        <v>9500</v>
      </c>
      <c r="D73">
        <v>2.8115762487043701</v>
      </c>
      <c r="E73">
        <v>2.4977644180234502</v>
      </c>
      <c r="F73">
        <v>3.1635352617513899</v>
      </c>
      <c r="G73">
        <v>2.4065673340882099</v>
      </c>
      <c r="H73">
        <v>3.28245291058554</v>
      </c>
      <c r="I73">
        <v>0.23329013145713801</v>
      </c>
      <c r="J73">
        <v>0.154349082810673</v>
      </c>
      <c r="K73">
        <v>0.35246265227825702</v>
      </c>
      <c r="L73">
        <v>0.13592398691747501</v>
      </c>
      <c r="M73">
        <v>0.400122912244472</v>
      </c>
      <c r="N73">
        <v>0.114038345102824</v>
      </c>
      <c r="O73">
        <v>6.3415524957897706E-2</v>
      </c>
      <c r="P73">
        <v>0.20498904071965399</v>
      </c>
      <c r="Q73">
        <v>5.31359753767792E-2</v>
      </c>
      <c r="R73">
        <v>0.244573808141645</v>
      </c>
      <c r="S73">
        <v>2.0156335640200099E-2</v>
      </c>
      <c r="T73">
        <v>5.3914889721270601E-3</v>
      </c>
      <c r="U73">
        <v>7.5324952117200999E-2</v>
      </c>
      <c r="V73">
        <v>3.8209108534091999E-3</v>
      </c>
      <c r="W73">
        <v>0.106255898516863</v>
      </c>
      <c r="X73">
        <v>0.98184611878128603</v>
      </c>
      <c r="Y73">
        <v>0.80243783685923997</v>
      </c>
      <c r="Z73">
        <v>1.20088073925644</v>
      </c>
      <c r="AA73">
        <v>0.75333501190612295</v>
      </c>
      <c r="AB73">
        <v>1.2787789934243701</v>
      </c>
      <c r="AC73">
        <v>0.153730821440449</v>
      </c>
      <c r="AD73">
        <v>9.2575611162351606E-2</v>
      </c>
      <c r="AE73">
        <v>0.25518181974159998</v>
      </c>
      <c r="AF73">
        <v>7.9327207001669106E-2</v>
      </c>
      <c r="AG73">
        <v>0.29771212462893798</v>
      </c>
    </row>
    <row r="74" spans="1:33" x14ac:dyDescent="0.25">
      <c r="A74" t="s">
        <v>136</v>
      </c>
      <c r="B74" t="s">
        <v>137</v>
      </c>
      <c r="C74">
        <v>10000</v>
      </c>
      <c r="D74">
        <v>2.8115762487043701</v>
      </c>
      <c r="E74">
        <v>2.5052632943065301</v>
      </c>
      <c r="F74">
        <v>3.1541297587727999</v>
      </c>
      <c r="G74">
        <v>2.41606355763694</v>
      </c>
      <c r="H74">
        <v>3.26966548335318</v>
      </c>
      <c r="I74">
        <v>0.23329013145713801</v>
      </c>
      <c r="J74">
        <v>0.15595043262379599</v>
      </c>
      <c r="K74">
        <v>0.34885050129738898</v>
      </c>
      <c r="L74">
        <v>0.137753640174681</v>
      </c>
      <c r="M74">
        <v>0.394822230166615</v>
      </c>
      <c r="N74">
        <v>0.114038345102824</v>
      </c>
      <c r="O74">
        <v>6.4339427454115805E-2</v>
      </c>
      <c r="P74">
        <v>0.20204951874176399</v>
      </c>
      <c r="Q74">
        <v>5.4127229101884597E-2</v>
      </c>
      <c r="R74">
        <v>0.24010320826109899</v>
      </c>
      <c r="S74">
        <v>2.0156335640200099E-2</v>
      </c>
      <c r="T74">
        <v>5.5523056396145397E-3</v>
      </c>
      <c r="U74">
        <v>7.3144722708355897E-2</v>
      </c>
      <c r="V74">
        <v>3.9558455498381398E-3</v>
      </c>
      <c r="W74">
        <v>0.102635069770598</v>
      </c>
      <c r="X74">
        <v>0.98184611878128603</v>
      </c>
      <c r="Y74">
        <v>0.80653799903616896</v>
      </c>
      <c r="Z74">
        <v>1.1948000209743299</v>
      </c>
      <c r="AA74">
        <v>0.75838190717148601</v>
      </c>
      <c r="AB74">
        <v>1.2703132781223601</v>
      </c>
      <c r="AC74">
        <v>0.153730821440449</v>
      </c>
      <c r="AD74">
        <v>9.3748152808689006E-2</v>
      </c>
      <c r="AE74">
        <v>0.25199526236995701</v>
      </c>
      <c r="AF74">
        <v>8.0622122638644197E-2</v>
      </c>
      <c r="AG74">
        <v>0.292940631227877</v>
      </c>
    </row>
    <row r="75" spans="1:33" x14ac:dyDescent="0.25">
      <c r="A75" t="s">
        <v>136</v>
      </c>
      <c r="B75" t="s">
        <v>137</v>
      </c>
      <c r="C75">
        <v>11000</v>
      </c>
      <c r="D75">
        <v>2.8115762487043701</v>
      </c>
      <c r="E75">
        <v>2.51875330481711</v>
      </c>
      <c r="F75">
        <v>3.13734630244095</v>
      </c>
      <c r="G75">
        <v>2.4331701931111298</v>
      </c>
      <c r="H75">
        <v>3.2468735004345399</v>
      </c>
      <c r="I75">
        <v>0.23329013145713801</v>
      </c>
      <c r="J75">
        <v>0.15886486023629101</v>
      </c>
      <c r="K75">
        <v>0.34246268022044501</v>
      </c>
      <c r="L75">
        <v>0.14110108864641199</v>
      </c>
      <c r="M75">
        <v>0.38547879763190701</v>
      </c>
      <c r="N75">
        <v>0.114038345102824</v>
      </c>
      <c r="O75">
        <v>6.6033062402517495E-2</v>
      </c>
      <c r="P75">
        <v>0.19687416732792601</v>
      </c>
      <c r="Q75">
        <v>5.5957903529148298E-2</v>
      </c>
      <c r="R75">
        <v>0.23226218209792299</v>
      </c>
      <c r="S75">
        <v>2.0156335640200099E-2</v>
      </c>
      <c r="T75">
        <v>5.85609881447062E-3</v>
      </c>
      <c r="U75">
        <v>6.9352660712905301E-2</v>
      </c>
      <c r="V75">
        <v>4.2139123573365902E-3</v>
      </c>
      <c r="W75">
        <v>9.6355340151289506E-2</v>
      </c>
      <c r="X75">
        <v>0.98184611878128603</v>
      </c>
      <c r="Y75">
        <v>0.81393763565719202</v>
      </c>
      <c r="Z75">
        <v>1.1839792352401699</v>
      </c>
      <c r="AA75">
        <v>0.76751245313689398</v>
      </c>
      <c r="AB75">
        <v>1.2552769354859501</v>
      </c>
      <c r="AC75">
        <v>0.153730821440449</v>
      </c>
      <c r="AD75">
        <v>9.5890446911440899E-2</v>
      </c>
      <c r="AE75">
        <v>0.24637402207909401</v>
      </c>
      <c r="AF75">
        <v>8.3003338457202799E-2</v>
      </c>
      <c r="AG75">
        <v>0.28455384589542099</v>
      </c>
    </row>
    <row r="76" spans="1:33" x14ac:dyDescent="0.25">
      <c r="A76" t="s">
        <v>136</v>
      </c>
      <c r="B76" t="s">
        <v>137</v>
      </c>
      <c r="C76">
        <v>12000</v>
      </c>
      <c r="D76">
        <v>2.8115762487043701</v>
      </c>
      <c r="E76">
        <v>2.5305792803324101</v>
      </c>
      <c r="F76">
        <v>3.1227756130803099</v>
      </c>
      <c r="G76">
        <v>2.4481914094663901</v>
      </c>
      <c r="H76">
        <v>3.2271139709193699</v>
      </c>
      <c r="I76">
        <v>0.23329013145713801</v>
      </c>
      <c r="J76">
        <v>0.16145561606349401</v>
      </c>
      <c r="K76">
        <v>0.33697724458081202</v>
      </c>
      <c r="L76">
        <v>0.14409552741180201</v>
      </c>
      <c r="M76">
        <v>0.37748715324806198</v>
      </c>
      <c r="N76">
        <v>0.114038345102824</v>
      </c>
      <c r="O76">
        <v>6.7551646749855102E-2</v>
      </c>
      <c r="P76">
        <v>0.19245396689008301</v>
      </c>
      <c r="Q76">
        <v>5.7614104646746399E-2</v>
      </c>
      <c r="R76">
        <v>0.225596800977821</v>
      </c>
      <c r="S76">
        <v>2.0156335640200099E-2</v>
      </c>
      <c r="T76">
        <v>6.1385858346217296E-3</v>
      </c>
      <c r="U76">
        <v>6.6163096956803696E-2</v>
      </c>
      <c r="V76">
        <v>4.4575653300011099E-3</v>
      </c>
      <c r="W76">
        <v>9.1093080237783994E-2</v>
      </c>
      <c r="X76">
        <v>0.98184611878128603</v>
      </c>
      <c r="Y76">
        <v>0.82044948948837604</v>
      </c>
      <c r="Z76">
        <v>1.1746162413425201</v>
      </c>
      <c r="AA76">
        <v>0.77557112768359004</v>
      </c>
      <c r="AB76">
        <v>1.2422962197870699</v>
      </c>
      <c r="AC76">
        <v>0.153730821440449</v>
      </c>
      <c r="AD76">
        <v>9.7803683811510403E-2</v>
      </c>
      <c r="AE76">
        <v>0.24156147780071299</v>
      </c>
      <c r="AF76">
        <v>8.5146495641070699E-2</v>
      </c>
      <c r="AG76">
        <v>0.27740549433450601</v>
      </c>
    </row>
    <row r="77" spans="1:33" x14ac:dyDescent="0.25">
      <c r="A77" t="s">
        <v>136</v>
      </c>
      <c r="B77" t="s">
        <v>137</v>
      </c>
      <c r="C77">
        <v>13000</v>
      </c>
      <c r="D77">
        <v>2.8115762487043701</v>
      </c>
      <c r="E77">
        <v>2.54105919451951</v>
      </c>
      <c r="F77">
        <v>3.1099731239756698</v>
      </c>
      <c r="G77">
        <v>2.4615220766208799</v>
      </c>
      <c r="H77">
        <v>3.2097735900002</v>
      </c>
      <c r="I77">
        <v>0.23329013145713801</v>
      </c>
      <c r="J77">
        <v>0.16377962978653099</v>
      </c>
      <c r="K77">
        <v>0.33220375484478998</v>
      </c>
      <c r="L77">
        <v>0.14679648095826001</v>
      </c>
      <c r="M77">
        <v>0.37055740276966598</v>
      </c>
      <c r="N77">
        <v>0.114038345102824</v>
      </c>
      <c r="O77">
        <v>6.8924213213585897E-2</v>
      </c>
      <c r="P77">
        <v>0.18862605493975901</v>
      </c>
      <c r="Q77">
        <v>5.9122870826009803E-2</v>
      </c>
      <c r="R77">
        <v>0.219849104755759</v>
      </c>
      <c r="S77">
        <v>2.0156335640200099E-2</v>
      </c>
      <c r="T77">
        <v>6.4022942451092898E-3</v>
      </c>
      <c r="U77">
        <v>6.3439422265404E-2</v>
      </c>
      <c r="V77">
        <v>4.6881957467523596E-3</v>
      </c>
      <c r="W77">
        <v>8.6615542398281897E-2</v>
      </c>
      <c r="X77">
        <v>0.98184611878128603</v>
      </c>
      <c r="Y77">
        <v>0.826239592967974</v>
      </c>
      <c r="Z77">
        <v>1.16641350515222</v>
      </c>
      <c r="AA77">
        <v>0.782754990483711</v>
      </c>
      <c r="AB77">
        <v>1.23094716665611</v>
      </c>
      <c r="AC77">
        <v>0.153730821440449</v>
      </c>
      <c r="AD77">
        <v>9.9526927597095693E-2</v>
      </c>
      <c r="AE77">
        <v>0.237384842159163</v>
      </c>
      <c r="AF77">
        <v>8.7089998772296104E-2</v>
      </c>
      <c r="AG77">
        <v>0.27122643392558099</v>
      </c>
    </row>
    <row r="78" spans="1:33" x14ac:dyDescent="0.25">
      <c r="A78" t="s">
        <v>136</v>
      </c>
      <c r="B78" t="s">
        <v>137</v>
      </c>
      <c r="C78">
        <v>14000</v>
      </c>
      <c r="D78">
        <v>2.8115762487043701</v>
      </c>
      <c r="E78">
        <v>2.5504317473803599</v>
      </c>
      <c r="F78">
        <v>3.0986097015974399</v>
      </c>
      <c r="G78">
        <v>2.47345936211339</v>
      </c>
      <c r="H78">
        <v>3.1943991356539501</v>
      </c>
      <c r="I78">
        <v>0.23329013145713801</v>
      </c>
      <c r="J78">
        <v>0.16588059235713701</v>
      </c>
      <c r="K78">
        <v>0.32800314541631898</v>
      </c>
      <c r="L78">
        <v>0.149250124731129</v>
      </c>
      <c r="M78">
        <v>0.36447878974554698</v>
      </c>
      <c r="N78">
        <v>0.114038345102824</v>
      </c>
      <c r="O78">
        <v>7.01733761775723E-2</v>
      </c>
      <c r="P78">
        <v>0.18527221391051699</v>
      </c>
      <c r="Q78">
        <v>6.0505607898506203E-2</v>
      </c>
      <c r="R78">
        <v>0.21483271222270101</v>
      </c>
      <c r="S78">
        <v>2.0156335640200099E-2</v>
      </c>
      <c r="T78">
        <v>6.6493377736262802E-3</v>
      </c>
      <c r="U78">
        <v>6.1083739809708E-2</v>
      </c>
      <c r="V78">
        <v>4.9070067147200204E-3</v>
      </c>
      <c r="W78">
        <v>8.2756237675671696E-2</v>
      </c>
      <c r="X78">
        <v>0.98184611878128603</v>
      </c>
      <c r="Y78">
        <v>0.83143331636705498</v>
      </c>
      <c r="Z78">
        <v>1.15915171631247</v>
      </c>
      <c r="AA78">
        <v>0.78921352690420599</v>
      </c>
      <c r="AB78">
        <v>1.22091818523248</v>
      </c>
      <c r="AC78">
        <v>0.153730821440449</v>
      </c>
      <c r="AD78">
        <v>0.101090395475251</v>
      </c>
      <c r="AE78">
        <v>0.23371837083284999</v>
      </c>
      <c r="AF78">
        <v>8.8863964777772905E-2</v>
      </c>
      <c r="AG78">
        <v>0.26582170362929503</v>
      </c>
    </row>
    <row r="79" spans="1:33" x14ac:dyDescent="0.25">
      <c r="A79" t="s">
        <v>136</v>
      </c>
      <c r="B79" t="s">
        <v>137</v>
      </c>
      <c r="C79">
        <v>15000</v>
      </c>
      <c r="D79">
        <v>2.8115762487043701</v>
      </c>
      <c r="E79">
        <v>2.55888013313584</v>
      </c>
      <c r="F79">
        <v>3.0884358276301498</v>
      </c>
      <c r="G79">
        <v>2.4842318344866601</v>
      </c>
      <c r="H79">
        <v>3.1806475809836399</v>
      </c>
      <c r="I79">
        <v>0.23329013145713801</v>
      </c>
      <c r="J79">
        <v>0.16779269237424299</v>
      </c>
      <c r="K79">
        <v>0.32427127977891501</v>
      </c>
      <c r="L79">
        <v>0.151492933676008</v>
      </c>
      <c r="M79">
        <v>0.35909412708814198</v>
      </c>
      <c r="N79">
        <v>0.114038345102824</v>
      </c>
      <c r="O79">
        <v>7.1317063737905903E-2</v>
      </c>
      <c r="P79">
        <v>0.182304400178392</v>
      </c>
      <c r="Q79">
        <v>6.17795302047471E-2</v>
      </c>
      <c r="R79">
        <v>0.210409407643805</v>
      </c>
      <c r="S79">
        <v>2.0156335640200099E-2</v>
      </c>
      <c r="T79">
        <v>6.8815012067660296E-3</v>
      </c>
      <c r="U79">
        <v>5.90240173225626E-2</v>
      </c>
      <c r="V79">
        <v>5.1150454366661697E-3</v>
      </c>
      <c r="W79">
        <v>7.9392889756410706E-2</v>
      </c>
      <c r="X79">
        <v>0.98184611878128603</v>
      </c>
      <c r="Y79">
        <v>0.83612737389073499</v>
      </c>
      <c r="Z79">
        <v>1.1526652648081701</v>
      </c>
      <c r="AA79">
        <v>0.79506252168699998</v>
      </c>
      <c r="AB79">
        <v>1.2119745942997799</v>
      </c>
      <c r="AC79">
        <v>0.153730821440449</v>
      </c>
      <c r="AD79">
        <v>0.102517896946356</v>
      </c>
      <c r="AE79">
        <v>0.23046819458193901</v>
      </c>
      <c r="AF79">
        <v>9.0492411647729004E-2</v>
      </c>
      <c r="AG79">
        <v>0.26104638033757299</v>
      </c>
    </row>
    <row r="80" spans="1:33" x14ac:dyDescent="0.25">
      <c r="A80" t="s">
        <v>136</v>
      </c>
      <c r="B80" t="s">
        <v>137</v>
      </c>
      <c r="C80">
        <v>16000</v>
      </c>
      <c r="D80">
        <v>2.8115762487043701</v>
      </c>
      <c r="E80">
        <v>2.5665476312568298</v>
      </c>
      <c r="F80">
        <v>3.0792584755519501</v>
      </c>
      <c r="G80">
        <v>2.4940186113127099</v>
      </c>
      <c r="H80">
        <v>3.16825395279057</v>
      </c>
      <c r="I80">
        <v>0.23329013145713801</v>
      </c>
      <c r="J80">
        <v>0.16954313418509601</v>
      </c>
      <c r="K80">
        <v>0.32092848844970101</v>
      </c>
      <c r="L80">
        <v>0.15355417503667201</v>
      </c>
      <c r="M80">
        <v>0.35428360093812999</v>
      </c>
      <c r="N80">
        <v>0.114038345102824</v>
      </c>
      <c r="O80">
        <v>7.2369707378176204E-2</v>
      </c>
      <c r="P80">
        <v>0.17965559140637</v>
      </c>
      <c r="Q80">
        <v>6.2958671803570204E-2</v>
      </c>
      <c r="R80">
        <v>0.20647439337543899</v>
      </c>
      <c r="S80">
        <v>2.0156335640200099E-2</v>
      </c>
      <c r="T80">
        <v>7.1003046441325997E-3</v>
      </c>
      <c r="U80">
        <v>5.7206044878505898E-2</v>
      </c>
      <c r="V80">
        <v>5.3132288579266296E-3</v>
      </c>
      <c r="W80">
        <v>7.6433647299433596E-2</v>
      </c>
      <c r="X80">
        <v>0.98184611878128603</v>
      </c>
      <c r="Y80">
        <v>0.84039775457225796</v>
      </c>
      <c r="Z80">
        <v>1.14682648561427</v>
      </c>
      <c r="AA80">
        <v>0.80039327501183699</v>
      </c>
      <c r="AB80">
        <v>1.2039359090014701</v>
      </c>
      <c r="AC80">
        <v>0.153730821440449</v>
      </c>
      <c r="AD80">
        <v>0.103828494215278</v>
      </c>
      <c r="AE80">
        <v>0.2275627021928</v>
      </c>
      <c r="AF80">
        <v>9.1994775103061699E-2</v>
      </c>
      <c r="AG80">
        <v>0.25679033696206099</v>
      </c>
    </row>
    <row r="81" spans="1:33" x14ac:dyDescent="0.25">
      <c r="A81" t="s">
        <v>136</v>
      </c>
      <c r="B81" t="s">
        <v>137</v>
      </c>
      <c r="C81">
        <v>17000</v>
      </c>
      <c r="D81">
        <v>2.8115762487043701</v>
      </c>
      <c r="E81">
        <v>2.57354815263737</v>
      </c>
      <c r="F81">
        <v>3.0709256899618902</v>
      </c>
      <c r="G81">
        <v>2.5029623456496699</v>
      </c>
      <c r="H81">
        <v>3.1570099358325998</v>
      </c>
      <c r="I81">
        <v>0.23329013145713801</v>
      </c>
      <c r="J81">
        <v>0.17115388233138801</v>
      </c>
      <c r="K81">
        <v>0.31791268370026499</v>
      </c>
      <c r="L81">
        <v>0.15545765623104499</v>
      </c>
      <c r="M81">
        <v>0.34995415403617502</v>
      </c>
      <c r="N81">
        <v>0.114038345102824</v>
      </c>
      <c r="O81">
        <v>7.3343080041749997E-2</v>
      </c>
      <c r="P81">
        <v>0.17727379532054199</v>
      </c>
      <c r="Q81">
        <v>6.40546124088648E-2</v>
      </c>
      <c r="R81">
        <v>0.20294667392472299</v>
      </c>
      <c r="S81">
        <v>2.0156335640200099E-2</v>
      </c>
      <c r="T81">
        <v>7.3070528554628703E-3</v>
      </c>
      <c r="U81">
        <v>5.5588222687196098E-2</v>
      </c>
      <c r="V81">
        <v>5.5023642584383801E-3</v>
      </c>
      <c r="W81">
        <v>7.3808156610008099E-2</v>
      </c>
      <c r="X81">
        <v>0.98184611878128603</v>
      </c>
      <c r="Y81">
        <v>0.84430512021816295</v>
      </c>
      <c r="Z81">
        <v>1.14153519724237</v>
      </c>
      <c r="AA81">
        <v>0.80527890626753096</v>
      </c>
      <c r="AB81">
        <v>1.1966608017149301</v>
      </c>
      <c r="AC81">
        <v>0.153730821440449</v>
      </c>
      <c r="AD81">
        <v>0.10503766266143499</v>
      </c>
      <c r="AE81">
        <v>0.224946230956557</v>
      </c>
      <c r="AF81">
        <v>9.3386985365265796E-2</v>
      </c>
      <c r="AG81">
        <v>0.25296828273393102</v>
      </c>
    </row>
    <row r="82" spans="1:33" x14ac:dyDescent="0.25">
      <c r="A82" t="s">
        <v>136</v>
      </c>
      <c r="B82" t="s">
        <v>137</v>
      </c>
      <c r="C82">
        <v>18000</v>
      </c>
      <c r="D82">
        <v>2.8115762487043701</v>
      </c>
      <c r="E82">
        <v>2.57997356470635</v>
      </c>
      <c r="F82">
        <v>3.0633160114551399</v>
      </c>
      <c r="G82">
        <v>2.51117826740448</v>
      </c>
      <c r="H82">
        <v>3.1467492242386599</v>
      </c>
      <c r="I82">
        <v>0.23329013145713801</v>
      </c>
      <c r="J82">
        <v>0.17264289924838999</v>
      </c>
      <c r="K82">
        <v>0.31517469426987998</v>
      </c>
      <c r="L82">
        <v>0.15722297836381999</v>
      </c>
      <c r="M82">
        <v>0.34603231861949502</v>
      </c>
      <c r="N82">
        <v>0.114038345102824</v>
      </c>
      <c r="O82">
        <v>7.4246899671516195E-2</v>
      </c>
      <c r="P82">
        <v>0.175118010369475</v>
      </c>
      <c r="Q82">
        <v>6.5077009046271506E-2</v>
      </c>
      <c r="R82">
        <v>0.19976259653178</v>
      </c>
      <c r="S82">
        <v>2.0156335640200099E-2</v>
      </c>
      <c r="T82">
        <v>7.5028736945619698E-3</v>
      </c>
      <c r="U82">
        <v>5.4138080412646103E-2</v>
      </c>
      <c r="V82">
        <v>5.6831659396782202E-3</v>
      </c>
      <c r="W82">
        <v>7.1461606036097206E-2</v>
      </c>
      <c r="X82">
        <v>0.98184611878128603</v>
      </c>
      <c r="Y82">
        <v>0.847898575457676</v>
      </c>
      <c r="Z82">
        <v>1.1367115556591001</v>
      </c>
      <c r="AA82">
        <v>0.80977877620997996</v>
      </c>
      <c r="AB82">
        <v>1.1900368552507199</v>
      </c>
      <c r="AC82">
        <v>0.153730821440449</v>
      </c>
      <c r="AD82">
        <v>0.10615812069396401</v>
      </c>
      <c r="AE82">
        <v>0.22257480374677699</v>
      </c>
      <c r="AF82">
        <v>9.46822479845848E-2</v>
      </c>
      <c r="AG82">
        <v>0.24951305933117601</v>
      </c>
    </row>
    <row r="83" spans="1:33" x14ac:dyDescent="0.25">
      <c r="A83" t="s">
        <v>136</v>
      </c>
      <c r="B83" t="s">
        <v>137</v>
      </c>
      <c r="C83">
        <v>19000</v>
      </c>
      <c r="D83">
        <v>2.8115762487043701</v>
      </c>
      <c r="E83">
        <v>2.5858988980422</v>
      </c>
      <c r="F83">
        <v>3.0563310461077098</v>
      </c>
      <c r="G83">
        <v>2.5187606234927502</v>
      </c>
      <c r="H83">
        <v>3.1373372442099301</v>
      </c>
      <c r="I83">
        <v>0.23329013145713801</v>
      </c>
      <c r="J83">
        <v>0.17402504198638799</v>
      </c>
      <c r="K83">
        <v>0.31267502323372098</v>
      </c>
      <c r="L83">
        <v>0.15886645318713599</v>
      </c>
      <c r="M83">
        <v>0.34245925266820898</v>
      </c>
      <c r="N83">
        <v>0.114038345102824</v>
      </c>
      <c r="O83">
        <v>7.5089272357426295E-2</v>
      </c>
      <c r="P83">
        <v>0.17315543154621801</v>
      </c>
      <c r="Q83">
        <v>6.6033992361912403E-2</v>
      </c>
      <c r="R83">
        <v>0.19687139837104001</v>
      </c>
      <c r="S83">
        <v>2.0156335640200099E-2</v>
      </c>
      <c r="T83">
        <v>7.6887483522910596E-3</v>
      </c>
      <c r="U83">
        <v>5.2829891465302203E-2</v>
      </c>
      <c r="V83">
        <v>5.8562688622439199E-3</v>
      </c>
      <c r="W83">
        <v>6.9350648206771406E-2</v>
      </c>
      <c r="X83">
        <v>0.98184611878128603</v>
      </c>
      <c r="Y83">
        <v>0.85121836081628599</v>
      </c>
      <c r="Z83">
        <v>1.1322910510801401</v>
      </c>
      <c r="AA83">
        <v>0.81394165840219501</v>
      </c>
      <c r="AB83">
        <v>1.18397340548857</v>
      </c>
      <c r="AC83">
        <v>0.153730821440449</v>
      </c>
      <c r="AD83">
        <v>0.107200435237399</v>
      </c>
      <c r="AE83">
        <v>0.22041317437397301</v>
      </c>
      <c r="AF83">
        <v>9.5891620734720406E-2</v>
      </c>
      <c r="AG83">
        <v>0.24637101072154699</v>
      </c>
    </row>
    <row r="84" spans="1:33" x14ac:dyDescent="0.25">
      <c r="A84" t="s">
        <v>136</v>
      </c>
      <c r="B84" t="s">
        <v>137</v>
      </c>
      <c r="C84">
        <v>22000</v>
      </c>
      <c r="D84">
        <v>2.8115762487043701</v>
      </c>
      <c r="E84">
        <v>2.6012448684003</v>
      </c>
      <c r="F84">
        <v>3.0383840599074099</v>
      </c>
      <c r="G84">
        <v>2.5384241454964802</v>
      </c>
      <c r="H84">
        <v>3.11318252619435</v>
      </c>
      <c r="I84">
        <v>0.23329013145713801</v>
      </c>
      <c r="J84">
        <v>0.177645002461535</v>
      </c>
      <c r="K84">
        <v>0.30631193233607701</v>
      </c>
      <c r="L84">
        <v>0.163192787648517</v>
      </c>
      <c r="M84">
        <v>0.33339633174947297</v>
      </c>
      <c r="N84">
        <v>0.114038345102824</v>
      </c>
      <c r="O84">
        <v>7.7311005700119007E-2</v>
      </c>
      <c r="P84">
        <v>0.168183994648025</v>
      </c>
      <c r="Q84">
        <v>6.8576706323023096E-2</v>
      </c>
      <c r="R84">
        <v>0.189580748068328</v>
      </c>
      <c r="S84">
        <v>2.0156335640200099E-2</v>
      </c>
      <c r="T84">
        <v>8.1947809587202894E-3</v>
      </c>
      <c r="U84">
        <v>4.95689805470554E-2</v>
      </c>
      <c r="V84">
        <v>6.3347674425978297E-3</v>
      </c>
      <c r="W84">
        <v>6.4115277989399796E-2</v>
      </c>
      <c r="X84">
        <v>0.98184611878128603</v>
      </c>
      <c r="Y84">
        <v>0.85984294776015402</v>
      </c>
      <c r="Z84">
        <v>1.1209645939599699</v>
      </c>
      <c r="AA84">
        <v>0.82478202437957704</v>
      </c>
      <c r="AB84">
        <v>1.1684676974692501</v>
      </c>
      <c r="AC84">
        <v>0.153730821440449</v>
      </c>
      <c r="AD84">
        <v>0.109940617127848</v>
      </c>
      <c r="AE84">
        <v>0.21492547676884399</v>
      </c>
      <c r="AF84">
        <v>9.9091168354690395E-2</v>
      </c>
      <c r="AG84">
        <v>0.238427304523192</v>
      </c>
    </row>
    <row r="85" spans="1:33" x14ac:dyDescent="0.25">
      <c r="A85" t="s">
        <v>136</v>
      </c>
      <c r="B85" t="s">
        <v>137</v>
      </c>
      <c r="C85">
        <v>25000</v>
      </c>
      <c r="D85">
        <v>2.8115762487043701</v>
      </c>
      <c r="E85">
        <v>2.6138049024404602</v>
      </c>
      <c r="F85">
        <v>3.0238471579216601</v>
      </c>
      <c r="G85">
        <v>2.5545457211772802</v>
      </c>
      <c r="H85">
        <v>3.0936473555536899</v>
      </c>
      <c r="I85">
        <v>0.23329013145713801</v>
      </c>
      <c r="J85">
        <v>0.18065132555423</v>
      </c>
      <c r="K85">
        <v>0.30122072897664798</v>
      </c>
      <c r="L85">
        <v>0.16680952489901199</v>
      </c>
      <c r="M85">
        <v>0.32617948717452599</v>
      </c>
      <c r="N85">
        <v>0.114038345102824</v>
      </c>
      <c r="O85">
        <v>7.9172955317645205E-2</v>
      </c>
      <c r="P85">
        <v>0.164232168940317</v>
      </c>
      <c r="Q85">
        <v>7.0728192315987606E-2</v>
      </c>
      <c r="R85">
        <v>0.18382052811614699</v>
      </c>
      <c r="S85">
        <v>2.0156335640200099E-2</v>
      </c>
      <c r="T85">
        <v>8.6367874287366E-3</v>
      </c>
      <c r="U85">
        <v>4.7033164981250798E-2</v>
      </c>
      <c r="V85">
        <v>6.7612438711771097E-3</v>
      </c>
      <c r="W85">
        <v>6.0073276208103703E-2</v>
      </c>
      <c r="X85">
        <v>0.98184611878128603</v>
      </c>
      <c r="Y85">
        <v>0.86693038956782198</v>
      </c>
      <c r="Z85">
        <v>1.1118236311940399</v>
      </c>
      <c r="AA85">
        <v>0.83371763253685904</v>
      </c>
      <c r="AB85">
        <v>1.1559861322799501</v>
      </c>
      <c r="AC85">
        <v>0.153730821440449</v>
      </c>
      <c r="AD85">
        <v>0.112227416005592</v>
      </c>
      <c r="AE85">
        <v>0.210550464640614</v>
      </c>
      <c r="AF85">
        <v>0.101783359500391</v>
      </c>
      <c r="AG85">
        <v>0.232129250758879</v>
      </c>
    </row>
    <row r="86" spans="1:33" x14ac:dyDescent="0.25">
      <c r="A86" t="s">
        <v>136</v>
      </c>
      <c r="B86" t="s">
        <v>137</v>
      </c>
      <c r="C86">
        <v>28000</v>
      </c>
      <c r="D86">
        <v>2.8115762487043701</v>
      </c>
      <c r="E86">
        <v>2.6243339994977801</v>
      </c>
      <c r="F86">
        <v>3.0117647493686901</v>
      </c>
      <c r="G86">
        <v>2.5680796281838099</v>
      </c>
      <c r="H86">
        <v>3.07743116492958</v>
      </c>
      <c r="I86">
        <v>0.23329013145713801</v>
      </c>
      <c r="J86">
        <v>0.183201881559938</v>
      </c>
      <c r="K86">
        <v>0.29703199147654502</v>
      </c>
      <c r="L86">
        <v>0.16989460376471399</v>
      </c>
      <c r="M86">
        <v>0.320265569793584</v>
      </c>
      <c r="N86">
        <v>0.114038345102824</v>
      </c>
      <c r="O86">
        <v>8.0764443422624801E-2</v>
      </c>
      <c r="P86">
        <v>0.160998573904238</v>
      </c>
      <c r="Q86">
        <v>7.2581713976181197E-2</v>
      </c>
      <c r="R86">
        <v>0.17913138943260601</v>
      </c>
      <c r="S86">
        <v>2.0156335640200099E-2</v>
      </c>
      <c r="T86">
        <v>9.0277617216166003E-3</v>
      </c>
      <c r="U86">
        <v>4.4996993422970297E-2</v>
      </c>
      <c r="V86">
        <v>7.1449720126929104E-3</v>
      </c>
      <c r="W86">
        <v>5.6848594603581999E-2</v>
      </c>
      <c r="X86">
        <v>0.98184611878128603</v>
      </c>
      <c r="Y86">
        <v>0.87289155170205801</v>
      </c>
      <c r="Z86">
        <v>1.1042489279438801</v>
      </c>
      <c r="AA86">
        <v>0.84125215483763405</v>
      </c>
      <c r="AB86">
        <v>1.14566532087122</v>
      </c>
      <c r="AC86">
        <v>0.153730821440449</v>
      </c>
      <c r="AD86">
        <v>0.114175302180102</v>
      </c>
      <c r="AE86">
        <v>0.206961778100786</v>
      </c>
      <c r="AF86">
        <v>0.10409208047803099</v>
      </c>
      <c r="AG86">
        <v>0.22698716895698801</v>
      </c>
    </row>
    <row r="87" spans="1:33" x14ac:dyDescent="0.25">
      <c r="A87" t="s">
        <v>136</v>
      </c>
      <c r="B87" t="s">
        <v>137</v>
      </c>
      <c r="C87">
        <v>31000</v>
      </c>
      <c r="D87">
        <v>2.8115762487043701</v>
      </c>
      <c r="E87">
        <v>2.6333281533633599</v>
      </c>
      <c r="F87">
        <v>3.00151788769189</v>
      </c>
      <c r="G87">
        <v>2.5796543156877099</v>
      </c>
      <c r="H87">
        <v>3.0636932343863199</v>
      </c>
      <c r="I87">
        <v>0.23329013145713801</v>
      </c>
      <c r="J87">
        <v>0.185402626018672</v>
      </c>
      <c r="K87">
        <v>0.29351009362393199</v>
      </c>
      <c r="L87">
        <v>0.172568677000842</v>
      </c>
      <c r="M87">
        <v>0.31531005801477102</v>
      </c>
      <c r="N87">
        <v>0.114038345102824</v>
      </c>
      <c r="O87">
        <v>8.2146273786270596E-2</v>
      </c>
      <c r="P87">
        <v>0.15829242437781399</v>
      </c>
      <c r="Q87">
        <v>7.4201756633857405E-2</v>
      </c>
      <c r="R87">
        <v>0.17522444141271101</v>
      </c>
      <c r="S87">
        <v>2.0156335640200099E-2</v>
      </c>
      <c r="T87">
        <v>9.3772073557068705E-3</v>
      </c>
      <c r="U87">
        <v>4.3320736346910901E-2</v>
      </c>
      <c r="V87">
        <v>7.4930045902652804E-3</v>
      </c>
      <c r="W87">
        <v>5.4209352862405399E-2</v>
      </c>
      <c r="X87">
        <v>0.98184611878128603</v>
      </c>
      <c r="Y87">
        <v>0.87799790822926904</v>
      </c>
      <c r="Z87">
        <v>1.0978412898866401</v>
      </c>
      <c r="AA87">
        <v>0.84771987329298204</v>
      </c>
      <c r="AB87">
        <v>1.1369504796735601</v>
      </c>
      <c r="AC87">
        <v>0.153730821440449</v>
      </c>
      <c r="AD87">
        <v>0.11586168303350999</v>
      </c>
      <c r="AE87">
        <v>0.203952131798016</v>
      </c>
      <c r="AF87">
        <v>0.106102209376782</v>
      </c>
      <c r="AG87">
        <v>0.222691954304861</v>
      </c>
    </row>
    <row r="88" spans="1:33" x14ac:dyDescent="0.25">
      <c r="A88" t="s">
        <v>136</v>
      </c>
      <c r="B88" t="s">
        <v>137</v>
      </c>
      <c r="C88">
        <v>34000</v>
      </c>
      <c r="D88">
        <v>2.8115762487043701</v>
      </c>
      <c r="E88">
        <v>2.6411285401159801</v>
      </c>
      <c r="F88">
        <v>2.9926858342382601</v>
      </c>
      <c r="G88">
        <v>2.5897029547226098</v>
      </c>
      <c r="H88">
        <v>3.0518630266022599</v>
      </c>
      <c r="I88">
        <v>0.23329013145713801</v>
      </c>
      <c r="J88">
        <v>0.18732774909347399</v>
      </c>
      <c r="K88">
        <v>0.29049693553315198</v>
      </c>
      <c r="L88">
        <v>0.17491694478447201</v>
      </c>
      <c r="M88">
        <v>0.31108287993912598</v>
      </c>
      <c r="N88">
        <v>0.114038345102824</v>
      </c>
      <c r="O88">
        <v>8.3361523466622595E-2</v>
      </c>
      <c r="P88">
        <v>0.15598653251457201</v>
      </c>
      <c r="Q88">
        <v>7.5634600056380799E-2</v>
      </c>
      <c r="R88">
        <v>0.17190818542327199</v>
      </c>
      <c r="S88">
        <v>2.0156335640200099E-2</v>
      </c>
      <c r="T88">
        <v>9.6922718520654101E-3</v>
      </c>
      <c r="U88">
        <v>4.1912977152759198E-2</v>
      </c>
      <c r="V88">
        <v>7.8108241249089704E-3</v>
      </c>
      <c r="W88">
        <v>5.2004576305641703E-2</v>
      </c>
      <c r="X88">
        <v>0.98184611878128603</v>
      </c>
      <c r="Y88">
        <v>0.88243709300039697</v>
      </c>
      <c r="Z88">
        <v>1.09233043556006</v>
      </c>
      <c r="AA88">
        <v>0.85335268993346103</v>
      </c>
      <c r="AB88">
        <v>1.1294670139934699</v>
      </c>
      <c r="AC88">
        <v>0.153730821440449</v>
      </c>
      <c r="AD88">
        <v>0.117341098086242</v>
      </c>
      <c r="AE88">
        <v>0.20138294234738999</v>
      </c>
      <c r="AF88">
        <v>0.10787420099890301</v>
      </c>
      <c r="AG88">
        <v>0.219038048679875</v>
      </c>
    </row>
    <row r="89" spans="1:33" x14ac:dyDescent="0.25">
      <c r="A89" t="s">
        <v>136</v>
      </c>
      <c r="B89" t="s">
        <v>137</v>
      </c>
      <c r="C89">
        <v>37000</v>
      </c>
      <c r="D89">
        <v>2.8115762487043701</v>
      </c>
      <c r="E89">
        <v>2.6479786388599198</v>
      </c>
      <c r="F89">
        <v>2.98497134872864</v>
      </c>
      <c r="G89">
        <v>2.59853521298818</v>
      </c>
      <c r="H89">
        <v>3.04153805083069</v>
      </c>
      <c r="I89">
        <v>0.23329013145713801</v>
      </c>
      <c r="J89">
        <v>0.189031000567698</v>
      </c>
      <c r="K89">
        <v>0.28788206883717898</v>
      </c>
      <c r="L89">
        <v>0.17700157754795201</v>
      </c>
      <c r="M89">
        <v>0.30742397041174202</v>
      </c>
      <c r="N89">
        <v>0.114038345102824</v>
      </c>
      <c r="O89">
        <v>8.4441712301755401E-2</v>
      </c>
      <c r="P89">
        <v>0.153992544030712</v>
      </c>
      <c r="Q89">
        <v>7.69144797368084E-2</v>
      </c>
      <c r="R89">
        <v>0.16905025667177401</v>
      </c>
      <c r="S89">
        <v>2.0156335640200099E-2</v>
      </c>
      <c r="T89">
        <v>9.9784572025259002E-3</v>
      </c>
      <c r="U89">
        <v>4.0711272444369999E-2</v>
      </c>
      <c r="V89">
        <v>8.1027725408767595E-3</v>
      </c>
      <c r="W89">
        <v>5.0131609036867503E-2</v>
      </c>
      <c r="X89">
        <v>0.98184611878128603</v>
      </c>
      <c r="Y89">
        <v>0.88634355642340501</v>
      </c>
      <c r="Z89">
        <v>1.0875260687928601</v>
      </c>
      <c r="AA89">
        <v>0.85831729869682805</v>
      </c>
      <c r="AB89">
        <v>1.12295180763447</v>
      </c>
      <c r="AC89">
        <v>0.153730821440449</v>
      </c>
      <c r="AD89">
        <v>0.11865326934503399</v>
      </c>
      <c r="AE89">
        <v>0.199157698517584</v>
      </c>
      <c r="AF89">
        <v>0.10945249080307901</v>
      </c>
      <c r="AG89">
        <v>0.215882965401862</v>
      </c>
    </row>
    <row r="90" spans="1:33" x14ac:dyDescent="0.25">
      <c r="A90" t="s">
        <v>136</v>
      </c>
      <c r="B90" t="s">
        <v>137</v>
      </c>
      <c r="C90">
        <v>40000</v>
      </c>
      <c r="D90">
        <v>2.8115762487043701</v>
      </c>
      <c r="E90">
        <v>2.6540575235829</v>
      </c>
      <c r="F90">
        <v>2.9781577228041298</v>
      </c>
      <c r="G90">
        <v>2.60637918622017</v>
      </c>
      <c r="H90">
        <v>3.0324252305846602</v>
      </c>
      <c r="I90">
        <v>0.23329013145713801</v>
      </c>
      <c r="J90">
        <v>0.19055242946829401</v>
      </c>
      <c r="K90">
        <v>0.28558575386711099</v>
      </c>
      <c r="L90">
        <v>0.178869184977031</v>
      </c>
      <c r="M90">
        <v>0.304218188570479</v>
      </c>
      <c r="N90">
        <v>0.114038345102824</v>
      </c>
      <c r="O90">
        <v>8.5410526933401204E-2</v>
      </c>
      <c r="P90">
        <v>0.152246986535198</v>
      </c>
      <c r="Q90">
        <v>7.8067365954810106E-2</v>
      </c>
      <c r="R90">
        <v>0.16655598948665301</v>
      </c>
      <c r="S90">
        <v>2.0156335640200099E-2</v>
      </c>
      <c r="T90">
        <v>1.0240082790341E-2</v>
      </c>
      <c r="U90">
        <v>3.9671442215094797E-2</v>
      </c>
      <c r="V90">
        <v>8.3723438536217106E-3</v>
      </c>
      <c r="W90">
        <v>4.8518132368648603E-2</v>
      </c>
      <c r="X90">
        <v>0.98184611878128603</v>
      </c>
      <c r="Y90">
        <v>0.88981653229776103</v>
      </c>
      <c r="Z90">
        <v>1.08328986214247</v>
      </c>
      <c r="AA90">
        <v>0.86273706503640202</v>
      </c>
      <c r="AB90">
        <v>1.1172139947648001</v>
      </c>
      <c r="AC90">
        <v>0.153730821440449</v>
      </c>
      <c r="AD90">
        <v>0.119827928234611</v>
      </c>
      <c r="AE90">
        <v>0.19720691479066799</v>
      </c>
      <c r="AF90">
        <v>0.110870601134347</v>
      </c>
      <c r="AG90">
        <v>0.21312454139235701</v>
      </c>
    </row>
    <row r="91" spans="1:33" x14ac:dyDescent="0.25">
      <c r="A91" t="s">
        <v>136</v>
      </c>
      <c r="B91" t="s">
        <v>137</v>
      </c>
      <c r="C91">
        <v>43000</v>
      </c>
      <c r="D91">
        <v>2.8115762487043701</v>
      </c>
      <c r="E91">
        <v>2.6595002535591399</v>
      </c>
      <c r="F91">
        <v>2.9720827644963599</v>
      </c>
      <c r="G91">
        <v>2.61340713192393</v>
      </c>
      <c r="H91">
        <v>3.02430545897308</v>
      </c>
      <c r="I91">
        <v>0.23329013145713801</v>
      </c>
      <c r="J91">
        <v>0.19192258610542401</v>
      </c>
      <c r="K91">
        <v>0.28354882513961199</v>
      </c>
      <c r="L91">
        <v>0.180555513563743</v>
      </c>
      <c r="M91">
        <v>0.30138037877583701</v>
      </c>
      <c r="N91">
        <v>0.114038345102824</v>
      </c>
      <c r="O91">
        <v>8.6286170912102694E-2</v>
      </c>
      <c r="P91">
        <v>0.150702972736177</v>
      </c>
      <c r="Q91">
        <v>7.9113381305703695E-2</v>
      </c>
      <c r="R91">
        <v>0.16435573373013901</v>
      </c>
      <c r="S91">
        <v>2.0156335640200099E-2</v>
      </c>
      <c r="T91">
        <v>1.04805972153373E-2</v>
      </c>
      <c r="U91">
        <v>3.8761300142934003E-2</v>
      </c>
      <c r="V91">
        <v>8.6223890650603992E-3</v>
      </c>
      <c r="W91">
        <v>4.7111674549127902E-2</v>
      </c>
      <c r="X91">
        <v>0.98184611878128603</v>
      </c>
      <c r="Y91">
        <v>0.89293109427392003</v>
      </c>
      <c r="Z91">
        <v>1.07951855719464</v>
      </c>
      <c r="AA91">
        <v>0.86670554013426404</v>
      </c>
      <c r="AB91">
        <v>1.11211135823271</v>
      </c>
      <c r="AC91">
        <v>0.153730821440449</v>
      </c>
      <c r="AD91">
        <v>0.120887844407069</v>
      </c>
      <c r="AE91">
        <v>0.19547916059586401</v>
      </c>
      <c r="AF91">
        <v>0.112154381661489</v>
      </c>
      <c r="AG91">
        <v>0.210687438847423</v>
      </c>
    </row>
    <row r="92" spans="1:33" x14ac:dyDescent="0.25">
      <c r="A92" t="s">
        <v>136</v>
      </c>
      <c r="B92" t="s">
        <v>137</v>
      </c>
      <c r="C92">
        <v>46000</v>
      </c>
      <c r="D92">
        <v>2.8115762487043701</v>
      </c>
      <c r="E92">
        <v>2.6644108857978299</v>
      </c>
      <c r="F92">
        <v>2.9666223616050802</v>
      </c>
      <c r="G92">
        <v>2.61975192057638</v>
      </c>
      <c r="H92">
        <v>3.0170112359496399</v>
      </c>
      <c r="I92">
        <v>0.23329013145713801</v>
      </c>
      <c r="J92">
        <v>0.19316524544469199</v>
      </c>
      <c r="K92">
        <v>0.28172635672035301</v>
      </c>
      <c r="L92">
        <v>0.18208851416111499</v>
      </c>
      <c r="M92">
        <v>0.29884606851129603</v>
      </c>
      <c r="N92">
        <v>0.114038345102824</v>
      </c>
      <c r="O92">
        <v>8.7082903826900801E-2</v>
      </c>
      <c r="P92">
        <v>0.14932504139359501</v>
      </c>
      <c r="Q92">
        <v>8.0068402723042803E-2</v>
      </c>
      <c r="R92">
        <v>0.16239700329138601</v>
      </c>
      <c r="S92">
        <v>2.0156335640200099E-2</v>
      </c>
      <c r="T92">
        <v>1.07027943793125E-2</v>
      </c>
      <c r="U92">
        <v>3.7956810775000301E-2</v>
      </c>
      <c r="V92">
        <v>8.8552630068347293E-3</v>
      </c>
      <c r="W92">
        <v>4.5873202673374198E-2</v>
      </c>
      <c r="X92">
        <v>0.98184611878128603</v>
      </c>
      <c r="Y92">
        <v>0.895745240822023</v>
      </c>
      <c r="Z92">
        <v>1.0761333226485601</v>
      </c>
      <c r="AA92">
        <v>0.87029514864726598</v>
      </c>
      <c r="AB92">
        <v>1.1075355010511101</v>
      </c>
      <c r="AC92">
        <v>0.153730821440449</v>
      </c>
      <c r="AD92">
        <v>0.12185079962251601</v>
      </c>
      <c r="AE92">
        <v>0.19393546939144499</v>
      </c>
      <c r="AF92">
        <v>0.113324141880809</v>
      </c>
      <c r="AG92">
        <v>0.20851476822207701</v>
      </c>
    </row>
    <row r="93" spans="1:33" x14ac:dyDescent="0.25">
      <c r="A93" t="s">
        <v>136</v>
      </c>
      <c r="B93" t="s">
        <v>137</v>
      </c>
      <c r="C93">
        <v>49000</v>
      </c>
      <c r="D93">
        <v>2.8115762487043701</v>
      </c>
      <c r="E93">
        <v>2.6688710717151198</v>
      </c>
      <c r="F93">
        <v>2.9616797186134298</v>
      </c>
      <c r="G93">
        <v>2.6255179209005202</v>
      </c>
      <c r="H93">
        <v>3.0104120427846</v>
      </c>
      <c r="I93">
        <v>0.23329013145713801</v>
      </c>
      <c r="J93">
        <v>0.19429923090825299</v>
      </c>
      <c r="K93">
        <v>0.28008355364147702</v>
      </c>
      <c r="L93">
        <v>0.183490409889249</v>
      </c>
      <c r="M93">
        <v>0.296565455863192</v>
      </c>
      <c r="N93">
        <v>0.114038345102824</v>
      </c>
      <c r="O93">
        <v>8.78120815213915E-2</v>
      </c>
      <c r="P93">
        <v>0.14808582684687999</v>
      </c>
      <c r="Q93">
        <v>8.0945155403597396E-2</v>
      </c>
      <c r="R93">
        <v>0.160639428095321</v>
      </c>
      <c r="S93">
        <v>2.0156335640200099E-2</v>
      </c>
      <c r="T93">
        <v>1.09089669348223E-2</v>
      </c>
      <c r="U93">
        <v>3.7239641512369498E-2</v>
      </c>
      <c r="V93">
        <v>9.0729317596903794E-3</v>
      </c>
      <c r="W93">
        <v>4.47730537565433E-2</v>
      </c>
      <c r="X93">
        <v>0.98184611878128603</v>
      </c>
      <c r="Y93">
        <v>0.89830459291826104</v>
      </c>
      <c r="Z93">
        <v>1.07307280621514</v>
      </c>
      <c r="AA93">
        <v>0.87356296539256195</v>
      </c>
      <c r="AB93">
        <v>1.1034021844302</v>
      </c>
      <c r="AC93">
        <v>0.153730821440449</v>
      </c>
      <c r="AD93">
        <v>0.122730916049422</v>
      </c>
      <c r="AE93">
        <v>0.19254572193040401</v>
      </c>
      <c r="AF93">
        <v>0.114396098468622</v>
      </c>
      <c r="AG93">
        <v>0.20656268995773999</v>
      </c>
    </row>
    <row r="94" spans="1:33" x14ac:dyDescent="0.25">
      <c r="A94" t="s">
        <v>136</v>
      </c>
      <c r="B94" t="s">
        <v>137</v>
      </c>
      <c r="C94">
        <v>52000</v>
      </c>
      <c r="D94">
        <v>2.8115762487043701</v>
      </c>
      <c r="E94">
        <v>2.6729459071238999</v>
      </c>
      <c r="F94">
        <v>2.9571780901421301</v>
      </c>
      <c r="G94">
        <v>2.6307884174135001</v>
      </c>
      <c r="H94">
        <v>3.0044044788011899</v>
      </c>
      <c r="I94">
        <v>0.23329013145713801</v>
      </c>
      <c r="J94">
        <v>0.195339670520319</v>
      </c>
      <c r="K94">
        <v>0.27859300180212698</v>
      </c>
      <c r="L94">
        <v>0.18477912876086899</v>
      </c>
      <c r="M94">
        <v>0.29449939755027099</v>
      </c>
      <c r="N94">
        <v>0.114038345102824</v>
      </c>
      <c r="O94">
        <v>8.8482878377342297E-2</v>
      </c>
      <c r="P94">
        <v>0.14696383919752501</v>
      </c>
      <c r="Q94">
        <v>8.1753979330571103E-2</v>
      </c>
      <c r="R94">
        <v>0.159051402053841</v>
      </c>
      <c r="S94">
        <v>2.0156335640200099E-2</v>
      </c>
      <c r="T94">
        <v>1.11010176039097E-2</v>
      </c>
      <c r="U94">
        <v>3.6595550939287902E-2</v>
      </c>
      <c r="V94">
        <v>9.2770526667684192E-3</v>
      </c>
      <c r="W94">
        <v>4.3788264329223198E-2</v>
      </c>
      <c r="X94">
        <v>0.98184611878128603</v>
      </c>
      <c r="Y94">
        <v>0.90064560112248004</v>
      </c>
      <c r="Z94">
        <v>1.0702884560564501</v>
      </c>
      <c r="AA94">
        <v>0.87655466894538903</v>
      </c>
      <c r="AB94">
        <v>1.09964483363141</v>
      </c>
      <c r="AC94">
        <v>0.153730821440449</v>
      </c>
      <c r="AD94">
        <v>0.123539575068823</v>
      </c>
      <c r="AE94">
        <v>0.19128623111398499</v>
      </c>
      <c r="AF94">
        <v>0.11538338402885299</v>
      </c>
      <c r="AG94">
        <v>0.20479682226627</v>
      </c>
    </row>
    <row r="95" spans="1:33" x14ac:dyDescent="0.25">
      <c r="A95" t="s">
        <v>136</v>
      </c>
      <c r="B95" t="s">
        <v>137</v>
      </c>
      <c r="C95">
        <v>55000</v>
      </c>
      <c r="D95">
        <v>2.8115762487043701</v>
      </c>
      <c r="E95">
        <v>2.6766880163473301</v>
      </c>
      <c r="F95">
        <v>2.9530557438476599</v>
      </c>
      <c r="G95">
        <v>2.63563079529724</v>
      </c>
      <c r="H95">
        <v>2.9989054311086898</v>
      </c>
      <c r="I95">
        <v>0.23329013145713801</v>
      </c>
      <c r="J95">
        <v>0.19629888339814999</v>
      </c>
      <c r="K95">
        <v>0.27723277641972399</v>
      </c>
      <c r="L95">
        <v>0.18596932001396599</v>
      </c>
      <c r="M95">
        <v>0.29261665729354502</v>
      </c>
      <c r="N95">
        <v>0.114038345102824</v>
      </c>
      <c r="O95">
        <v>8.9102800753024694E-2</v>
      </c>
      <c r="P95">
        <v>0.14594194340469199</v>
      </c>
      <c r="Q95">
        <v>8.2503378604262503E-2</v>
      </c>
      <c r="R95">
        <v>0.15760779427951899</v>
      </c>
      <c r="S95">
        <v>2.0156335640200099E-2</v>
      </c>
      <c r="T95">
        <v>1.1280541464952699E-2</v>
      </c>
      <c r="U95">
        <v>3.6013297174280402E-2</v>
      </c>
      <c r="V95">
        <v>9.4690348978579801E-3</v>
      </c>
      <c r="W95">
        <v>4.2900767144006903E-2</v>
      </c>
      <c r="X95">
        <v>0.98184611878128603</v>
      </c>
      <c r="Y95">
        <v>0.902797791056688</v>
      </c>
      <c r="Z95">
        <v>1.06774128536684</v>
      </c>
      <c r="AA95">
        <v>0.87930731602536505</v>
      </c>
      <c r="AB95">
        <v>1.0962100543847699</v>
      </c>
      <c r="AC95">
        <v>0.153730821440449</v>
      </c>
      <c r="AD95">
        <v>0.124286068187861</v>
      </c>
      <c r="AE95">
        <v>0.190138084413673</v>
      </c>
      <c r="AF95">
        <v>0.116296766562573</v>
      </c>
      <c r="AG95">
        <v>0.20318978358880599</v>
      </c>
    </row>
    <row r="96" spans="1:33" x14ac:dyDescent="0.25">
      <c r="A96" t="s">
        <v>136</v>
      </c>
      <c r="B96" t="s">
        <v>137</v>
      </c>
      <c r="C96">
        <v>58000</v>
      </c>
      <c r="D96">
        <v>2.8115762487043701</v>
      </c>
      <c r="E96">
        <v>2.6801404680057699</v>
      </c>
      <c r="F96">
        <v>2.9492623873825501</v>
      </c>
      <c r="G96">
        <v>2.6401002461758201</v>
      </c>
      <c r="H96">
        <v>2.9938472340107798</v>
      </c>
      <c r="I96">
        <v>0.23329013145713801</v>
      </c>
      <c r="J96">
        <v>0.197187018849139</v>
      </c>
      <c r="K96">
        <v>0.27598510976896701</v>
      </c>
      <c r="L96">
        <v>0.187073090270094</v>
      </c>
      <c r="M96">
        <v>0.29089197283951701</v>
      </c>
      <c r="N96">
        <v>0.114038345102824</v>
      </c>
      <c r="O96">
        <v>8.9678059557849799E-2</v>
      </c>
      <c r="P96">
        <v>0.14500629188568701</v>
      </c>
      <c r="Q96">
        <v>8.3200422984665998E-2</v>
      </c>
      <c r="R96">
        <v>0.156288347856681</v>
      </c>
      <c r="S96">
        <v>2.0156335640200099E-2</v>
      </c>
      <c r="T96">
        <v>1.1448887801423301E-2</v>
      </c>
      <c r="U96">
        <v>3.5483879888890499E-2</v>
      </c>
      <c r="V96">
        <v>9.6500859554765495E-3</v>
      </c>
      <c r="W96">
        <v>4.20961427253604E-2</v>
      </c>
      <c r="X96">
        <v>0.98184611878128603</v>
      </c>
      <c r="Y96">
        <v>0.90478537072699206</v>
      </c>
      <c r="Z96">
        <v>1.0653995823132201</v>
      </c>
      <c r="AA96">
        <v>0.88185133144136596</v>
      </c>
      <c r="AB96">
        <v>1.0930544641272699</v>
      </c>
      <c r="AC96">
        <v>0.153730821440449</v>
      </c>
      <c r="AD96">
        <v>0.124978067926216</v>
      </c>
      <c r="AE96">
        <v>0.189085978712738</v>
      </c>
      <c r="AF96">
        <v>0.11714517311792801</v>
      </c>
      <c r="AG96">
        <v>0.20171947021407299</v>
      </c>
    </row>
    <row r="97" spans="1:33" x14ac:dyDescent="0.25">
      <c r="A97" t="s">
        <v>136</v>
      </c>
      <c r="B97" t="s">
        <v>137</v>
      </c>
      <c r="C97">
        <v>61000</v>
      </c>
      <c r="D97">
        <v>2.8115762487043701</v>
      </c>
      <c r="E97">
        <v>2.6833388981558</v>
      </c>
      <c r="F97">
        <v>2.94575658193467</v>
      </c>
      <c r="G97">
        <v>2.6442424692221902</v>
      </c>
      <c r="H97">
        <v>2.98917416791121</v>
      </c>
      <c r="I97">
        <v>0.23329013145713801</v>
      </c>
      <c r="J97">
        <v>0.198012525871989</v>
      </c>
      <c r="K97">
        <v>0.27483543304403701</v>
      </c>
      <c r="L97">
        <v>0.188100546650663</v>
      </c>
      <c r="M97">
        <v>0.28930466914653902</v>
      </c>
      <c r="N97">
        <v>0.114038345102824</v>
      </c>
      <c r="O97">
        <v>9.0213845580434507E-2</v>
      </c>
      <c r="P97">
        <v>0.144145559380395</v>
      </c>
      <c r="Q97">
        <v>8.3851046595814396E-2</v>
      </c>
      <c r="R97">
        <v>0.15507653541803701</v>
      </c>
      <c r="S97">
        <v>2.0156335640200099E-2</v>
      </c>
      <c r="T97">
        <v>1.1607207286416199E-2</v>
      </c>
      <c r="U97">
        <v>3.5000002393863902E-2</v>
      </c>
      <c r="V97">
        <v>9.8212478506986695E-3</v>
      </c>
      <c r="W97">
        <v>4.1362735883183802E-2</v>
      </c>
      <c r="X97">
        <v>0.98184611878128603</v>
      </c>
      <c r="Y97">
        <v>0.90662840368852105</v>
      </c>
      <c r="Z97">
        <v>1.0632372555831799</v>
      </c>
      <c r="AA97">
        <v>0.88421196320545903</v>
      </c>
      <c r="AB97">
        <v>1.0901424058818601</v>
      </c>
      <c r="AC97">
        <v>0.153730821440449</v>
      </c>
      <c r="AD97">
        <v>0.12562197482958301</v>
      </c>
      <c r="AE97">
        <v>0.18811738387496299</v>
      </c>
      <c r="AF97">
        <v>0.117936077814286</v>
      </c>
      <c r="AG97">
        <v>0.200367823208107</v>
      </c>
    </row>
    <row r="98" spans="1:33" x14ac:dyDescent="0.25">
      <c r="A98" t="s">
        <v>136</v>
      </c>
      <c r="B98" t="s">
        <v>137</v>
      </c>
      <c r="C98">
        <v>64000</v>
      </c>
      <c r="D98">
        <v>2.8115762487043701</v>
      </c>
      <c r="E98">
        <v>2.6863130835843001</v>
      </c>
      <c r="F98">
        <v>2.9425038359129498</v>
      </c>
      <c r="G98">
        <v>2.6480956745944302</v>
      </c>
      <c r="H98">
        <v>2.9848398808632401</v>
      </c>
      <c r="I98">
        <v>0.23329013145713801</v>
      </c>
      <c r="J98">
        <v>0.19878250389536201</v>
      </c>
      <c r="K98">
        <v>0.27377167440411498</v>
      </c>
      <c r="L98">
        <v>0.18906020409001201</v>
      </c>
      <c r="M98">
        <v>0.28783764463967798</v>
      </c>
      <c r="N98">
        <v>0.114038345102824</v>
      </c>
      <c r="O98">
        <v>9.0714536282758301E-2</v>
      </c>
      <c r="P98">
        <v>0.14335038409970899</v>
      </c>
      <c r="Q98">
        <v>8.4460273633201605E-2</v>
      </c>
      <c r="R98">
        <v>0.153958725552054</v>
      </c>
      <c r="S98">
        <v>2.0156335640200099E-2</v>
      </c>
      <c r="T98">
        <v>1.17564884651064E-2</v>
      </c>
      <c r="U98">
        <v>3.4555682436731197E-2</v>
      </c>
      <c r="V98">
        <v>9.9834255745608596E-3</v>
      </c>
      <c r="W98">
        <v>4.0691018212203098E-2</v>
      </c>
      <c r="X98">
        <v>0.98184611878128603</v>
      </c>
      <c r="Y98">
        <v>0.908343680282095</v>
      </c>
      <c r="Z98">
        <v>1.0612326172152999</v>
      </c>
      <c r="AA98">
        <v>0.88641036497578596</v>
      </c>
      <c r="AB98">
        <v>1.08744426850403</v>
      </c>
      <c r="AC98">
        <v>0.153730821440449</v>
      </c>
      <c r="AD98">
        <v>0.12622317744610101</v>
      </c>
      <c r="AE98">
        <v>0.18722193099093501</v>
      </c>
      <c r="AF98">
        <v>0.118675794003058</v>
      </c>
      <c r="AG98">
        <v>0.19911992885191401</v>
      </c>
    </row>
    <row r="99" spans="1:33" x14ac:dyDescent="0.25">
      <c r="A99" t="s">
        <v>136</v>
      </c>
      <c r="B99" t="s">
        <v>137</v>
      </c>
      <c r="C99">
        <v>67000</v>
      </c>
      <c r="D99">
        <v>2.8115762487043701</v>
      </c>
      <c r="E99">
        <v>2.6890881260680599</v>
      </c>
      <c r="F99">
        <v>2.9394751771305501</v>
      </c>
      <c r="G99">
        <v>2.6516920927597498</v>
      </c>
      <c r="H99">
        <v>2.9808054586974002</v>
      </c>
      <c r="I99">
        <v>0.23329013145713801</v>
      </c>
      <c r="J99">
        <v>0.19950296875821999</v>
      </c>
      <c r="K99">
        <v>0.27278373612830897</v>
      </c>
      <c r="L99">
        <v>0.18995929532140499</v>
      </c>
      <c r="M99">
        <v>0.28647661769857502</v>
      </c>
      <c r="N99">
        <v>0.114038345102824</v>
      </c>
      <c r="O99">
        <v>9.1183853397800399E-2</v>
      </c>
      <c r="P99">
        <v>0.14261295264764801</v>
      </c>
      <c r="Q99">
        <v>8.5032391326723605E-2</v>
      </c>
      <c r="R99">
        <v>0.152923565251084</v>
      </c>
      <c r="S99">
        <v>2.0156335640200099E-2</v>
      </c>
      <c r="T99">
        <v>1.18975863061205E-2</v>
      </c>
      <c r="U99">
        <v>3.4145965685630102E-2</v>
      </c>
      <c r="V99">
        <v>1.01374097455807E-2</v>
      </c>
      <c r="W99">
        <v>4.0073120018832301E-2</v>
      </c>
      <c r="X99">
        <v>0.98184611878128603</v>
      </c>
      <c r="Y99">
        <v>0.90994537475134796</v>
      </c>
      <c r="Z99">
        <v>1.0593674724808</v>
      </c>
      <c r="AA99">
        <v>0.88846441373589402</v>
      </c>
      <c r="AB99">
        <v>1.08493523214756</v>
      </c>
      <c r="AC99">
        <v>0.153730821440449</v>
      </c>
      <c r="AD99">
        <v>0.12678624999480201</v>
      </c>
      <c r="AE99">
        <v>0.186390957434208</v>
      </c>
      <c r="AF99">
        <v>0.119369697428671</v>
      </c>
      <c r="AG99">
        <v>0.19796335124530401</v>
      </c>
    </row>
    <row r="100" spans="1:33" x14ac:dyDescent="0.25">
      <c r="A100" t="s">
        <v>136</v>
      </c>
      <c r="B100" t="s">
        <v>137</v>
      </c>
      <c r="C100">
        <v>70000</v>
      </c>
      <c r="D100">
        <v>2.8115762487043701</v>
      </c>
      <c r="E100">
        <v>2.6916853564563499</v>
      </c>
      <c r="F100">
        <v>2.9366460677905999</v>
      </c>
      <c r="G100">
        <v>2.6550591276431299</v>
      </c>
      <c r="H100">
        <v>2.9770379594553602</v>
      </c>
      <c r="I100">
        <v>0.23329013145713801</v>
      </c>
      <c r="J100">
        <v>0.200179057161088</v>
      </c>
      <c r="K100">
        <v>0.27186309934695202</v>
      </c>
      <c r="L100">
        <v>0.190804009937518</v>
      </c>
      <c r="M100">
        <v>0.28520955810957799</v>
      </c>
      <c r="N100">
        <v>0.114038345102824</v>
      </c>
      <c r="O100">
        <v>9.1624984622568503E-2</v>
      </c>
      <c r="P100">
        <v>0.14192668705365399</v>
      </c>
      <c r="Q100">
        <v>8.5571084177935505E-2</v>
      </c>
      <c r="R100">
        <v>0.15196151539720701</v>
      </c>
      <c r="S100">
        <v>2.0156335640200099E-2</v>
      </c>
      <c r="T100">
        <v>1.2031244793198601E-2</v>
      </c>
      <c r="U100">
        <v>3.3766711503004802E-2</v>
      </c>
      <c r="V100">
        <v>1.0283894800640601E-2</v>
      </c>
      <c r="W100">
        <v>3.9502481231831102E-2</v>
      </c>
      <c r="X100">
        <v>0.98184611878128603</v>
      </c>
      <c r="Y100">
        <v>0.911445547824971</v>
      </c>
      <c r="Z100">
        <v>1.05762642935409</v>
      </c>
      <c r="AA100">
        <v>0.89038933607244197</v>
      </c>
      <c r="AB100">
        <v>1.0825943174553501</v>
      </c>
      <c r="AC100">
        <v>0.153730821440449</v>
      </c>
      <c r="AD100">
        <v>0.12731510467454199</v>
      </c>
      <c r="AE100">
        <v>0.18561716342989701</v>
      </c>
      <c r="AF100">
        <v>0.12002239890792001</v>
      </c>
      <c r="AG100">
        <v>0.19688762961342199</v>
      </c>
    </row>
    <row r="101" spans="1:33" x14ac:dyDescent="0.25">
      <c r="A101" t="s">
        <v>136</v>
      </c>
      <c r="B101" t="s">
        <v>137</v>
      </c>
      <c r="C101">
        <v>73000</v>
      </c>
      <c r="D101">
        <v>2.8115762487043701</v>
      </c>
      <c r="E101">
        <v>2.69412303372359</v>
      </c>
      <c r="F101">
        <v>2.9339955691128101</v>
      </c>
      <c r="G101">
        <v>2.6582202489131999</v>
      </c>
      <c r="H101">
        <v>2.9735092857141101</v>
      </c>
      <c r="I101">
        <v>0.23329013145713801</v>
      </c>
      <c r="J101">
        <v>0.20081518575926299</v>
      </c>
      <c r="K101">
        <v>0.27100252117935902</v>
      </c>
      <c r="L101">
        <v>0.191599680980236</v>
      </c>
      <c r="M101">
        <v>0.284026252224649</v>
      </c>
      <c r="N101">
        <v>0.114038345102824</v>
      </c>
      <c r="O101">
        <v>9.2040678712406898E-2</v>
      </c>
      <c r="P101">
        <v>0.14128600556474899</v>
      </c>
      <c r="Q101">
        <v>8.6079539349726994E-2</v>
      </c>
      <c r="R101">
        <v>0.151064496526395</v>
      </c>
      <c r="S101">
        <v>2.0156335640200099E-2</v>
      </c>
      <c r="T101">
        <v>1.2158114981586801E-2</v>
      </c>
      <c r="U101">
        <v>3.3414430504465097E-2</v>
      </c>
      <c r="V101">
        <v>1.0423493737066801E-2</v>
      </c>
      <c r="W101">
        <v>3.8973587345754603E-2</v>
      </c>
      <c r="X101">
        <v>0.98184611878128603</v>
      </c>
      <c r="Y101">
        <v>0.91285453598938904</v>
      </c>
      <c r="Z101">
        <v>1.0559963676334401</v>
      </c>
      <c r="AA101">
        <v>0.89219819389718202</v>
      </c>
      <c r="AB101">
        <v>1.0804036553201499</v>
      </c>
      <c r="AC101">
        <v>0.153730821440449</v>
      </c>
      <c r="AD101">
        <v>0.127813110447554</v>
      </c>
      <c r="AE101">
        <v>0.18489434927224799</v>
      </c>
      <c r="AF101">
        <v>0.120637879526817</v>
      </c>
      <c r="AG101">
        <v>0.195883894461749</v>
      </c>
    </row>
    <row r="102" spans="1:33" x14ac:dyDescent="0.25">
      <c r="A102" t="s">
        <v>136</v>
      </c>
      <c r="B102" t="s">
        <v>137</v>
      </c>
      <c r="C102">
        <v>76000</v>
      </c>
      <c r="D102">
        <v>2.8115762487043701</v>
      </c>
      <c r="E102">
        <v>2.69641689179532</v>
      </c>
      <c r="F102">
        <v>2.9315056904716301</v>
      </c>
      <c r="G102">
        <v>2.6611956904365899</v>
      </c>
      <c r="H102">
        <v>2.9701953064868598</v>
      </c>
      <c r="I102">
        <v>0.23329013145713801</v>
      </c>
      <c r="J102">
        <v>0.20141517634923001</v>
      </c>
      <c r="K102">
        <v>0.27019579982721598</v>
      </c>
      <c r="L102">
        <v>0.19235093217775301</v>
      </c>
      <c r="M102">
        <v>0.28291796626419702</v>
      </c>
      <c r="N102">
        <v>0.114038345102824</v>
      </c>
      <c r="O102">
        <v>9.2433320601069499E-2</v>
      </c>
      <c r="P102">
        <v>0.14068613754235099</v>
      </c>
      <c r="Q102">
        <v>8.6560530282027801E-2</v>
      </c>
      <c r="R102">
        <v>0.15022561529874801</v>
      </c>
      <c r="S102">
        <v>2.0156335640200099E-2</v>
      </c>
      <c r="T102">
        <v>1.22787695630674E-2</v>
      </c>
      <c r="U102">
        <v>3.3086159803666297E-2</v>
      </c>
      <c r="V102">
        <v>1.05567501582116E-2</v>
      </c>
      <c r="W102">
        <v>3.8481767103907299E-2</v>
      </c>
      <c r="X102">
        <v>0.98184611878128603</v>
      </c>
      <c r="Y102">
        <v>0.91418125647937598</v>
      </c>
      <c r="Z102">
        <v>1.05446602588059</v>
      </c>
      <c r="AA102">
        <v>0.893902265472582</v>
      </c>
      <c r="AB102">
        <v>1.0783479192486101</v>
      </c>
      <c r="AC102">
        <v>0.153730821440449</v>
      </c>
      <c r="AD102">
        <v>0.128283186701077</v>
      </c>
      <c r="AE102">
        <v>0.18421721176741601</v>
      </c>
      <c r="AF102">
        <v>0.121219597630949</v>
      </c>
      <c r="AG102">
        <v>0.19494457082278499</v>
      </c>
    </row>
    <row r="103" spans="1:33" x14ac:dyDescent="0.25">
      <c r="A103" t="s">
        <v>136</v>
      </c>
      <c r="B103" t="s">
        <v>137</v>
      </c>
      <c r="C103">
        <v>79000</v>
      </c>
      <c r="D103">
        <v>2.8115762487043701</v>
      </c>
      <c r="E103">
        <v>2.6985805718513398</v>
      </c>
      <c r="F103">
        <v>2.9291608767604602</v>
      </c>
      <c r="G103">
        <v>2.6640030028039301</v>
      </c>
      <c r="H103">
        <v>2.9670751659807699</v>
      </c>
      <c r="I103">
        <v>0.23329013145713801</v>
      </c>
      <c r="J103">
        <v>0.201982355384175</v>
      </c>
      <c r="K103">
        <v>0.269437590337197</v>
      </c>
      <c r="L103">
        <v>0.193061795296634</v>
      </c>
      <c r="M103">
        <v>0.28187718266943201</v>
      </c>
      <c r="N103">
        <v>0.114038345102824</v>
      </c>
      <c r="O103">
        <v>9.2804991334152404E-2</v>
      </c>
      <c r="P103">
        <v>0.140122978603961</v>
      </c>
      <c r="Q103">
        <v>8.7016483673833897E-2</v>
      </c>
      <c r="R103">
        <v>0.14943895087033601</v>
      </c>
      <c r="S103">
        <v>2.0156335640200099E-2</v>
      </c>
      <c r="T103">
        <v>1.23937147146287E-2</v>
      </c>
      <c r="U103">
        <v>3.2779366078932698E-2</v>
      </c>
      <c r="V103">
        <v>1.06841481906548E-2</v>
      </c>
      <c r="W103">
        <v>3.8023035659030903E-2</v>
      </c>
      <c r="X103">
        <v>0.98184611878128603</v>
      </c>
      <c r="Y103">
        <v>0.91543344875361099</v>
      </c>
      <c r="Z103">
        <v>1.0530256764975601</v>
      </c>
      <c r="AA103">
        <v>0.89551134743410099</v>
      </c>
      <c r="AB103">
        <v>1.07641387924389</v>
      </c>
      <c r="AC103">
        <v>0.153730821440449</v>
      </c>
      <c r="AD103">
        <v>0.12872787784644599</v>
      </c>
      <c r="AE103">
        <v>0.18358118477706101</v>
      </c>
      <c r="AF103">
        <v>0.121770574328338</v>
      </c>
      <c r="AG103">
        <v>0.19406314622373999</v>
      </c>
    </row>
    <row r="104" spans="1:33" x14ac:dyDescent="0.25">
      <c r="A104" t="s">
        <v>136</v>
      </c>
      <c r="B104" t="s">
        <v>137</v>
      </c>
      <c r="C104">
        <v>82000</v>
      </c>
      <c r="D104">
        <v>2.8115762487043701</v>
      </c>
      <c r="E104">
        <v>2.70062596742572</v>
      </c>
      <c r="F104">
        <v>2.9269476005921402</v>
      </c>
      <c r="G104">
        <v>2.6666574946636099</v>
      </c>
      <c r="H104">
        <v>2.9641307339941898</v>
      </c>
      <c r="I104">
        <v>0.23329013145713801</v>
      </c>
      <c r="J104">
        <v>0.20251963382641899</v>
      </c>
      <c r="K104">
        <v>0.26872325862326502</v>
      </c>
      <c r="L104">
        <v>0.19373580453775899</v>
      </c>
      <c r="M104">
        <v>0.28089739152191701</v>
      </c>
      <c r="N104">
        <v>0.114038345102824</v>
      </c>
      <c r="O104">
        <v>9.3157516324105405E-2</v>
      </c>
      <c r="P104">
        <v>0.13959297608443799</v>
      </c>
      <c r="Q104">
        <v>8.7449533617449102E-2</v>
      </c>
      <c r="R104">
        <v>0.14869938630083401</v>
      </c>
      <c r="S104">
        <v>2.0156335640200099E-2</v>
      </c>
      <c r="T104">
        <v>1.2503399813018099E-2</v>
      </c>
      <c r="U104">
        <v>3.2491869450253001E-2</v>
      </c>
      <c r="V104">
        <v>1.08061207066435E-2</v>
      </c>
      <c r="W104">
        <v>3.7593971677338099E-2</v>
      </c>
      <c r="X104">
        <v>0.98184611878128603</v>
      </c>
      <c r="Y104">
        <v>0.91661786752979801</v>
      </c>
      <c r="Z104">
        <v>1.0516668675609699</v>
      </c>
      <c r="AA104">
        <v>0.89703399648556104</v>
      </c>
      <c r="AB104">
        <v>1.0745900476432699</v>
      </c>
      <c r="AC104">
        <v>0.153730821440449</v>
      </c>
      <c r="AD104">
        <v>0.129149413286368</v>
      </c>
      <c r="AE104">
        <v>0.18298231302009399</v>
      </c>
      <c r="AF104">
        <v>0.12229346243858299</v>
      </c>
      <c r="AG104">
        <v>0.19323398737033801</v>
      </c>
    </row>
    <row r="105" spans="1:33" x14ac:dyDescent="0.25">
      <c r="A105" t="s">
        <v>136</v>
      </c>
      <c r="B105" t="s">
        <v>137</v>
      </c>
      <c r="C105">
        <v>85000</v>
      </c>
      <c r="D105">
        <v>2.8115762487043701</v>
      </c>
      <c r="E105">
        <v>2.7025635023671399</v>
      </c>
      <c r="F105">
        <v>2.9248540349161201</v>
      </c>
      <c r="G105">
        <v>2.6691725883917998</v>
      </c>
      <c r="H105">
        <v>2.9613461649035902</v>
      </c>
      <c r="I105">
        <v>0.23329013145713801</v>
      </c>
      <c r="J105">
        <v>0.20302957177659101</v>
      </c>
      <c r="K105">
        <v>0.26804876471460698</v>
      </c>
      <c r="L105">
        <v>0.19437607311218499</v>
      </c>
      <c r="M105">
        <v>0.27997292396154599</v>
      </c>
      <c r="N105">
        <v>0.114038345102824</v>
      </c>
      <c r="O105">
        <v>9.3492504530355194E-2</v>
      </c>
      <c r="P105">
        <v>0.139093037608082</v>
      </c>
      <c r="Q105">
        <v>8.7861565707908096E-2</v>
      </c>
      <c r="R105">
        <v>0.148002474222274</v>
      </c>
      <c r="S105">
        <v>2.0156335640200099E-2</v>
      </c>
      <c r="T105">
        <v>1.26082254574339E-2</v>
      </c>
      <c r="U105">
        <v>3.2221783110467098E-2</v>
      </c>
      <c r="V105">
        <v>1.0923056186033901E-2</v>
      </c>
      <c r="W105">
        <v>3.7191620084955399E-2</v>
      </c>
      <c r="X105">
        <v>0.98184611878128603</v>
      </c>
      <c r="Y105">
        <v>0.91774043846854403</v>
      </c>
      <c r="Z105">
        <v>1.05038221579919</v>
      </c>
      <c r="AA105">
        <v>0.898477724524259</v>
      </c>
      <c r="AB105">
        <v>1.0728663953406901</v>
      </c>
      <c r="AC105">
        <v>0.153730821440449</v>
      </c>
      <c r="AD105">
        <v>0.12954975603202701</v>
      </c>
      <c r="AE105">
        <v>0.182417151249362</v>
      </c>
      <c r="AF105">
        <v>0.122790602556879</v>
      </c>
      <c r="AG105">
        <v>0.192452193932763</v>
      </c>
    </row>
    <row r="106" spans="1:33" x14ac:dyDescent="0.25">
      <c r="A106" t="s">
        <v>136</v>
      </c>
      <c r="B106" t="s">
        <v>137</v>
      </c>
      <c r="C106">
        <v>88000</v>
      </c>
      <c r="D106">
        <v>2.8115762487043701</v>
      </c>
      <c r="E106">
        <v>2.7044023565764599</v>
      </c>
      <c r="F106">
        <v>2.92286978796698</v>
      </c>
      <c r="G106">
        <v>2.6715601090913501</v>
      </c>
      <c r="H106">
        <v>2.9587075407765902</v>
      </c>
      <c r="I106">
        <v>0.23329013145713801</v>
      </c>
      <c r="J106">
        <v>0.20351443120002199</v>
      </c>
      <c r="K106">
        <v>0.26741056856737999</v>
      </c>
      <c r="L106">
        <v>0.19498535584906601</v>
      </c>
      <c r="M106">
        <v>0.27909881798144298</v>
      </c>
      <c r="N106">
        <v>0.114038345102824</v>
      </c>
      <c r="O106">
        <v>9.3811380519382204E-2</v>
      </c>
      <c r="P106">
        <v>0.138620457467348</v>
      </c>
      <c r="Q106">
        <v>8.8254253256599399E-2</v>
      </c>
      <c r="R106">
        <v>0.14734432885666801</v>
      </c>
      <c r="S106">
        <v>2.0156335640200099E-2</v>
      </c>
      <c r="T106">
        <v>1.2708550139704299E-2</v>
      </c>
      <c r="U106">
        <v>3.1967465015660897E-2</v>
      </c>
      <c r="V106">
        <v>1.1035304477771599E-2</v>
      </c>
      <c r="W106">
        <v>3.6813414402626997E-2</v>
      </c>
      <c r="X106">
        <v>0.98184611878128603</v>
      </c>
      <c r="Y106">
        <v>0.91880638476385001</v>
      </c>
      <c r="Z106">
        <v>1.0491652391636701</v>
      </c>
      <c r="AA106">
        <v>0.89984915745260396</v>
      </c>
      <c r="AB106">
        <v>1.0712341224548301</v>
      </c>
      <c r="AC106">
        <v>0.153730821440449</v>
      </c>
      <c r="AD106">
        <v>0.12993064242941299</v>
      </c>
      <c r="AE106">
        <v>0.181882682997168</v>
      </c>
      <c r="AF106">
        <v>0.123264068992468</v>
      </c>
      <c r="AG106">
        <v>0.19171348089555501</v>
      </c>
    </row>
    <row r="107" spans="1:33" x14ac:dyDescent="0.25">
      <c r="A107" t="s">
        <v>136</v>
      </c>
      <c r="B107" t="s">
        <v>137</v>
      </c>
      <c r="C107">
        <v>91000</v>
      </c>
      <c r="D107">
        <v>2.8115762487043701</v>
      </c>
      <c r="E107">
        <v>2.7061506507395698</v>
      </c>
      <c r="F107">
        <v>2.9209856869938999</v>
      </c>
      <c r="G107">
        <v>2.6738305212120101</v>
      </c>
      <c r="H107">
        <v>2.9562025802913898</v>
      </c>
      <c r="I107">
        <v>0.23329013145713801</v>
      </c>
      <c r="J107">
        <v>0.20397621926125201</v>
      </c>
      <c r="K107">
        <v>0.26680555346924201</v>
      </c>
      <c r="L107">
        <v>0.19556610075629399</v>
      </c>
      <c r="M107">
        <v>0.27827070943117699</v>
      </c>
      <c r="N107">
        <v>0.114038345102824</v>
      </c>
      <c r="O107">
        <v>9.4115410888438902E-2</v>
      </c>
      <c r="P107">
        <v>0.138172856858466</v>
      </c>
      <c r="Q107">
        <v>8.8629087231710896E-2</v>
      </c>
      <c r="R107">
        <v>0.1467215385018</v>
      </c>
      <c r="S107">
        <v>2.0156335640200099E-2</v>
      </c>
      <c r="T107">
        <v>1.2804695824801499E-2</v>
      </c>
      <c r="U107">
        <v>3.1727478901247198E-2</v>
      </c>
      <c r="V107">
        <v>1.11431816649506E-2</v>
      </c>
      <c r="W107">
        <v>3.6457114198536297E-2</v>
      </c>
      <c r="X107">
        <v>0.98184611878128603</v>
      </c>
      <c r="Y107">
        <v>0.919820330859488</v>
      </c>
      <c r="Z107">
        <v>1.04801022035188</v>
      </c>
      <c r="AA107">
        <v>0.90115416540986104</v>
      </c>
      <c r="AB107">
        <v>1.06968547152517</v>
      </c>
      <c r="AC107">
        <v>0.153730821440449</v>
      </c>
      <c r="AD107">
        <v>0.13029361485829799</v>
      </c>
      <c r="AE107">
        <v>0.181376254562165</v>
      </c>
      <c r="AF107">
        <v>0.12371570767955101</v>
      </c>
      <c r="AG107">
        <v>0.19101408311874299</v>
      </c>
    </row>
    <row r="108" spans="1:33" x14ac:dyDescent="0.25">
      <c r="A108" t="s">
        <v>136</v>
      </c>
      <c r="B108" t="s">
        <v>137</v>
      </c>
      <c r="C108">
        <v>94000</v>
      </c>
      <c r="D108">
        <v>2.8115762487043701</v>
      </c>
      <c r="E108">
        <v>2.7078155985806802</v>
      </c>
      <c r="F108">
        <v>2.9191936005083599</v>
      </c>
      <c r="G108">
        <v>2.6759931236596302</v>
      </c>
      <c r="H108">
        <v>2.9538203995947798</v>
      </c>
      <c r="I108">
        <v>0.23329013145713801</v>
      </c>
      <c r="J108">
        <v>0.20441672418482901</v>
      </c>
      <c r="K108">
        <v>0.26623096328645601</v>
      </c>
      <c r="L108">
        <v>0.19612049177072099</v>
      </c>
      <c r="M108">
        <v>0.27748474282803098</v>
      </c>
      <c r="N108">
        <v>0.114038345102824</v>
      </c>
      <c r="O108">
        <v>9.4405726190324599E-2</v>
      </c>
      <c r="P108">
        <v>0.137748135000128</v>
      </c>
      <c r="Q108">
        <v>8.8987401174283304E-2</v>
      </c>
      <c r="R108">
        <v>0.146131094065379</v>
      </c>
      <c r="S108">
        <v>2.0156335640200099E-2</v>
      </c>
      <c r="T108">
        <v>1.2896952647074999E-2</v>
      </c>
      <c r="U108">
        <v>3.1500562578462801E-2</v>
      </c>
      <c r="V108">
        <v>1.1246974194824901E-2</v>
      </c>
      <c r="W108">
        <v>3.6120754320907097E-2</v>
      </c>
      <c r="X108">
        <v>0.98184611878128603</v>
      </c>
      <c r="Y108">
        <v>0.92078638802440604</v>
      </c>
      <c r="Z108">
        <v>1.0469120947443</v>
      </c>
      <c r="AA108">
        <v>0.90239797031596303</v>
      </c>
      <c r="AB108">
        <v>1.06821357422813</v>
      </c>
      <c r="AC108">
        <v>0.153730821440449</v>
      </c>
      <c r="AD108">
        <v>0.13064004883003399</v>
      </c>
      <c r="AE108">
        <v>0.18089552097646899</v>
      </c>
      <c r="AF108">
        <v>0.124147167671612</v>
      </c>
      <c r="AG108">
        <v>0.19035067733076799</v>
      </c>
    </row>
    <row r="109" spans="1:33" x14ac:dyDescent="0.25">
      <c r="A109" t="s">
        <v>136</v>
      </c>
      <c r="B109" t="s">
        <v>137</v>
      </c>
      <c r="C109">
        <v>97000</v>
      </c>
      <c r="D109">
        <v>2.8115762487043701</v>
      </c>
      <c r="E109">
        <v>2.70940363317913</v>
      </c>
      <c r="F109">
        <v>2.9174862912000901</v>
      </c>
      <c r="G109">
        <v>2.67805621174027</v>
      </c>
      <c r="H109">
        <v>2.95155131449591</v>
      </c>
      <c r="I109">
        <v>0.23329013145713801</v>
      </c>
      <c r="J109">
        <v>0.20483754512178701</v>
      </c>
      <c r="K109">
        <v>0.26568435069539997</v>
      </c>
      <c r="L109">
        <v>0.19665048442716501</v>
      </c>
      <c r="M109">
        <v>0.27673749786636198</v>
      </c>
      <c r="N109">
        <v>0.114038345102824</v>
      </c>
      <c r="O109">
        <v>9.4683339239302597E-2</v>
      </c>
      <c r="P109">
        <v>0.13734442887307799</v>
      </c>
      <c r="Q109">
        <v>8.9330392059698005E-2</v>
      </c>
      <c r="R109">
        <v>0.14557033029128899</v>
      </c>
      <c r="S109">
        <v>2.0156335640200099E-2</v>
      </c>
      <c r="T109">
        <v>1.29855828840064E-2</v>
      </c>
      <c r="U109">
        <v>3.1285601964804899E-2</v>
      </c>
      <c r="V109">
        <v>1.13469424023648E-2</v>
      </c>
      <c r="W109">
        <v>3.5802603390829198E-2</v>
      </c>
      <c r="X109">
        <v>0.98184611878128603</v>
      </c>
      <c r="Y109">
        <v>0.921708225424408</v>
      </c>
      <c r="Z109">
        <v>1.0458663577601399</v>
      </c>
      <c r="AA109">
        <v>0.90358523525983003</v>
      </c>
      <c r="AB109">
        <v>1.0668123247360299</v>
      </c>
      <c r="AC109">
        <v>0.153730821440449</v>
      </c>
      <c r="AD109">
        <v>0.13097117558598201</v>
      </c>
      <c r="AE109">
        <v>0.18043840147020301</v>
      </c>
      <c r="AF109">
        <v>0.124559927467531</v>
      </c>
      <c r="AG109">
        <v>0.18972031792027699</v>
      </c>
    </row>
    <row r="110" spans="1:33" x14ac:dyDescent="0.25">
      <c r="A110" t="s">
        <v>136</v>
      </c>
      <c r="B110" t="s">
        <v>137</v>
      </c>
      <c r="C110">
        <v>100000</v>
      </c>
      <c r="D110">
        <v>2.8115762487043701</v>
      </c>
      <c r="E110">
        <v>2.7109205124166098</v>
      </c>
      <c r="F110">
        <v>2.9158572934604798</v>
      </c>
      <c r="G110">
        <v>2.6800272124055402</v>
      </c>
      <c r="H110">
        <v>2.9493866758135101</v>
      </c>
      <c r="I110">
        <v>0.23329013145713801</v>
      </c>
      <c r="J110">
        <v>0.20524011717285001</v>
      </c>
      <c r="K110">
        <v>0.26516353419956101</v>
      </c>
      <c r="L110">
        <v>0.19715783579466101</v>
      </c>
      <c r="M110">
        <v>0.27602592846714402</v>
      </c>
      <c r="N110">
        <v>0.114038345102824</v>
      </c>
      <c r="O110">
        <v>9.4949160485062398E-2</v>
      </c>
      <c r="P110">
        <v>0.13696007984331199</v>
      </c>
      <c r="Q110">
        <v>8.9659137864175606E-2</v>
      </c>
      <c r="R110">
        <v>0.145036877104575</v>
      </c>
      <c r="S110">
        <v>2.0156335640200099E-2</v>
      </c>
      <c r="T110">
        <v>1.30708243359253E-2</v>
      </c>
      <c r="U110">
        <v>3.10816096675984E-2</v>
      </c>
      <c r="V110">
        <v>1.1443323530540899E-2</v>
      </c>
      <c r="W110">
        <v>3.5501129634953103E-2</v>
      </c>
      <c r="X110">
        <v>0.98184611878128603</v>
      </c>
      <c r="Y110">
        <v>0.92258912951058503</v>
      </c>
      <c r="Z110">
        <v>1.04486898777929</v>
      </c>
      <c r="AA110">
        <v>0.90472013925015504</v>
      </c>
      <c r="AB110">
        <v>1.06547627441855</v>
      </c>
      <c r="AC110">
        <v>0.153730821440449</v>
      </c>
      <c r="AD110">
        <v>0.13128810105529801</v>
      </c>
      <c r="AE110">
        <v>0.18000304252520199</v>
      </c>
      <c r="AF110">
        <v>0.12495531714521201</v>
      </c>
      <c r="AG110">
        <v>0.18912038373870499</v>
      </c>
    </row>
    <row r="111" spans="1:33" x14ac:dyDescent="0.25">
      <c r="A111" t="s">
        <v>136</v>
      </c>
      <c r="B111" t="s">
        <v>137</v>
      </c>
      <c r="C111">
        <v>103000</v>
      </c>
      <c r="D111">
        <v>2.8115762487043701</v>
      </c>
      <c r="E111">
        <v>2.7123714075128702</v>
      </c>
      <c r="F111">
        <v>2.9143008107933999</v>
      </c>
      <c r="G111">
        <v>2.6819127978529398</v>
      </c>
      <c r="H111">
        <v>2.9473187315069</v>
      </c>
      <c r="I111">
        <v>0.23329013145713801</v>
      </c>
      <c r="J111">
        <v>0.205625732471405</v>
      </c>
      <c r="K111">
        <v>0.26466656222525498</v>
      </c>
      <c r="L111">
        <v>0.19764412974012599</v>
      </c>
      <c r="M111">
        <v>0.27534731191971701</v>
      </c>
      <c r="N111">
        <v>0.114038345102824</v>
      </c>
      <c r="O111">
        <v>9.5204010995201704E-2</v>
      </c>
      <c r="P111">
        <v>0.13659360582277399</v>
      </c>
      <c r="Q111">
        <v>8.9974612435908902E-2</v>
      </c>
      <c r="R111">
        <v>0.144528619084384</v>
      </c>
      <c r="S111">
        <v>2.0156335640200099E-2</v>
      </c>
      <c r="T111">
        <v>1.3152893214384301E-2</v>
      </c>
      <c r="U111">
        <v>3.08877072108357E-2</v>
      </c>
      <c r="V111">
        <v>1.1536334330681099E-2</v>
      </c>
      <c r="W111">
        <v>3.5214972580930697E-2</v>
      </c>
      <c r="X111">
        <v>0.98184611878128603</v>
      </c>
      <c r="Y111">
        <v>0.92343205393010397</v>
      </c>
      <c r="Z111">
        <v>1.0439163816331301</v>
      </c>
      <c r="AA111">
        <v>0.90580644008228905</v>
      </c>
      <c r="AB111">
        <v>1.06420054376631</v>
      </c>
      <c r="AC111">
        <v>0.153730821440449</v>
      </c>
      <c r="AD111">
        <v>0.13159182184679</v>
      </c>
      <c r="AE111">
        <v>0.17958778703814701</v>
      </c>
      <c r="AF111">
        <v>0.12533453707152101</v>
      </c>
      <c r="AG111">
        <v>0.18854853375483699</v>
      </c>
    </row>
    <row r="112" spans="1:33" x14ac:dyDescent="0.25">
      <c r="A112" t="s">
        <v>136</v>
      </c>
      <c r="B112" t="s">
        <v>137</v>
      </c>
      <c r="C112">
        <v>106000</v>
      </c>
      <c r="D112">
        <v>2.8115762487043701</v>
      </c>
      <c r="E112">
        <v>2.7137609777657801</v>
      </c>
      <c r="F112">
        <v>2.9128116294080302</v>
      </c>
      <c r="G112">
        <v>2.68371898146165</v>
      </c>
      <c r="H112">
        <v>2.9453405105924899</v>
      </c>
      <c r="I112">
        <v>0.23329013145713801</v>
      </c>
      <c r="J112">
        <v>0.20599555804019801</v>
      </c>
      <c r="K112">
        <v>0.264191682960352</v>
      </c>
      <c r="L112">
        <v>0.19811079835925799</v>
      </c>
      <c r="M112">
        <v>0.274699206202281</v>
      </c>
      <c r="N112">
        <v>0.114038345102824</v>
      </c>
      <c r="O112">
        <v>9.5448633474721503E-2</v>
      </c>
      <c r="P112">
        <v>0.136243677915797</v>
      </c>
      <c r="Q112">
        <v>9.0277698147699995E-2</v>
      </c>
      <c r="R112">
        <v>0.144043661511811</v>
      </c>
      <c r="S112">
        <v>2.0156335640200099E-2</v>
      </c>
      <c r="T112">
        <v>1.3231986621851001E-2</v>
      </c>
      <c r="U112">
        <v>3.0703110198211401E-2</v>
      </c>
      <c r="V112">
        <v>1.1626173310636201E-2</v>
      </c>
      <c r="W112">
        <v>3.4942919469638699E-2</v>
      </c>
      <c r="X112">
        <v>0.98184611878128603</v>
      </c>
      <c r="Y112">
        <v>0.92423966169779403</v>
      </c>
      <c r="Z112">
        <v>1.0430053003134301</v>
      </c>
      <c r="AA112">
        <v>0.90684752749346997</v>
      </c>
      <c r="AB112">
        <v>1.0629807483065601</v>
      </c>
      <c r="AC112">
        <v>0.153730821440449</v>
      </c>
      <c r="AD112">
        <v>0.131883238809089</v>
      </c>
      <c r="AE112">
        <v>0.17919114843615599</v>
      </c>
      <c r="AF112">
        <v>0.12569867379879601</v>
      </c>
      <c r="AG112">
        <v>0.18800266987571801</v>
      </c>
    </row>
    <row r="113" spans="1:33" x14ac:dyDescent="0.25">
      <c r="A113" t="s">
        <v>136</v>
      </c>
      <c r="B113" t="s">
        <v>137</v>
      </c>
      <c r="C113">
        <v>109000</v>
      </c>
      <c r="D113">
        <v>2.8115762487043701</v>
      </c>
      <c r="E113">
        <v>2.7150934339674202</v>
      </c>
      <c r="F113">
        <v>2.91138504506231</v>
      </c>
      <c r="G113">
        <v>2.6854511992226202</v>
      </c>
      <c r="H113">
        <v>2.94344572489286</v>
      </c>
      <c r="I113">
        <v>0.23329013145713801</v>
      </c>
      <c r="J113">
        <v>0.20635065099029601</v>
      </c>
      <c r="K113">
        <v>0.26373731888261298</v>
      </c>
      <c r="L113">
        <v>0.19855914024476101</v>
      </c>
      <c r="M113">
        <v>0.27407941397378199</v>
      </c>
      <c r="N113">
        <v>0.114038345102824</v>
      </c>
      <c r="O113">
        <v>9.5683701664668303E-2</v>
      </c>
      <c r="P113">
        <v>0.13590910072314499</v>
      </c>
      <c r="Q113">
        <v>9.0569196712989103E-2</v>
      </c>
      <c r="R113">
        <v>0.14358030177147199</v>
      </c>
      <c r="S113">
        <v>2.0156335640200099E-2</v>
      </c>
      <c r="T113">
        <v>1.3308284689679701E-2</v>
      </c>
      <c r="U113">
        <v>3.0527115858457299E-2</v>
      </c>
      <c r="V113">
        <v>1.1713022686126E-2</v>
      </c>
      <c r="W113">
        <v>3.46838854879786E-2</v>
      </c>
      <c r="X113">
        <v>0.98184611878128603</v>
      </c>
      <c r="Y113">
        <v>0.92501436100892998</v>
      </c>
      <c r="Z113">
        <v>1.04213282304142</v>
      </c>
      <c r="AA113">
        <v>0.90784646833268801</v>
      </c>
      <c r="AB113">
        <v>1.0618129359602999</v>
      </c>
      <c r="AC113">
        <v>0.153730821440449</v>
      </c>
      <c r="AD113">
        <v>0.13216316858515201</v>
      </c>
      <c r="AE113">
        <v>0.178811788833143</v>
      </c>
      <c r="AF113">
        <v>0.12604871363579401</v>
      </c>
      <c r="AG113">
        <v>0.187480905607464</v>
      </c>
    </row>
    <row r="114" spans="1:33" x14ac:dyDescent="0.25">
      <c r="A114" t="s">
        <v>136</v>
      </c>
      <c r="B114" t="s">
        <v>137</v>
      </c>
      <c r="C114">
        <v>112000</v>
      </c>
      <c r="D114">
        <v>2.8115762487043701</v>
      </c>
      <c r="E114">
        <v>2.7163725924702899</v>
      </c>
      <c r="F114">
        <v>2.9100168008215399</v>
      </c>
      <c r="G114">
        <v>2.6871143791869998</v>
      </c>
      <c r="H114">
        <v>2.9416286854706302</v>
      </c>
      <c r="I114">
        <v>0.23329013145713801</v>
      </c>
      <c r="J114">
        <v>0.20669197151819199</v>
      </c>
      <c r="K114">
        <v>0.26330204514080102</v>
      </c>
      <c r="L114">
        <v>0.19899033613015499</v>
      </c>
      <c r="M114">
        <v>0.27348595204111698</v>
      </c>
      <c r="N114">
        <v>0.114038345102824</v>
      </c>
      <c r="O114">
        <v>9.5909828394937696E-2</v>
      </c>
      <c r="P114">
        <v>0.13558879564676601</v>
      </c>
      <c r="Q114">
        <v>9.0849838473110206E-2</v>
      </c>
      <c r="R114">
        <v>0.143137005139581</v>
      </c>
      <c r="S114">
        <v>2.0156335640200099E-2</v>
      </c>
      <c r="T114">
        <v>1.33819524289243E-2</v>
      </c>
      <c r="U114">
        <v>3.03590925358189E-2</v>
      </c>
      <c r="V114">
        <v>1.1797050080782899E-2</v>
      </c>
      <c r="W114">
        <v>3.4436897116072798E-2</v>
      </c>
      <c r="X114">
        <v>0.98184611878128603</v>
      </c>
      <c r="Y114">
        <v>0.925758335796937</v>
      </c>
      <c r="Z114">
        <v>1.0412963082179201</v>
      </c>
      <c r="AA114">
        <v>0.90880604512657304</v>
      </c>
      <c r="AB114">
        <v>1.0606935338113599</v>
      </c>
      <c r="AC114">
        <v>0.153730821440449</v>
      </c>
      <c r="AD114">
        <v>0.13243235350317101</v>
      </c>
      <c r="AE114">
        <v>0.178448500503358</v>
      </c>
      <c r="AF114">
        <v>0.12638555428569401</v>
      </c>
      <c r="AG114">
        <v>0.186981539504461</v>
      </c>
    </row>
    <row r="115" spans="1:33" x14ac:dyDescent="0.25">
      <c r="A115" t="s">
        <v>136</v>
      </c>
      <c r="B115" t="s">
        <v>137</v>
      </c>
      <c r="C115">
        <v>115000</v>
      </c>
      <c r="D115">
        <v>2.8115762487043701</v>
      </c>
      <c r="E115">
        <v>2.7176019214911098</v>
      </c>
      <c r="F115">
        <v>2.90870303385912</v>
      </c>
      <c r="G115">
        <v>2.6887130009635101</v>
      </c>
      <c r="H115">
        <v>2.9398842312231301</v>
      </c>
      <c r="I115">
        <v>0.23329013145713801</v>
      </c>
      <c r="J115">
        <v>0.20702039406890699</v>
      </c>
      <c r="K115">
        <v>0.26288457111924701</v>
      </c>
      <c r="L115">
        <v>0.19940546234425099</v>
      </c>
      <c r="M115">
        <v>0.27291702534597201</v>
      </c>
      <c r="N115">
        <v>0.114038345102824</v>
      </c>
      <c r="O115">
        <v>9.6127572513691598E-2</v>
      </c>
      <c r="P115">
        <v>0.135281786670613</v>
      </c>
      <c r="Q115">
        <v>9.1120290405437093E-2</v>
      </c>
      <c r="R115">
        <v>0.142712384187031</v>
      </c>
      <c r="S115">
        <v>2.0156335640200099E-2</v>
      </c>
      <c r="T115">
        <v>1.34531413387079E-2</v>
      </c>
      <c r="U115">
        <v>3.0198470778205502E-2</v>
      </c>
      <c r="V115">
        <v>1.18784100125023E-2</v>
      </c>
      <c r="W115">
        <v>3.4201078028450398E-2</v>
      </c>
      <c r="X115">
        <v>0.98184611878128603</v>
      </c>
      <c r="Y115">
        <v>0.92647357192431501</v>
      </c>
      <c r="Z115">
        <v>1.0404933600695501</v>
      </c>
      <c r="AA115">
        <v>0.90972878915389999</v>
      </c>
      <c r="AB115">
        <v>1.0596193026620799</v>
      </c>
      <c r="AC115">
        <v>0.153730821440449</v>
      </c>
      <c r="AD115">
        <v>0.13269147008021601</v>
      </c>
      <c r="AE115">
        <v>0.17810019009377001</v>
      </c>
      <c r="AF115">
        <v>0.12671001486908201</v>
      </c>
      <c r="AG115">
        <v>0.18650303256762801</v>
      </c>
    </row>
    <row r="116" spans="1:33" x14ac:dyDescent="0.25">
      <c r="A116" t="s">
        <v>136</v>
      </c>
      <c r="B116" t="s">
        <v>137</v>
      </c>
      <c r="C116">
        <v>118000</v>
      </c>
      <c r="D116">
        <v>2.8115762487043701</v>
      </c>
      <c r="E116">
        <v>2.7187845809361599</v>
      </c>
      <c r="F116">
        <v>2.9074402297873498</v>
      </c>
      <c r="G116">
        <v>2.6902511469077899</v>
      </c>
      <c r="H116">
        <v>2.9382076676013398</v>
      </c>
      <c r="I116">
        <v>0.23329013145713801</v>
      </c>
      <c r="J116">
        <v>0.207336716963718</v>
      </c>
      <c r="K116">
        <v>0.26248372464708197</v>
      </c>
      <c r="L116">
        <v>0.19980550243008699</v>
      </c>
      <c r="M116">
        <v>0.27237100470283099</v>
      </c>
      <c r="N116">
        <v>0.114038345102824</v>
      </c>
      <c r="O116">
        <v>9.6337444874400296E-2</v>
      </c>
      <c r="P116">
        <v>0.13498718819580199</v>
      </c>
      <c r="Q116">
        <v>9.1381163056098197E-2</v>
      </c>
      <c r="R116">
        <v>0.14230518117811899</v>
      </c>
      <c r="S116">
        <v>2.0156335640200099E-2</v>
      </c>
      <c r="T116">
        <v>1.35219908089884E-2</v>
      </c>
      <c r="U116">
        <v>3.0044735744999999E-2</v>
      </c>
      <c r="V116">
        <v>1.1957245197329601E-2</v>
      </c>
      <c r="W116">
        <v>3.3975637101523799E-2</v>
      </c>
      <c r="X116">
        <v>0.98184611878128603</v>
      </c>
      <c r="Y116">
        <v>0.92716187972611697</v>
      </c>
      <c r="Z116">
        <v>1.0397218000348301</v>
      </c>
      <c r="AA116">
        <v>0.91061700893034503</v>
      </c>
      <c r="AB116">
        <v>1.0585872980656099</v>
      </c>
      <c r="AC116">
        <v>0.153730821440449</v>
      </c>
      <c r="AD116">
        <v>0.132941136363284</v>
      </c>
      <c r="AE116">
        <v>0.177765865110139</v>
      </c>
      <c r="AF116">
        <v>0.12702284459087301</v>
      </c>
      <c r="AG116">
        <v>0.18604398891741999</v>
      </c>
    </row>
    <row r="117" spans="1:33" x14ac:dyDescent="0.25">
      <c r="A117" t="s">
        <v>136</v>
      </c>
      <c r="B117" t="s">
        <v>137</v>
      </c>
      <c r="C117">
        <v>121000</v>
      </c>
      <c r="D117">
        <v>2.8115762487043701</v>
      </c>
      <c r="E117">
        <v>2.7199234567934099</v>
      </c>
      <c r="F117">
        <v>2.9062251832909598</v>
      </c>
      <c r="G117">
        <v>2.6917325463416302</v>
      </c>
      <c r="H117">
        <v>2.93659471380013</v>
      </c>
      <c r="I117">
        <v>0.23329013145713801</v>
      </c>
      <c r="J117">
        <v>0.20764167073637499</v>
      </c>
      <c r="K117">
        <v>0.26209843841578201</v>
      </c>
      <c r="L117">
        <v>0.20019135721769099</v>
      </c>
      <c r="M117">
        <v>0.271846407666338</v>
      </c>
      <c r="N117">
        <v>0.114038345102824</v>
      </c>
      <c r="O117">
        <v>9.65399135286263E-2</v>
      </c>
      <c r="P117">
        <v>0.13470419458901101</v>
      </c>
      <c r="Q117">
        <v>9.1633016564327693E-2</v>
      </c>
      <c r="R117">
        <v>0.141914252964605</v>
      </c>
      <c r="S117">
        <v>2.0156335640200099E-2</v>
      </c>
      <c r="T117">
        <v>1.3588629348222201E-2</v>
      </c>
      <c r="U117">
        <v>2.98974207106808E-2</v>
      </c>
      <c r="V117">
        <v>1.20336876969383E-2</v>
      </c>
      <c r="W117">
        <v>3.3759858167431503E-2</v>
      </c>
      <c r="X117">
        <v>0.98184611878128603</v>
      </c>
      <c r="Y117">
        <v>0.927824913491896</v>
      </c>
      <c r="Z117">
        <v>1.03897964211498</v>
      </c>
      <c r="AA117">
        <v>0.91147281483837295</v>
      </c>
      <c r="AB117">
        <v>1.05759483677241</v>
      </c>
      <c r="AC117">
        <v>0.153730821440449</v>
      </c>
      <c r="AD117">
        <v>0.13318191829136</v>
      </c>
      <c r="AE117">
        <v>0.17744462230032501</v>
      </c>
      <c r="AF117">
        <v>0.12732473026330501</v>
      </c>
      <c r="AG117">
        <v>0.185603139196475</v>
      </c>
    </row>
    <row r="118" spans="1:33" x14ac:dyDescent="0.25">
      <c r="A118" t="s">
        <v>136</v>
      </c>
      <c r="B118" t="s">
        <v>137</v>
      </c>
      <c r="C118">
        <v>124000</v>
      </c>
      <c r="D118">
        <v>2.8115762487043701</v>
      </c>
      <c r="E118">
        <v>2.7210211909464901</v>
      </c>
      <c r="F118">
        <v>2.9050549640606298</v>
      </c>
      <c r="G118">
        <v>2.6931606138973301</v>
      </c>
      <c r="H118">
        <v>2.9350414570703802</v>
      </c>
      <c r="I118">
        <v>0.23329013145713801</v>
      </c>
      <c r="J118">
        <v>0.20793592537795599</v>
      </c>
      <c r="K118">
        <v>0.261727738249593</v>
      </c>
      <c r="L118">
        <v>0.200563853588517</v>
      </c>
      <c r="M118">
        <v>0.271341882022056</v>
      </c>
      <c r="N118">
        <v>0.114038345102824</v>
      </c>
      <c r="O118">
        <v>9.6735408246396898E-2</v>
      </c>
      <c r="P118">
        <v>0.13443207116664399</v>
      </c>
      <c r="Q118">
        <v>9.1876365916213995E-2</v>
      </c>
      <c r="R118">
        <v>0.14153855796860401</v>
      </c>
      <c r="S118">
        <v>2.0156335640200099E-2</v>
      </c>
      <c r="T118">
        <v>1.36531756613067E-2</v>
      </c>
      <c r="U118">
        <v>2.9756101482954999E-2</v>
      </c>
      <c r="V118">
        <v>1.21078599315341E-2</v>
      </c>
      <c r="W118">
        <v>3.3553091223160497E-2</v>
      </c>
      <c r="X118">
        <v>0.98184611878128603</v>
      </c>
      <c r="Y118">
        <v>0.92846418836598998</v>
      </c>
      <c r="Z118">
        <v>1.03826507155631</v>
      </c>
      <c r="AA118">
        <v>0.91229814050455604</v>
      </c>
      <c r="AB118">
        <v>1.05663946772461</v>
      </c>
      <c r="AC118">
        <v>0.153730821440449</v>
      </c>
      <c r="AD118">
        <v>0.13341433522940299</v>
      </c>
      <c r="AE118">
        <v>0.17713563762840601</v>
      </c>
      <c r="AF118">
        <v>0.127616302859662</v>
      </c>
      <c r="AG118">
        <v>0.18517932625870201</v>
      </c>
    </row>
    <row r="119" spans="1:33" x14ac:dyDescent="0.25">
      <c r="A119" t="s">
        <v>136</v>
      </c>
      <c r="B119" t="s">
        <v>137</v>
      </c>
      <c r="C119">
        <v>127000</v>
      </c>
      <c r="D119">
        <v>2.8115762487043701</v>
      </c>
      <c r="E119">
        <v>2.7220802071141499</v>
      </c>
      <c r="F119">
        <v>2.9039268872039798</v>
      </c>
      <c r="G119">
        <v>2.69453848288811</v>
      </c>
      <c r="H119">
        <v>2.9335443130457501</v>
      </c>
      <c r="I119">
        <v>0.23329013145713801</v>
      </c>
      <c r="J119">
        <v>0.208220096655544</v>
      </c>
      <c r="K119">
        <v>0.26137073293774599</v>
      </c>
      <c r="L119">
        <v>0.20092375212814301</v>
      </c>
      <c r="M119">
        <v>0.27085619148658702</v>
      </c>
      <c r="N119">
        <v>0.114038345102824</v>
      </c>
      <c r="O119">
        <v>9.69243244649068E-2</v>
      </c>
      <c r="P119">
        <v>0.13417014638779701</v>
      </c>
      <c r="Q119">
        <v>9.2111685541996599E-2</v>
      </c>
      <c r="R119">
        <v>0.141177144922186</v>
      </c>
      <c r="S119">
        <v>2.0156335640200099E-2</v>
      </c>
      <c r="T119">
        <v>1.37157395990121E-2</v>
      </c>
      <c r="U119">
        <v>2.96203915877346E-2</v>
      </c>
      <c r="V119">
        <v>1.21798755765585E-2</v>
      </c>
      <c r="W119">
        <v>3.3354744858202098E-2</v>
      </c>
      <c r="X119">
        <v>0.98184611878128603</v>
      </c>
      <c r="Y119">
        <v>0.92908109506123004</v>
      </c>
      <c r="Z119">
        <v>1.03757642634533</v>
      </c>
      <c r="AA119">
        <v>0.91309476142051305</v>
      </c>
      <c r="AB119">
        <v>1.05571894688789</v>
      </c>
      <c r="AC119">
        <v>0.153730821440449</v>
      </c>
      <c r="AD119">
        <v>0.13363886479892101</v>
      </c>
      <c r="AE119">
        <v>0.17683815758885299</v>
      </c>
      <c r="AF119">
        <v>0.12789814324327201</v>
      </c>
      <c r="AG119">
        <v>0.184771492782483</v>
      </c>
    </row>
    <row r="120" spans="1:33" x14ac:dyDescent="0.25">
      <c r="A120" t="s">
        <v>136</v>
      </c>
      <c r="B120" t="s">
        <v>137</v>
      </c>
      <c r="C120">
        <v>130000</v>
      </c>
      <c r="D120">
        <v>2.8115762487043701</v>
      </c>
      <c r="E120">
        <v>2.7231027334965798</v>
      </c>
      <c r="F120">
        <v>2.9028384874548001</v>
      </c>
      <c r="G120">
        <v>2.6958690344501899</v>
      </c>
      <c r="H120">
        <v>2.9320999911704302</v>
      </c>
      <c r="I120">
        <v>0.23329013145713801</v>
      </c>
      <c r="J120">
        <v>0.20849475164166101</v>
      </c>
      <c r="K120">
        <v>0.26102660538885297</v>
      </c>
      <c r="L120">
        <v>0.201271753830434</v>
      </c>
      <c r="M120">
        <v>0.27038820327657798</v>
      </c>
      <c r="N120">
        <v>0.114038345102824</v>
      </c>
      <c r="O120">
        <v>9.7107026749243E-2</v>
      </c>
      <c r="P120">
        <v>0.133917805069417</v>
      </c>
      <c r="Q120">
        <v>9.2339413351948299E-2</v>
      </c>
      <c r="R120">
        <v>0.14082914309092801</v>
      </c>
      <c r="S120">
        <v>2.0156335640200099E-2</v>
      </c>
      <c r="T120">
        <v>1.37764229967099E-2</v>
      </c>
      <c r="U120">
        <v>2.9489938100036001E-2</v>
      </c>
      <c r="V120">
        <v>1.2249840358719E-2</v>
      </c>
      <c r="W120">
        <v>3.3164279707152397E-2</v>
      </c>
      <c r="X120">
        <v>0.98184611878128603</v>
      </c>
      <c r="Y120">
        <v>0.92967691271295605</v>
      </c>
      <c r="Z120">
        <v>1.0369121810884501</v>
      </c>
      <c r="AA120">
        <v>0.91386431121822598</v>
      </c>
      <c r="AB120">
        <v>1.05483121533546</v>
      </c>
      <c r="AC120">
        <v>0.153730821440449</v>
      </c>
      <c r="AD120">
        <v>0.13385594710857901</v>
      </c>
      <c r="AE120">
        <v>0.17655149165444101</v>
      </c>
      <c r="AF120">
        <v>0.128170787191975</v>
      </c>
      <c r="AG120">
        <v>0.18437867051021201</v>
      </c>
    </row>
    <row r="121" spans="1:33" x14ac:dyDescent="0.25">
      <c r="A121" t="s">
        <v>136</v>
      </c>
      <c r="B121" t="s">
        <v>137</v>
      </c>
      <c r="C121">
        <v>133000</v>
      </c>
      <c r="D121">
        <v>2.8115762487043701</v>
      </c>
      <c r="E121">
        <v>2.7240908226118901</v>
      </c>
      <c r="F121">
        <v>2.9017874966177302</v>
      </c>
      <c r="G121">
        <v>2.6971549230756202</v>
      </c>
      <c r="H121">
        <v>2.9307054644710702</v>
      </c>
      <c r="I121">
        <v>0.23329013145713801</v>
      </c>
      <c r="J121">
        <v>0.20876041356854699</v>
      </c>
      <c r="K121">
        <v>0.26069460490924501</v>
      </c>
      <c r="L121">
        <v>0.20160850598931099</v>
      </c>
      <c r="M121">
        <v>0.269936877265126</v>
      </c>
      <c r="N121">
        <v>0.114038345102824</v>
      </c>
      <c r="O121">
        <v>9.7283851834974594E-2</v>
      </c>
      <c r="P121">
        <v>0.13367448246946301</v>
      </c>
      <c r="Q121">
        <v>9.2559954290316396E-2</v>
      </c>
      <c r="R121">
        <v>0.14049375375628601</v>
      </c>
      <c r="S121">
        <v>2.0156335640200099E-2</v>
      </c>
      <c r="T121">
        <v>1.38353204174049E-2</v>
      </c>
      <c r="U121">
        <v>2.9364418021289598E-2</v>
      </c>
      <c r="V121">
        <v>1.23178527645137E-2</v>
      </c>
      <c r="W121">
        <v>3.2981202768161202E-2</v>
      </c>
      <c r="X121">
        <v>0.98184611878128603</v>
      </c>
      <c r="Y121">
        <v>0.93025282014507205</v>
      </c>
      <c r="Z121">
        <v>1.03627093292165</v>
      </c>
      <c r="AA121">
        <v>0.91460829594144799</v>
      </c>
      <c r="AB121">
        <v>1.05397438009929</v>
      </c>
      <c r="AC121">
        <v>0.153730821440449</v>
      </c>
      <c r="AD121">
        <v>0.13406598847113199</v>
      </c>
      <c r="AE121">
        <v>0.17627500568736101</v>
      </c>
      <c r="AF121">
        <v>0.12843472981842599</v>
      </c>
      <c r="AG121">
        <v>0.18399997086825101</v>
      </c>
    </row>
    <row r="122" spans="1:33" x14ac:dyDescent="0.25">
      <c r="A122" t="s">
        <v>136</v>
      </c>
      <c r="B122" t="s">
        <v>137</v>
      </c>
      <c r="C122">
        <v>136000</v>
      </c>
      <c r="D122">
        <v>2.8115762487043701</v>
      </c>
      <c r="E122">
        <v>2.7250463687258502</v>
      </c>
      <c r="F122">
        <v>2.9007718237795901</v>
      </c>
      <c r="G122">
        <v>2.6983985990527901</v>
      </c>
      <c r="H122">
        <v>2.9293579430423602</v>
      </c>
      <c r="I122">
        <v>0.23329013145713801</v>
      </c>
      <c r="J122">
        <v>0.209017566102735</v>
      </c>
      <c r="K122">
        <v>0.26037404044052598</v>
      </c>
      <c r="L122">
        <v>0.20193460739215899</v>
      </c>
      <c r="M122">
        <v>0.26950125649190498</v>
      </c>
      <c r="N122">
        <v>0.114038345102824</v>
      </c>
      <c r="O122">
        <v>9.7455111311147896E-2</v>
      </c>
      <c r="P122">
        <v>0.133439659110067</v>
      </c>
      <c r="Q122">
        <v>9.2773683474067795E-2</v>
      </c>
      <c r="R122">
        <v>0.14017024277009299</v>
      </c>
      <c r="S122">
        <v>2.0156335640200099E-2</v>
      </c>
      <c r="T122">
        <v>1.38925198117724E-2</v>
      </c>
      <c r="U122">
        <v>2.9243535120765399E-2</v>
      </c>
      <c r="V122">
        <v>1.2384004672464199E-2</v>
      </c>
      <c r="W122">
        <v>3.2805062455834699E-2</v>
      </c>
      <c r="X122">
        <v>0.98184611878128603</v>
      </c>
      <c r="Y122">
        <v>0.93080990577504696</v>
      </c>
      <c r="Z122">
        <v>1.0356513891550401</v>
      </c>
      <c r="AA122">
        <v>0.91532810659864094</v>
      </c>
      <c r="AB122">
        <v>1.05314669738537</v>
      </c>
      <c r="AC122">
        <v>0.153730821440449</v>
      </c>
      <c r="AD122">
        <v>0.13426936467890499</v>
      </c>
      <c r="AE122">
        <v>0.17600811617187401</v>
      </c>
      <c r="AF122">
        <v>0.128690429470464</v>
      </c>
      <c r="AG122">
        <v>0.183634576763228</v>
      </c>
    </row>
    <row r="123" spans="1:33" x14ac:dyDescent="0.25">
      <c r="A123" t="s">
        <v>136</v>
      </c>
      <c r="B123" t="s">
        <v>137</v>
      </c>
      <c r="C123">
        <v>139000</v>
      </c>
      <c r="D123">
        <v>2.8115762487043701</v>
      </c>
      <c r="E123">
        <v>2.7259711232125099</v>
      </c>
      <c r="F123">
        <v>2.8997895378951899</v>
      </c>
      <c r="G123">
        <v>2.6996023282480301</v>
      </c>
      <c r="H123">
        <v>2.9280548507190902</v>
      </c>
      <c r="I123">
        <v>0.23329013145713801</v>
      </c>
      <c r="J123">
        <v>0.20926665712009401</v>
      </c>
      <c r="K123">
        <v>0.260064274618798</v>
      </c>
      <c r="L123">
        <v>0.20225061291082699</v>
      </c>
      <c r="M123">
        <v>0.269080458832055</v>
      </c>
      <c r="N123">
        <v>0.114038345102824</v>
      </c>
      <c r="O123">
        <v>9.7621093992954197E-2</v>
      </c>
      <c r="P123">
        <v>0.13321285623395501</v>
      </c>
      <c r="Q123">
        <v>9.2980948972715402E-2</v>
      </c>
      <c r="R123">
        <v>0.13985793402565799</v>
      </c>
      <c r="S123">
        <v>2.0156335640200099E-2</v>
      </c>
      <c r="T123">
        <v>1.3948103105986299E-2</v>
      </c>
      <c r="U123">
        <v>2.9127017172749702E-2</v>
      </c>
      <c r="V123">
        <v>1.24483819186337E-2</v>
      </c>
      <c r="W123">
        <v>3.2635444279586E-2</v>
      </c>
      <c r="X123">
        <v>0.98184611878128603</v>
      </c>
      <c r="Y123">
        <v>0.93134917634814596</v>
      </c>
      <c r="Z123">
        <v>1.0350523564054801</v>
      </c>
      <c r="AA123">
        <v>0.916025030236997</v>
      </c>
      <c r="AB123">
        <v>1.05234655781581</v>
      </c>
      <c r="AC123">
        <v>0.153730821440449</v>
      </c>
      <c r="AD123">
        <v>0.134466423898596</v>
      </c>
      <c r="AE123">
        <v>0.175750285150332</v>
      </c>
      <c r="AF123">
        <v>0.128938311182451</v>
      </c>
      <c r="AG123">
        <v>0.18328173538460901</v>
      </c>
    </row>
    <row r="124" spans="1:33" x14ac:dyDescent="0.25">
      <c r="A124" t="s">
        <v>136</v>
      </c>
      <c r="B124" t="s">
        <v>137</v>
      </c>
      <c r="C124">
        <v>142000</v>
      </c>
      <c r="D124">
        <v>2.8115762487043701</v>
      </c>
      <c r="E124">
        <v>2.7268667081301601</v>
      </c>
      <c r="F124">
        <v>2.8988388524181801</v>
      </c>
      <c r="G124">
        <v>2.7007682095928298</v>
      </c>
      <c r="H124">
        <v>2.9267938044921298</v>
      </c>
      <c r="I124">
        <v>0.23329013145713801</v>
      </c>
      <c r="J124">
        <v>0.20950810204900699</v>
      </c>
      <c r="K124">
        <v>0.25976471854029198</v>
      </c>
      <c r="L124">
        <v>0.202557037571235</v>
      </c>
      <c r="M124">
        <v>0.26867366966053602</v>
      </c>
      <c r="N124">
        <v>0.114038345102824</v>
      </c>
      <c r="O124">
        <v>9.7782068025698804E-2</v>
      </c>
      <c r="P124">
        <v>0.13299363180475099</v>
      </c>
      <c r="Q124">
        <v>9.31820742768667E-2</v>
      </c>
      <c r="R124">
        <v>0.13955620371534899</v>
      </c>
      <c r="S124">
        <v>2.0156335640200099E-2</v>
      </c>
      <c r="T124">
        <v>1.4002146726535601E-2</v>
      </c>
      <c r="U124">
        <v>2.90146135324299E-2</v>
      </c>
      <c r="V124">
        <v>1.25110648036428E-2</v>
      </c>
      <c r="W124">
        <v>3.2471967056594997E-2</v>
      </c>
      <c r="X124">
        <v>0.98184611878128603</v>
      </c>
      <c r="Y124">
        <v>0.931871564661095</v>
      </c>
      <c r="Z124">
        <v>1.03447273101014</v>
      </c>
      <c r="AA124">
        <v>0.91670025973928904</v>
      </c>
      <c r="AB124">
        <v>1.05157247341508</v>
      </c>
      <c r="AC124">
        <v>0.153730821440449</v>
      </c>
      <c r="AD124">
        <v>0.134657489236676</v>
      </c>
      <c r="AE124">
        <v>0.17550101576355101</v>
      </c>
      <c r="AF124">
        <v>0.12917876973756801</v>
      </c>
      <c r="AG124">
        <v>0.18294075187114101</v>
      </c>
    </row>
    <row r="125" spans="1:33" x14ac:dyDescent="0.25">
      <c r="A125" t="s">
        <v>136</v>
      </c>
      <c r="B125" t="s">
        <v>137</v>
      </c>
      <c r="C125">
        <v>145000</v>
      </c>
      <c r="D125">
        <v>2.8115762487043701</v>
      </c>
      <c r="E125">
        <v>2.7277346282526098</v>
      </c>
      <c r="F125">
        <v>2.8979181116991</v>
      </c>
      <c r="G125">
        <v>2.7018981905849402</v>
      </c>
      <c r="H125">
        <v>2.9255725962948902</v>
      </c>
      <c r="I125">
        <v>0.23329013145713801</v>
      </c>
      <c r="J125">
        <v>0.209742286838946</v>
      </c>
      <c r="K125">
        <v>0.25947482713635101</v>
      </c>
      <c r="L125">
        <v>0.202854360170279</v>
      </c>
      <c r="M125">
        <v>0.26828013537460998</v>
      </c>
      <c r="N125">
        <v>0.114038345102824</v>
      </c>
      <c r="O125">
        <v>9.7938282755377096E-2</v>
      </c>
      <c r="P125">
        <v>0.13278157697599</v>
      </c>
      <c r="Q125">
        <v>9.3377360495969397E-2</v>
      </c>
      <c r="R125">
        <v>0.13926447526538099</v>
      </c>
      <c r="S125">
        <v>2.0156335640200099E-2</v>
      </c>
      <c r="T125">
        <v>1.4054722069893701E-2</v>
      </c>
      <c r="U125">
        <v>2.8906093002695601E-2</v>
      </c>
      <c r="V125">
        <v>1.2572128548243E-2</v>
      </c>
      <c r="W125">
        <v>3.2314279583366697E-2</v>
      </c>
      <c r="X125">
        <v>0.98184611878128603</v>
      </c>
      <c r="Y125">
        <v>0.93237793641061995</v>
      </c>
      <c r="Z125">
        <v>1.0339114905464799</v>
      </c>
      <c r="AA125">
        <v>0.91735490251422702</v>
      </c>
      <c r="AB125">
        <v>1.0508230661020499</v>
      </c>
      <c r="AC125">
        <v>0.153730821440449</v>
      </c>
      <c r="AD125">
        <v>0.13484286101887899</v>
      </c>
      <c r="AE125">
        <v>0.17525984831223601</v>
      </c>
      <c r="AF125">
        <v>0.12941217239195801</v>
      </c>
      <c r="AG125">
        <v>0.18261098372152099</v>
      </c>
    </row>
    <row r="126" spans="1:33" x14ac:dyDescent="0.25">
      <c r="A126" t="s">
        <v>136</v>
      </c>
      <c r="B126" t="s">
        <v>137</v>
      </c>
      <c r="C126">
        <v>148000</v>
      </c>
      <c r="D126">
        <v>2.8115762487043701</v>
      </c>
      <c r="E126">
        <v>2.7285762817593699</v>
      </c>
      <c r="F126">
        <v>2.8970257789156801</v>
      </c>
      <c r="G126">
        <v>2.7029940810645798</v>
      </c>
      <c r="H126">
        <v>2.92438917684452</v>
      </c>
      <c r="I126">
        <v>0.23329013145713801</v>
      </c>
      <c r="J126">
        <v>0.20996957060313401</v>
      </c>
      <c r="K126">
        <v>0.259194095075787</v>
      </c>
      <c r="L126">
        <v>0.203143026498464</v>
      </c>
      <c r="M126">
        <v>0.26789915765848399</v>
      </c>
      <c r="N126">
        <v>0.114038345102824</v>
      </c>
      <c r="O126">
        <v>9.8089970395908402E-2</v>
      </c>
      <c r="P126">
        <v>0.13257631296542</v>
      </c>
      <c r="Q126">
        <v>9.3567088319762695E-2</v>
      </c>
      <c r="R126">
        <v>0.13898221485562201</v>
      </c>
      <c r="S126">
        <v>2.0156335640200099E-2</v>
      </c>
      <c r="T126">
        <v>1.41058959237907E-2</v>
      </c>
      <c r="U126">
        <v>2.88012419516511E-2</v>
      </c>
      <c r="V126">
        <v>1.2631643703542E-2</v>
      </c>
      <c r="W126">
        <v>3.2162057702026597E-2</v>
      </c>
      <c r="X126">
        <v>0.98184611878128603</v>
      </c>
      <c r="Y126">
        <v>0.93286909628173897</v>
      </c>
      <c r="Z126">
        <v>1.0333676863108101</v>
      </c>
      <c r="AA126">
        <v>0.91798998822516098</v>
      </c>
      <c r="AB126">
        <v>1.0500970574864099</v>
      </c>
      <c r="AC126">
        <v>0.153730821440449</v>
      </c>
      <c r="AD126">
        <v>0.135022818820736</v>
      </c>
      <c r="AE126">
        <v>0.17502635676914199</v>
      </c>
      <c r="AF126">
        <v>0.12963886130408001</v>
      </c>
      <c r="AG126">
        <v>0.182291835848304</v>
      </c>
    </row>
    <row r="127" spans="1:33" x14ac:dyDescent="0.25">
      <c r="A127" t="s">
        <v>136</v>
      </c>
      <c r="B127" t="s">
        <v>137</v>
      </c>
      <c r="C127">
        <v>151000</v>
      </c>
      <c r="D127">
        <v>2.8115762487043701</v>
      </c>
      <c r="E127">
        <v>2.72939296975798</v>
      </c>
      <c r="F127">
        <v>2.89616042533526</v>
      </c>
      <c r="G127">
        <v>2.7040575654883501</v>
      </c>
      <c r="H127">
        <v>2.9232416412695601</v>
      </c>
      <c r="I127">
        <v>0.23329013145713801</v>
      </c>
      <c r="J127">
        <v>0.210190287976812</v>
      </c>
      <c r="K127">
        <v>0.25892205312507099</v>
      </c>
      <c r="L127">
        <v>0.20342345221817301</v>
      </c>
      <c r="M127">
        <v>0.267530088391839</v>
      </c>
      <c r="N127">
        <v>0.114038345102824</v>
      </c>
      <c r="O127">
        <v>9.8237347518693799E-2</v>
      </c>
      <c r="P127">
        <v>0.13237748828082399</v>
      </c>
      <c r="Q127">
        <v>9.3751519772959493E-2</v>
      </c>
      <c r="R127">
        <v>0.13870892744640501</v>
      </c>
      <c r="S127">
        <v>2.0156335640200099E-2</v>
      </c>
      <c r="T127">
        <v>1.4155730845901099E-2</v>
      </c>
      <c r="U127">
        <v>2.8699862646894898E-2</v>
      </c>
      <c r="V127">
        <v>1.26896765211472E-2</v>
      </c>
      <c r="W127">
        <v>3.2015001707494599E-2</v>
      </c>
      <c r="X127">
        <v>0.98184611878128603</v>
      </c>
      <c r="Y127">
        <v>0.93334579337365098</v>
      </c>
      <c r="Z127">
        <v>1.0328404366302</v>
      </c>
      <c r="AA127">
        <v>0.91860647568050902</v>
      </c>
      <c r="AB127">
        <v>1.04939325979826</v>
      </c>
      <c r="AC127">
        <v>0.153730821440449</v>
      </c>
      <c r="AD127">
        <v>0.13519762328072499</v>
      </c>
      <c r="AE127">
        <v>0.17480014568232899</v>
      </c>
      <c r="AF127">
        <v>0.12985915570631501</v>
      </c>
      <c r="AG127">
        <v>0.18198275618955601</v>
      </c>
    </row>
    <row r="128" spans="1:33" x14ac:dyDescent="0.25">
      <c r="A128" t="s">
        <v>136</v>
      </c>
      <c r="B128" t="s">
        <v>137</v>
      </c>
      <c r="C128">
        <v>154000</v>
      </c>
      <c r="D128">
        <v>2.8115762487043701</v>
      </c>
      <c r="E128">
        <v>2.7301859047864001</v>
      </c>
      <c r="F128">
        <v>2.8953207207393699</v>
      </c>
      <c r="G128">
        <v>2.7050902138906099</v>
      </c>
      <c r="H128">
        <v>2.92212821629519</v>
      </c>
      <c r="I128">
        <v>0.23329013145713801</v>
      </c>
      <c r="J128">
        <v>0.210404751226623</v>
      </c>
      <c r="K128">
        <v>0.25865826490718802</v>
      </c>
      <c r="L128">
        <v>0.203696025440297</v>
      </c>
      <c r="M128">
        <v>0.267172325118676</v>
      </c>
      <c r="N128">
        <v>0.114038345102824</v>
      </c>
      <c r="O128">
        <v>9.8380616386492606E-2</v>
      </c>
      <c r="P128">
        <v>0.13218477625167699</v>
      </c>
      <c r="Q128">
        <v>9.3930899788495101E-2</v>
      </c>
      <c r="R128">
        <v>0.13844415324606699</v>
      </c>
      <c r="S128">
        <v>2.0156335640200099E-2</v>
      </c>
      <c r="T128">
        <v>1.42042855049634E-2</v>
      </c>
      <c r="U128">
        <v>2.86017717777945E-2</v>
      </c>
      <c r="V128">
        <v>1.27462892878054E-2</v>
      </c>
      <c r="W128">
        <v>3.1872834049947701E-2</v>
      </c>
      <c r="X128">
        <v>0.98184611878128603</v>
      </c>
      <c r="Y128">
        <v>0.93380872604679399</v>
      </c>
      <c r="Z128">
        <v>1.0323289209005999</v>
      </c>
      <c r="AA128">
        <v>0.91920525899139305</v>
      </c>
      <c r="AB128">
        <v>1.0487105678054101</v>
      </c>
      <c r="AC128">
        <v>0.153730821440449</v>
      </c>
      <c r="AD128">
        <v>0.135367517723054</v>
      </c>
      <c r="AE128">
        <v>0.174580847418807</v>
      </c>
      <c r="AF128">
        <v>0.130073353850614</v>
      </c>
      <c r="AG128">
        <v>0.18168323180555501</v>
      </c>
    </row>
    <row r="129" spans="1:33" x14ac:dyDescent="0.25">
      <c r="A129" t="s">
        <v>136</v>
      </c>
      <c r="B129" t="s">
        <v>137</v>
      </c>
      <c r="C129">
        <v>157000</v>
      </c>
      <c r="D129">
        <v>2.8115762487043701</v>
      </c>
      <c r="E129">
        <v>2.7309562184220599</v>
      </c>
      <c r="F129">
        <v>2.8945054248645099</v>
      </c>
      <c r="G129">
        <v>2.7060934916953201</v>
      </c>
      <c r="H129">
        <v>2.92104724879069</v>
      </c>
      <c r="I129">
        <v>0.23329013145713801</v>
      </c>
      <c r="J129">
        <v>0.21061325214162599</v>
      </c>
      <c r="K129">
        <v>0.25840232400862001</v>
      </c>
      <c r="L129">
        <v>0.20396110903595199</v>
      </c>
      <c r="M129">
        <v>0.26682530700514201</v>
      </c>
      <c r="N129">
        <v>0.114038345102824</v>
      </c>
      <c r="O129">
        <v>9.8519966150523094E-2</v>
      </c>
      <c r="P129">
        <v>0.13199787282763301</v>
      </c>
      <c r="Q129">
        <v>9.4105457621162306E-2</v>
      </c>
      <c r="R129">
        <v>0.13818746456271799</v>
      </c>
      <c r="S129">
        <v>2.0156335640200099E-2</v>
      </c>
      <c r="T129">
        <v>1.42516149886772E-2</v>
      </c>
      <c r="U129">
        <v>2.85067991412917E-2</v>
      </c>
      <c r="V129">
        <v>1.2801540628512501E-2</v>
      </c>
      <c r="W129">
        <v>3.1735297293846797E-2</v>
      </c>
      <c r="X129">
        <v>0.98184611878128603</v>
      </c>
      <c r="Y129">
        <v>0.934258546262698</v>
      </c>
      <c r="Z129">
        <v>1.0318323742601301</v>
      </c>
      <c r="AA129">
        <v>0.91978717308690106</v>
      </c>
      <c r="AB129">
        <v>1.0480479515936501</v>
      </c>
      <c r="AC129">
        <v>0.153730821440449</v>
      </c>
      <c r="AD129">
        <v>0.13553272961329699</v>
      </c>
      <c r="AE129">
        <v>0.174368119705297</v>
      </c>
      <c r="AF129">
        <v>0.130281734755507</v>
      </c>
      <c r="AG129">
        <v>0.18139278539856199</v>
      </c>
    </row>
    <row r="130" spans="1:33" x14ac:dyDescent="0.25">
      <c r="A130" t="s">
        <v>136</v>
      </c>
      <c r="B130" t="s">
        <v>137</v>
      </c>
      <c r="C130">
        <v>160000</v>
      </c>
      <c r="D130">
        <v>2.8115762487043701</v>
      </c>
      <c r="E130">
        <v>2.7317049681066399</v>
      </c>
      <c r="F130">
        <v>2.8937133797342098</v>
      </c>
      <c r="G130">
        <v>2.70706876851796</v>
      </c>
      <c r="H130">
        <v>2.9199971955111801</v>
      </c>
      <c r="I130">
        <v>0.23329013145713801</v>
      </c>
      <c r="J130">
        <v>0.21081606373218001</v>
      </c>
      <c r="K130">
        <v>0.25815385139117197</v>
      </c>
      <c r="L130">
        <v>0.20421904271493599</v>
      </c>
      <c r="M130">
        <v>0.26648851122529199</v>
      </c>
      <c r="N130">
        <v>0.114038345102824</v>
      </c>
      <c r="O130">
        <v>9.8655573927091594E-2</v>
      </c>
      <c r="P130">
        <v>0.131816494610487</v>
      </c>
      <c r="Q130">
        <v>9.4275408120465906E-2</v>
      </c>
      <c r="R130">
        <v>0.13793846299192</v>
      </c>
      <c r="S130">
        <v>2.0156335640200099E-2</v>
      </c>
      <c r="T130">
        <v>1.42977710821532E-2</v>
      </c>
      <c r="U130">
        <v>2.8414786470362299E-2</v>
      </c>
      <c r="V130">
        <v>1.28554857815673E-2</v>
      </c>
      <c r="W130">
        <v>3.1602152300522497E-2</v>
      </c>
      <c r="X130">
        <v>0.98184611878128603</v>
      </c>
      <c r="Y130">
        <v>0.93469586347823597</v>
      </c>
      <c r="Z130">
        <v>1.03135008281888</v>
      </c>
      <c r="AA130">
        <v>0.92035299866476195</v>
      </c>
      <c r="AB130">
        <v>1.0474044501034001</v>
      </c>
      <c r="AC130">
        <v>0.153730821440449</v>
      </c>
      <c r="AD130">
        <v>0.13569347186688899</v>
      </c>
      <c r="AE130">
        <v>0.17416164342903301</v>
      </c>
      <c r="AF130">
        <v>0.13048455977805401</v>
      </c>
      <c r="AG130">
        <v>0.181110972202633</v>
      </c>
    </row>
    <row r="131" spans="1:33" x14ac:dyDescent="0.25">
      <c r="A131" t="s">
        <v>136</v>
      </c>
      <c r="B131" t="s">
        <v>137</v>
      </c>
      <c r="C131">
        <v>163000</v>
      </c>
      <c r="D131">
        <v>2.8115762487043701</v>
      </c>
      <c r="E131">
        <v>2.7324331432801698</v>
      </c>
      <c r="F131">
        <v>2.8929435027747901</v>
      </c>
      <c r="G131">
        <v>2.7080173260785201</v>
      </c>
      <c r="H131">
        <v>2.9189766138893498</v>
      </c>
      <c r="I131">
        <v>0.23329013145713801</v>
      </c>
      <c r="J131">
        <v>0.21101344175940201</v>
      </c>
      <c r="K131">
        <v>0.25791249307144298</v>
      </c>
      <c r="L131">
        <v>0.20447014489829199</v>
      </c>
      <c r="M131">
        <v>0.26616144972233002</v>
      </c>
      <c r="N131">
        <v>0.114038345102824</v>
      </c>
      <c r="O131">
        <v>9.8787605767844594E-2</v>
      </c>
      <c r="P131">
        <v>0.131640377090946</v>
      </c>
      <c r="Q131">
        <v>9.44409528790148E-2</v>
      </c>
      <c r="R131">
        <v>0.13769677689883</v>
      </c>
      <c r="S131">
        <v>2.0156335640200099E-2</v>
      </c>
      <c r="T131">
        <v>1.43428025201993E-2</v>
      </c>
      <c r="U131">
        <v>2.83255863872591E-2</v>
      </c>
      <c r="V131">
        <v>1.2908176848603899E-2</v>
      </c>
      <c r="W131">
        <v>3.1473176606096602E-2</v>
      </c>
      <c r="X131">
        <v>0.98184611878128603</v>
      </c>
      <c r="Y131">
        <v>0.93512124814738895</v>
      </c>
      <c r="Z131">
        <v>1.0308813793779701</v>
      </c>
      <c r="AA131">
        <v>0.92090346664455702</v>
      </c>
      <c r="AB131">
        <v>1.04677916533087</v>
      </c>
      <c r="AC131">
        <v>0.153730821440449</v>
      </c>
      <c r="AD131">
        <v>0.13584994402775699</v>
      </c>
      <c r="AE131">
        <v>0.17396112066677499</v>
      </c>
      <c r="AF131">
        <v>0.13068207403114099</v>
      </c>
      <c r="AG131">
        <v>0.18083737719794199</v>
      </c>
    </row>
    <row r="132" spans="1:33" x14ac:dyDescent="0.25">
      <c r="A132" t="s">
        <v>136</v>
      </c>
      <c r="B132" t="s">
        <v>137</v>
      </c>
      <c r="C132">
        <v>166000</v>
      </c>
      <c r="D132">
        <v>2.8115762487043701</v>
      </c>
      <c r="E132">
        <v>2.7331416709057801</v>
      </c>
      <c r="F132">
        <v>2.8921947806218702</v>
      </c>
      <c r="G132">
        <v>2.7089403653294202</v>
      </c>
      <c r="H132">
        <v>2.9179841537524398</v>
      </c>
      <c r="I132">
        <v>0.23329013145713801</v>
      </c>
      <c r="J132">
        <v>0.211205626114812</v>
      </c>
      <c r="K132">
        <v>0.25767791803586498</v>
      </c>
      <c r="L132">
        <v>0.20471471440868599</v>
      </c>
      <c r="M132">
        <v>0.26584366630017597</v>
      </c>
      <c r="N132">
        <v>0.114038345102824</v>
      </c>
      <c r="O132">
        <v>9.8916217535870599E-2</v>
      </c>
      <c r="P132">
        <v>0.131469273065528</v>
      </c>
      <c r="Q132">
        <v>9.4602281270614805E-2</v>
      </c>
      <c r="R132">
        <v>0.13746205915912199</v>
      </c>
      <c r="S132">
        <v>2.0156335640200099E-2</v>
      </c>
      <c r="T132">
        <v>1.43867552163141E-2</v>
      </c>
      <c r="U132">
        <v>2.82390614661941E-2</v>
      </c>
      <c r="V132">
        <v>1.2959663022262801E-2</v>
      </c>
      <c r="W132">
        <v>3.1348162970535297E-2</v>
      </c>
      <c r="X132">
        <v>0.98184611878128603</v>
      </c>
      <c r="Y132">
        <v>0.93553523487644596</v>
      </c>
      <c r="Z132">
        <v>1.03042563957966</v>
      </c>
      <c r="AA132">
        <v>0.92143926218152405</v>
      </c>
      <c r="AB132">
        <v>1.0461712571145101</v>
      </c>
      <c r="AC132">
        <v>0.153730821440449</v>
      </c>
      <c r="AD132">
        <v>0.13600233333209399</v>
      </c>
      <c r="AE132">
        <v>0.17376627291461499</v>
      </c>
      <c r="AF132">
        <v>0.13087450766383199</v>
      </c>
      <c r="AG132">
        <v>0.18057161261042401</v>
      </c>
    </row>
    <row r="133" spans="1:33" x14ac:dyDescent="0.25">
      <c r="A133" t="s">
        <v>136</v>
      </c>
      <c r="B133" t="s">
        <v>137</v>
      </c>
      <c r="C133">
        <v>169000</v>
      </c>
      <c r="D133">
        <v>2.8115762487043701</v>
      </c>
      <c r="E133">
        <v>2.73383142045531</v>
      </c>
      <c r="F133">
        <v>2.8914662635372399</v>
      </c>
      <c r="G133">
        <v>2.7098390128891401</v>
      </c>
      <c r="H133">
        <v>2.91701854985679</v>
      </c>
      <c r="I133">
        <v>0.23329013145713801</v>
      </c>
      <c r="J133">
        <v>0.21139284206725001</v>
      </c>
      <c r="K133">
        <v>0.25744981636361502</v>
      </c>
      <c r="L133">
        <v>0.20495303199922801</v>
      </c>
      <c r="M133">
        <v>0.26553473400630501</v>
      </c>
      <c r="N133">
        <v>0.114038345102824</v>
      </c>
      <c r="O133">
        <v>9.90415556982807E-2</v>
      </c>
      <c r="P133">
        <v>0.13130295121228899</v>
      </c>
      <c r="Q133">
        <v>9.47595713903987E-2</v>
      </c>
      <c r="R133">
        <v>0.137233985127928</v>
      </c>
      <c r="S133">
        <v>2.0156335640200099E-2</v>
      </c>
      <c r="T133">
        <v>1.4429672470896399E-2</v>
      </c>
      <c r="U133">
        <v>2.8155083392245601E-2</v>
      </c>
      <c r="V133">
        <v>1.3009990793839901E-2</v>
      </c>
      <c r="W133">
        <v>3.1226918077008899E-2</v>
      </c>
      <c r="X133">
        <v>0.98184611878128603</v>
      </c>
      <c r="Y133">
        <v>0.93593832527250598</v>
      </c>
      <c r="Z133">
        <v>1.02998227843815</v>
      </c>
      <c r="AA133">
        <v>0.92196102829133497</v>
      </c>
      <c r="AB133">
        <v>1.04557993843828</v>
      </c>
      <c r="AC133">
        <v>0.153730821440449</v>
      </c>
      <c r="AD133">
        <v>0.13615081567027501</v>
      </c>
      <c r="AE133">
        <v>0.17357683949486299</v>
      </c>
      <c r="AF133">
        <v>0.13106207702016201</v>
      </c>
      <c r="AG133">
        <v>0.18031331566291101</v>
      </c>
    </row>
    <row r="134" spans="1:33" x14ac:dyDescent="0.25">
      <c r="A134" t="s">
        <v>136</v>
      </c>
      <c r="B134" t="s">
        <v>137</v>
      </c>
      <c r="C134">
        <v>172000</v>
      </c>
      <c r="D134">
        <v>2.8115762487043701</v>
      </c>
      <c r="E134">
        <v>2.7345032084168501</v>
      </c>
      <c r="F134">
        <v>2.89075706036627</v>
      </c>
      <c r="G134">
        <v>2.71071432685997</v>
      </c>
      <c r="H134">
        <v>2.91607861514608</v>
      </c>
      <c r="I134">
        <v>0.23329013145713801</v>
      </c>
      <c r="J134">
        <v>0.21157530139189201</v>
      </c>
      <c r="K134">
        <v>0.25722789753334702</v>
      </c>
      <c r="L134">
        <v>0.205185361738698</v>
      </c>
      <c r="M134">
        <v>0.265234252772094</v>
      </c>
      <c r="N134">
        <v>0.114038345102824</v>
      </c>
      <c r="O134">
        <v>9.9163758044534103E-2</v>
      </c>
      <c r="P134">
        <v>0.13114119480691</v>
      </c>
      <c r="Q134">
        <v>9.4912990907759107E-2</v>
      </c>
      <c r="R134">
        <v>0.137012250810123</v>
      </c>
      <c r="S134">
        <v>2.0156335640200099E-2</v>
      </c>
      <c r="T134">
        <v>1.4471595160874101E-2</v>
      </c>
      <c r="U134">
        <v>2.8073532205076201E-2</v>
      </c>
      <c r="V134">
        <v>1.30592041429731E-2</v>
      </c>
      <c r="W134">
        <v>3.1109261363592499E-2</v>
      </c>
      <c r="X134">
        <v>0.98184611878128603</v>
      </c>
      <c r="Y134">
        <v>0.93633099051990898</v>
      </c>
      <c r="Z134">
        <v>1.02955074720736</v>
      </c>
      <c r="AA134">
        <v>0.92246936912966404</v>
      </c>
      <c r="AB134">
        <v>1.0450044711922499</v>
      </c>
      <c r="AC134">
        <v>0.153730821440449</v>
      </c>
      <c r="AD134">
        <v>0.13629555645826799</v>
      </c>
      <c r="AE134">
        <v>0.17339257611949599</v>
      </c>
      <c r="AF134">
        <v>0.13124498568982099</v>
      </c>
      <c r="AG134">
        <v>0.18006214654845301</v>
      </c>
    </row>
    <row r="135" spans="1:33" x14ac:dyDescent="0.25">
      <c r="A135" t="s">
        <v>136</v>
      </c>
      <c r="B135" t="s">
        <v>137</v>
      </c>
      <c r="C135">
        <v>175000</v>
      </c>
      <c r="D135">
        <v>2.8115762487043701</v>
      </c>
      <c r="E135">
        <v>2.73515780237762</v>
      </c>
      <c r="F135">
        <v>2.8900663339750801</v>
      </c>
      <c r="G135">
        <v>2.7115673020983602</v>
      </c>
      <c r="H135">
        <v>2.9151632346520402</v>
      </c>
      <c r="I135">
        <v>0.23329013145713801</v>
      </c>
      <c r="J135">
        <v>0.21175320339435599</v>
      </c>
      <c r="K135">
        <v>0.257011888892895</v>
      </c>
      <c r="L135">
        <v>0.20541195226887399</v>
      </c>
      <c r="M135">
        <v>0.26494184728126602</v>
      </c>
      <c r="N135">
        <v>0.114038345102824</v>
      </c>
      <c r="O135">
        <v>9.9282954338607801E-2</v>
      </c>
      <c r="P135">
        <v>0.13098380056311401</v>
      </c>
      <c r="Q135">
        <v>9.5062697841506505E-2</v>
      </c>
      <c r="R135">
        <v>0.13679657120886199</v>
      </c>
      <c r="S135">
        <v>2.0156335640200099E-2</v>
      </c>
      <c r="T135">
        <v>1.4512561912688E-2</v>
      </c>
      <c r="U135">
        <v>2.7994295617578501E-2</v>
      </c>
      <c r="V135">
        <v>1.31073447111833E-2</v>
      </c>
      <c r="W135">
        <v>3.0995023971765699E-2</v>
      </c>
      <c r="X135">
        <v>0.98184611878128603</v>
      </c>
      <c r="Y135">
        <v>0.93671367371479897</v>
      </c>
      <c r="Z135">
        <v>1.02913053054783</v>
      </c>
      <c r="AA135">
        <v>0.92296485296478903</v>
      </c>
      <c r="AB135">
        <v>1.0444441623389999</v>
      </c>
      <c r="AC135">
        <v>0.153730821440449</v>
      </c>
      <c r="AD135">
        <v>0.13643671142845501</v>
      </c>
      <c r="AE135">
        <v>0.173213253592329</v>
      </c>
      <c r="AF135">
        <v>0.13142342546246399</v>
      </c>
      <c r="AG135">
        <v>0.179817786600389</v>
      </c>
    </row>
    <row r="136" spans="1:33" x14ac:dyDescent="0.25">
      <c r="A136" t="s">
        <v>136</v>
      </c>
      <c r="B136" t="s">
        <v>137</v>
      </c>
      <c r="C136">
        <v>178000</v>
      </c>
      <c r="D136">
        <v>2.8115762487043701</v>
      </c>
      <c r="E136">
        <v>2.7357959247285399</v>
      </c>
      <c r="F136">
        <v>2.8893932971145699</v>
      </c>
      <c r="G136">
        <v>2.71239887499789</v>
      </c>
      <c r="H136">
        <v>2.9142713599664001</v>
      </c>
      <c r="I136">
        <v>0.23329013145713801</v>
      </c>
      <c r="J136">
        <v>0.21192673584122801</v>
      </c>
      <c r="K136">
        <v>0.25680153427373098</v>
      </c>
      <c r="L136">
        <v>0.20563303794771401</v>
      </c>
      <c r="M136">
        <v>0.26465716504090298</v>
      </c>
      <c r="N136">
        <v>0.114038345102824</v>
      </c>
      <c r="O136">
        <v>9.93992669121046E-2</v>
      </c>
      <c r="P136">
        <v>0.13083057758344599</v>
      </c>
      <c r="Q136">
        <v>9.5208841265517E-2</v>
      </c>
      <c r="R136">
        <v>0.136586678832231</v>
      </c>
      <c r="S136">
        <v>2.0156335640200099E-2</v>
      </c>
      <c r="T136">
        <v>1.45526092603391E-2</v>
      </c>
      <c r="U136">
        <v>2.7917268400865902E-2</v>
      </c>
      <c r="V136">
        <v>1.3154451960878799E-2</v>
      </c>
      <c r="W136">
        <v>3.0884047798227902E-2</v>
      </c>
      <c r="X136">
        <v>0.98184611878128603</v>
      </c>
      <c r="Y136">
        <v>0.93708679198423905</v>
      </c>
      <c r="Z136">
        <v>1.0287211439594199</v>
      </c>
      <c r="AA136">
        <v>0.92344801487661898</v>
      </c>
      <c r="AB136">
        <v>1.04389836044058</v>
      </c>
      <c r="AC136">
        <v>0.153730821440449</v>
      </c>
      <c r="AD136">
        <v>0.13657442734853201</v>
      </c>
      <c r="AE136">
        <v>0.17303865663437201</v>
      </c>
      <c r="AF136">
        <v>0.131597577195948</v>
      </c>
      <c r="AG136">
        <v>0.17957993663704699</v>
      </c>
    </row>
    <row r="137" spans="1:33" x14ac:dyDescent="0.25">
      <c r="A137" t="s">
        <v>136</v>
      </c>
      <c r="B137" t="s">
        <v>137</v>
      </c>
      <c r="C137">
        <v>181000</v>
      </c>
      <c r="D137">
        <v>2.8115762487043701</v>
      </c>
      <c r="E137">
        <v>2.7364182560313202</v>
      </c>
      <c r="F137">
        <v>2.8887372086646801</v>
      </c>
      <c r="G137">
        <v>2.71320992783716</v>
      </c>
      <c r="H137">
        <v>2.9134020042219699</v>
      </c>
      <c r="I137">
        <v>0.23329013145713801</v>
      </c>
      <c r="J137">
        <v>0.21209607580695899</v>
      </c>
      <c r="K137">
        <v>0.25659659273429702</v>
      </c>
      <c r="L137">
        <v>0.20584883989045499</v>
      </c>
      <c r="M137">
        <v>0.26437987463267298</v>
      </c>
      <c r="N137">
        <v>0.114038345102824</v>
      </c>
      <c r="O137">
        <v>9.9512811204529802E-2</v>
      </c>
      <c r="P137">
        <v>0.13068134640825799</v>
      </c>
      <c r="Q137">
        <v>9.5351561952133804E-2</v>
      </c>
      <c r="R137">
        <v>0.136382322340481</v>
      </c>
      <c r="S137">
        <v>2.0156335640200099E-2</v>
      </c>
      <c r="T137">
        <v>1.4591771790003601E-2</v>
      </c>
      <c r="U137">
        <v>2.7842351828136599E-2</v>
      </c>
      <c r="V137">
        <v>1.32005633212473E-2</v>
      </c>
      <c r="W137">
        <v>3.0776184638305198E-2</v>
      </c>
      <c r="X137">
        <v>0.98184611878128603</v>
      </c>
      <c r="Y137">
        <v>0.93745073841297599</v>
      </c>
      <c r="Z137">
        <v>1.0283221314509201</v>
      </c>
      <c r="AA137">
        <v>0.92391935921144697</v>
      </c>
      <c r="AB137">
        <v>1.0433664525066899</v>
      </c>
      <c r="AC137">
        <v>0.153730821440449</v>
      </c>
      <c r="AD137">
        <v>0.136708842676108</v>
      </c>
      <c r="AE137">
        <v>0.17286858281881001</v>
      </c>
      <c r="AF137">
        <v>0.13176761160754399</v>
      </c>
      <c r="AG137">
        <v>0.179348315461726</v>
      </c>
    </row>
    <row r="138" spans="1:33" x14ac:dyDescent="0.25">
      <c r="A138" t="s">
        <v>136</v>
      </c>
      <c r="B138" t="s">
        <v>137</v>
      </c>
      <c r="C138">
        <v>184000</v>
      </c>
      <c r="D138">
        <v>2.8115762487043701</v>
      </c>
      <c r="E138">
        <v>2.7370254380838501</v>
      </c>
      <c r="F138">
        <v>2.8880973702185901</v>
      </c>
      <c r="G138">
        <v>2.7140012927386601</v>
      </c>
      <c r="H138">
        <v>2.9125542375284499</v>
      </c>
      <c r="I138">
        <v>0.23329013145713801</v>
      </c>
      <c r="J138">
        <v>0.21226139044589901</v>
      </c>
      <c r="K138">
        <v>0.25639683741830099</v>
      </c>
      <c r="L138">
        <v>0.20605956691925201</v>
      </c>
      <c r="M138">
        <v>0.26410966412474701</v>
      </c>
      <c r="N138">
        <v>0.114038345102824</v>
      </c>
      <c r="O138">
        <v>9.9623696256219196E-2</v>
      </c>
      <c r="P138">
        <v>0.13053593815221001</v>
      </c>
      <c r="Q138">
        <v>9.5490992959724699E-2</v>
      </c>
      <c r="R138">
        <v>0.136183265318497</v>
      </c>
      <c r="S138">
        <v>2.0156335640200099E-2</v>
      </c>
      <c r="T138">
        <v>1.4630082272552299E-2</v>
      </c>
      <c r="U138">
        <v>2.7769453170891301E-2</v>
      </c>
      <c r="V138">
        <v>1.3245714322302499E-2</v>
      </c>
      <c r="W138">
        <v>3.06712954107255E-2</v>
      </c>
      <c r="X138">
        <v>0.98184611878128603</v>
      </c>
      <c r="Y138">
        <v>0.93780588379818597</v>
      </c>
      <c r="Z138">
        <v>1.0279330634211901</v>
      </c>
      <c r="AA138">
        <v>0.92437936181816305</v>
      </c>
      <c r="AB138">
        <v>1.0428478611296701</v>
      </c>
      <c r="AC138">
        <v>0.153730821440449</v>
      </c>
      <c r="AD138">
        <v>0.13684008815570101</v>
      </c>
      <c r="AE138">
        <v>0.172702841603738</v>
      </c>
      <c r="AF138">
        <v>0.13193368999607499</v>
      </c>
      <c r="AG138">
        <v>0.17912265850108799</v>
      </c>
    </row>
    <row r="139" spans="1:33" x14ac:dyDescent="0.25">
      <c r="A139" t="s">
        <v>136</v>
      </c>
      <c r="B139" t="s">
        <v>137</v>
      </c>
      <c r="C139">
        <v>187000</v>
      </c>
      <c r="D139">
        <v>2.8115762487043701</v>
      </c>
      <c r="E139">
        <v>2.73761807671529</v>
      </c>
      <c r="F139">
        <v>2.8874731229708099</v>
      </c>
      <c r="G139">
        <v>2.7147737552791198</v>
      </c>
      <c r="H139">
        <v>2.91172718281494</v>
      </c>
      <c r="I139">
        <v>0.23329013145713801</v>
      </c>
      <c r="J139">
        <v>0.212422837697154</v>
      </c>
      <c r="K139">
        <v>0.25620205451575001</v>
      </c>
      <c r="L139">
        <v>0.206265416430713</v>
      </c>
      <c r="M139">
        <v>0.263846239627269</v>
      </c>
      <c r="N139">
        <v>0.114038345102824</v>
      </c>
      <c r="O139">
        <v>9.9732025158753401E-2</v>
      </c>
      <c r="P139">
        <v>0.13039419371895999</v>
      </c>
      <c r="Q139">
        <v>9.5627260170048606E-2</v>
      </c>
      <c r="R139">
        <v>0.13598928516005401</v>
      </c>
      <c r="S139">
        <v>2.0156335640200099E-2</v>
      </c>
      <c r="T139">
        <v>1.46675717851554E-2</v>
      </c>
      <c r="U139">
        <v>2.7698485241800699E-2</v>
      </c>
      <c r="V139">
        <v>1.3289938718209699E-2</v>
      </c>
      <c r="W139">
        <v>3.056924945483E-2</v>
      </c>
      <c r="X139">
        <v>0.98184611878128603</v>
      </c>
      <c r="Y139">
        <v>0.93815257825006904</v>
      </c>
      <c r="Z139">
        <v>1.0275535347295199</v>
      </c>
      <c r="AA139">
        <v>0.92482847208854402</v>
      </c>
      <c r="AB139">
        <v>1.04234204187588</v>
      </c>
      <c r="AC139">
        <v>0.153730821440449</v>
      </c>
      <c r="AD139">
        <v>0.13696828736403599</v>
      </c>
      <c r="AE139">
        <v>0.17254125345223101</v>
      </c>
      <c r="AF139">
        <v>0.13209596490203199</v>
      </c>
      <c r="AG139">
        <v>0.17890271656714299</v>
      </c>
    </row>
    <row r="140" spans="1:33" x14ac:dyDescent="0.25">
      <c r="A140" t="s">
        <v>136</v>
      </c>
      <c r="B140" t="s">
        <v>137</v>
      </c>
      <c r="C140">
        <v>190000</v>
      </c>
      <c r="D140">
        <v>2.8115762487043701</v>
      </c>
      <c r="E140">
        <v>2.73819674433854</v>
      </c>
      <c r="F140">
        <v>2.8868638448778499</v>
      </c>
      <c r="G140">
        <v>2.715528057787</v>
      </c>
      <c r="H140">
        <v>2.9109200120371601</v>
      </c>
      <c r="I140">
        <v>0.23329013145713801</v>
      </c>
      <c r="J140">
        <v>0.21258056692909699</v>
      </c>
      <c r="K140">
        <v>0.25601204231600599</v>
      </c>
      <c r="L140">
        <v>0.20646657518960901</v>
      </c>
      <c r="M140">
        <v>0.26358932397632101</v>
      </c>
      <c r="N140">
        <v>0.114038345102824</v>
      </c>
      <c r="O140">
        <v>9.9837895467133494E-2</v>
      </c>
      <c r="P140">
        <v>0.130255963085815</v>
      </c>
      <c r="Q140">
        <v>9.5760482780430298E-2</v>
      </c>
      <c r="R140">
        <v>0.13580017205206299</v>
      </c>
      <c r="S140">
        <v>2.0156335640200099E-2</v>
      </c>
      <c r="T140">
        <v>1.47042698230237E-2</v>
      </c>
      <c r="U140">
        <v>2.7629365979222501E-2</v>
      </c>
      <c r="V140">
        <v>1.33332686008963E-2</v>
      </c>
      <c r="W140">
        <v>3.0469923892394099E-2</v>
      </c>
      <c r="X140">
        <v>0.98184611878128603</v>
      </c>
      <c r="Y140">
        <v>0.93849115265403804</v>
      </c>
      <c r="Z140">
        <v>1.0271831629355399</v>
      </c>
      <c r="AA140">
        <v>0.92526711482164004</v>
      </c>
      <c r="AB140">
        <v>1.04184848090684</v>
      </c>
      <c r="AC140">
        <v>0.153730821440449</v>
      </c>
      <c r="AD140">
        <v>0.13709355720885599</v>
      </c>
      <c r="AE140">
        <v>0.172383649030599</v>
      </c>
      <c r="AF140">
        <v>0.13225458071184701</v>
      </c>
      <c r="AG140">
        <v>0.17868825472979</v>
      </c>
    </row>
    <row r="141" spans="1:33" x14ac:dyDescent="0.25">
      <c r="A141" t="s">
        <v>136</v>
      </c>
      <c r="B141" t="s">
        <v>137</v>
      </c>
      <c r="C141">
        <v>193000</v>
      </c>
      <c r="D141">
        <v>2.8115762487043701</v>
      </c>
      <c r="E141">
        <v>2.7387619822847999</v>
      </c>
      <c r="F141">
        <v>2.8862689480637602</v>
      </c>
      <c r="G141">
        <v>2.7162649023588301</v>
      </c>
      <c r="H141">
        <v>2.91013194271209</v>
      </c>
      <c r="I141">
        <v>0.23329013145713801</v>
      </c>
      <c r="J141">
        <v>0.21273471952952699</v>
      </c>
      <c r="K141">
        <v>0.255826610343378</v>
      </c>
      <c r="L141">
        <v>0.20666322005607701</v>
      </c>
      <c r="M141">
        <v>0.26333865553309599</v>
      </c>
      <c r="N141">
        <v>0.114038345102824</v>
      </c>
      <c r="O141">
        <v>9.9941399577502005E-2</v>
      </c>
      <c r="P141">
        <v>0.13012110465111701</v>
      </c>
      <c r="Q141">
        <v>9.5890773755179098E-2</v>
      </c>
      <c r="R141">
        <v>0.135615728048398</v>
      </c>
      <c r="S141">
        <v>2.0156335640200099E-2</v>
      </c>
      <c r="T141">
        <v>1.47402044022231E-2</v>
      </c>
      <c r="U141">
        <v>2.75620180689738E-2</v>
      </c>
      <c r="V141">
        <v>1.33757345048414E-2</v>
      </c>
      <c r="W141">
        <v>3.03732030471912E-2</v>
      </c>
      <c r="X141">
        <v>0.98184611878128603</v>
      </c>
      <c r="Y141">
        <v>0.93882192000846199</v>
      </c>
      <c r="Z141">
        <v>1.02682158669132</v>
      </c>
      <c r="AA141">
        <v>0.92569569192988899</v>
      </c>
      <c r="AB141">
        <v>1.0413666928066301</v>
      </c>
      <c r="AC141">
        <v>0.153730821440449</v>
      </c>
      <c r="AD141">
        <v>0.13721600838588299</v>
      </c>
      <c r="AE141">
        <v>0.172229868476758</v>
      </c>
      <c r="AF141">
        <v>0.132409674211867</v>
      </c>
      <c r="AG141">
        <v>0.17847905128848299</v>
      </c>
    </row>
    <row r="142" spans="1:33" x14ac:dyDescent="0.25">
      <c r="A142" t="s">
        <v>136</v>
      </c>
      <c r="B142" t="s">
        <v>137</v>
      </c>
      <c r="C142">
        <v>196000</v>
      </c>
      <c r="D142">
        <v>2.8115762487043701</v>
      </c>
      <c r="E142">
        <v>2.7393143029416098</v>
      </c>
      <c r="F142">
        <v>2.88568787644587</v>
      </c>
      <c r="G142">
        <v>2.71698495362208</v>
      </c>
      <c r="H142">
        <v>2.9093622347472099</v>
      </c>
      <c r="I142">
        <v>0.23329013145713801</v>
      </c>
      <c r="J142">
        <v>0.21288542944684899</v>
      </c>
      <c r="K142">
        <v>0.25564557856689502</v>
      </c>
      <c r="L142">
        <v>0.20685551865281601</v>
      </c>
      <c r="M142">
        <v>0.26309398708658099</v>
      </c>
      <c r="N142">
        <v>0.114038345102824</v>
      </c>
      <c r="O142">
        <v>0.100042625073767</v>
      </c>
      <c r="P142">
        <v>0.129989484637966</v>
      </c>
      <c r="Q142">
        <v>9.6018240240188305E-2</v>
      </c>
      <c r="R142">
        <v>0.135435766224141</v>
      </c>
      <c r="S142">
        <v>2.0156335640200099E-2</v>
      </c>
      <c r="T142">
        <v>1.4775402154394801E-2</v>
      </c>
      <c r="U142">
        <v>2.7496368599489E-2</v>
      </c>
      <c r="V142">
        <v>1.3417365503849799E-2</v>
      </c>
      <c r="W142">
        <v>3.0278977916252899E-2</v>
      </c>
      <c r="X142">
        <v>0.98184611878128603</v>
      </c>
      <c r="Y142">
        <v>0.93914517665027397</v>
      </c>
      <c r="Z142">
        <v>1.02646846427051</v>
      </c>
      <c r="AA142">
        <v>0.92611458400262103</v>
      </c>
      <c r="AB142">
        <v>1.0408962185947199</v>
      </c>
      <c r="AC142">
        <v>0.153730821440449</v>
      </c>
      <c r="AD142">
        <v>0.13733574579799199</v>
      </c>
      <c r="AE142">
        <v>0.17207976073159301</v>
      </c>
      <c r="AF142">
        <v>0.13256137509688501</v>
      </c>
      <c r="AG142">
        <v>0.178274896832881</v>
      </c>
    </row>
    <row r="143" spans="1:33" x14ac:dyDescent="0.25">
      <c r="A143" t="s">
        <v>136</v>
      </c>
      <c r="B143" t="s">
        <v>137</v>
      </c>
      <c r="C143">
        <v>199000</v>
      </c>
      <c r="D143">
        <v>2.8115762487043701</v>
      </c>
      <c r="E143">
        <v>2.7398541917138299</v>
      </c>
      <c r="F143">
        <v>2.8851201035589802</v>
      </c>
      <c r="G143">
        <v>2.7176888412695401</v>
      </c>
      <c r="H143">
        <v>2.9086101875351802</v>
      </c>
      <c r="I143">
        <v>0.23329013145713801</v>
      </c>
      <c r="J143">
        <v>0.21303282368697801</v>
      </c>
      <c r="K143">
        <v>0.25546877667686602</v>
      </c>
      <c r="L143">
        <v>0.20704362997804801</v>
      </c>
      <c r="M143">
        <v>0.26285508484937398</v>
      </c>
      <c r="N143">
        <v>0.114038345102824</v>
      </c>
      <c r="O143">
        <v>0.10014165504612001</v>
      </c>
      <c r="P143">
        <v>0.12986097654863099</v>
      </c>
      <c r="Q143">
        <v>9.6142983944221994E-2</v>
      </c>
      <c r="R143">
        <v>0.13526010990213699</v>
      </c>
      <c r="S143">
        <v>2.0156335640200099E-2</v>
      </c>
      <c r="T143">
        <v>1.48098884141273E-2</v>
      </c>
      <c r="U143">
        <v>2.7432348746950601E-2</v>
      </c>
      <c r="V143">
        <v>1.3458189300525201E-2</v>
      </c>
      <c r="W143">
        <v>3.0187145687499899E-2</v>
      </c>
      <c r="X143">
        <v>0.98184611878128603</v>
      </c>
      <c r="Y143">
        <v>0.93946120337940597</v>
      </c>
      <c r="Z143">
        <v>1.02612347222075</v>
      </c>
      <c r="AA143">
        <v>0.92652415174084302</v>
      </c>
      <c r="AB143">
        <v>1.04043662390584</v>
      </c>
      <c r="AC143">
        <v>0.153730821440449</v>
      </c>
      <c r="AD143">
        <v>0.137452868940276</v>
      </c>
      <c r="AE143">
        <v>0.17193318292701101</v>
      </c>
      <c r="AF143">
        <v>0.132709806437592</v>
      </c>
      <c r="AG143">
        <v>0.178075593383554</v>
      </c>
    </row>
    <row r="144" spans="1:33" x14ac:dyDescent="0.25">
      <c r="A144" t="s">
        <v>136</v>
      </c>
      <c r="B144" t="s">
        <v>137</v>
      </c>
      <c r="C144">
        <v>202000</v>
      </c>
      <c r="D144">
        <v>2.8115762487043701</v>
      </c>
      <c r="E144">
        <v>2.7403821088245701</v>
      </c>
      <c r="F144">
        <v>2.8845651305588298</v>
      </c>
      <c r="G144">
        <v>2.7183771623872</v>
      </c>
      <c r="H144">
        <v>2.9078751372881002</v>
      </c>
      <c r="I144">
        <v>0.23329013145713801</v>
      </c>
      <c r="J144">
        <v>0.21317702277022199</v>
      </c>
      <c r="K144">
        <v>0.25529604342166201</v>
      </c>
      <c r="L144">
        <v>0.20722770496939499</v>
      </c>
      <c r="M144">
        <v>0.262621727537451</v>
      </c>
      <c r="N144">
        <v>0.114038345102824</v>
      </c>
      <c r="O144">
        <v>0.100238568384098</v>
      </c>
      <c r="P144">
        <v>0.12973546066465499</v>
      </c>
      <c r="Q144">
        <v>9.6265101490012897E-2</v>
      </c>
      <c r="R144">
        <v>0.135088591944685</v>
      </c>
      <c r="S144">
        <v>2.0156335640200099E-2</v>
      </c>
      <c r="T144">
        <v>1.48436872996483E-2</v>
      </c>
      <c r="U144">
        <v>2.73698934873715E-2</v>
      </c>
      <c r="V144">
        <v>1.3498232309091199E-2</v>
      </c>
      <c r="W144">
        <v>3.00976092990358E-2</v>
      </c>
      <c r="X144">
        <v>0.98184611878128603</v>
      </c>
      <c r="Y144">
        <v>0.93977026649177198</v>
      </c>
      <c r="Z144">
        <v>1.02578630412745</v>
      </c>
      <c r="AA144">
        <v>0.92692473727564495</v>
      </c>
      <c r="AB144">
        <v>1.0399874973206</v>
      </c>
      <c r="AC144">
        <v>0.153730821440449</v>
      </c>
      <c r="AD144">
        <v>0.13756747225421401</v>
      </c>
      <c r="AE144">
        <v>0.17178999982509799</v>
      </c>
      <c r="AF144">
        <v>0.132855085110819</v>
      </c>
      <c r="AG144">
        <v>0.17788095360480699</v>
      </c>
    </row>
    <row r="145" spans="1:33" x14ac:dyDescent="0.25">
      <c r="A145" t="s">
        <v>136</v>
      </c>
      <c r="B145" t="s">
        <v>137</v>
      </c>
      <c r="C145">
        <v>205000</v>
      </c>
      <c r="D145">
        <v>2.8115762487043701</v>
      </c>
      <c r="E145">
        <v>2.7408984909713201</v>
      </c>
      <c r="F145">
        <v>2.8840224843875402</v>
      </c>
      <c r="G145">
        <v>2.7190504835950899</v>
      </c>
      <c r="H145">
        <v>2.9071564545883501</v>
      </c>
      <c r="I145">
        <v>0.23329013145713801</v>
      </c>
      <c r="J145">
        <v>0.213318141151881</v>
      </c>
      <c r="K145">
        <v>0.25512722599889098</v>
      </c>
      <c r="L145">
        <v>0.20740788702323801</v>
      </c>
      <c r="M145">
        <v>0.26239370552573299</v>
      </c>
      <c r="N145">
        <v>0.114038345102824</v>
      </c>
      <c r="O145">
        <v>0.10033344004656999</v>
      </c>
      <c r="P145">
        <v>0.12961282358818499</v>
      </c>
      <c r="Q145">
        <v>9.6384684737961898E-2</v>
      </c>
      <c r="R145">
        <v>0.134921054103988</v>
      </c>
      <c r="S145">
        <v>2.0156335640200099E-2</v>
      </c>
      <c r="T145">
        <v>1.4876821787431599E-2</v>
      </c>
      <c r="U145">
        <v>2.73089413329567E-2</v>
      </c>
      <c r="V145">
        <v>1.35375197321376E-2</v>
      </c>
      <c r="W145">
        <v>3.0010277035937599E-2</v>
      </c>
      <c r="X145">
        <v>0.98184611878128603</v>
      </c>
      <c r="Y145">
        <v>0.94007261872947501</v>
      </c>
      <c r="Z145">
        <v>1.0254566694782099</v>
      </c>
      <c r="AA145">
        <v>0.92731666538123303</v>
      </c>
      <c r="AB145">
        <v>1.0395484488322699</v>
      </c>
      <c r="AC145">
        <v>0.153730821440449</v>
      </c>
      <c r="AD145">
        <v>0.13767964545383801</v>
      </c>
      <c r="AE145">
        <v>0.17165008330342299</v>
      </c>
      <c r="AF145">
        <v>0.132997322196023</v>
      </c>
      <c r="AG145">
        <v>0.17769080008261001</v>
      </c>
    </row>
    <row r="146" spans="1:33" x14ac:dyDescent="0.25">
      <c r="A146" t="s">
        <v>136</v>
      </c>
      <c r="B146" t="s">
        <v>137</v>
      </c>
      <c r="C146">
        <v>208000</v>
      </c>
      <c r="D146">
        <v>2.8115762487043701</v>
      </c>
      <c r="E146">
        <v>2.7414037528507098</v>
      </c>
      <c r="F146">
        <v>2.8834917160857101</v>
      </c>
      <c r="G146">
        <v>2.7197093430188501</v>
      </c>
      <c r="H146">
        <v>2.9064535421355702</v>
      </c>
      <c r="I146">
        <v>0.23329013145713801</v>
      </c>
      <c r="J146">
        <v>0.21345628760993601</v>
      </c>
      <c r="K146">
        <v>0.25496217949576699</v>
      </c>
      <c r="L146">
        <v>0.207584312473687</v>
      </c>
      <c r="M146">
        <v>0.26217082007217501</v>
      </c>
      <c r="N146">
        <v>0.114038345102824</v>
      </c>
      <c r="O146">
        <v>0.10042634131077099</v>
      </c>
      <c r="P146">
        <v>0.129492957820598</v>
      </c>
      <c r="Q146">
        <v>9.6501821084937697E-2</v>
      </c>
      <c r="R146">
        <v>0.1347573464257</v>
      </c>
      <c r="S146">
        <v>2.0156335640200099E-2</v>
      </c>
      <c r="T146">
        <v>1.49093137812594E-2</v>
      </c>
      <c r="U146">
        <v>2.7249434090369399E-2</v>
      </c>
      <c r="V146">
        <v>1.35760756318156E-2</v>
      </c>
      <c r="W146">
        <v>2.9925062160848202E-2</v>
      </c>
      <c r="X146">
        <v>0.98184611878128603</v>
      </c>
      <c r="Y146">
        <v>0.94036850015596496</v>
      </c>
      <c r="Z146">
        <v>1.02513429261828</v>
      </c>
      <c r="AA146">
        <v>0.92770024459240397</v>
      </c>
      <c r="AB146">
        <v>1.0391191084368101</v>
      </c>
      <c r="AC146">
        <v>0.153730821440449</v>
      </c>
      <c r="AD146">
        <v>0.1377894738265</v>
      </c>
      <c r="AE146">
        <v>0.171513311882067</v>
      </c>
      <c r="AF146">
        <v>0.13313662334111401</v>
      </c>
      <c r="AG146">
        <v>0.17750496466135099</v>
      </c>
    </row>
    <row r="147" spans="1:33" x14ac:dyDescent="0.25">
      <c r="A147" t="s">
        <v>136</v>
      </c>
      <c r="B147" t="s">
        <v>137</v>
      </c>
      <c r="C147">
        <v>211000</v>
      </c>
      <c r="D147">
        <v>2.8115762487043701</v>
      </c>
      <c r="E147">
        <v>2.7418982885642902</v>
      </c>
      <c r="F147">
        <v>2.8829723992375902</v>
      </c>
      <c r="G147">
        <v>2.7203542521073398</v>
      </c>
      <c r="H147">
        <v>2.9057658326714302</v>
      </c>
      <c r="I147">
        <v>0.23329013145713801</v>
      </c>
      <c r="J147">
        <v>0.213591565602825</v>
      </c>
      <c r="K147">
        <v>0.254800766374077</v>
      </c>
      <c r="L147">
        <v>0.20775711103479999</v>
      </c>
      <c r="M147">
        <v>0.26195288260393901</v>
      </c>
      <c r="N147">
        <v>0.114038345102824</v>
      </c>
      <c r="O147">
        <v>0.100517340002274</v>
      </c>
      <c r="P147">
        <v>0.12937576137487899</v>
      </c>
      <c r="Q147">
        <v>9.6616593740412399E-2</v>
      </c>
      <c r="R147">
        <v>0.13459732670053201</v>
      </c>
      <c r="S147">
        <v>2.0156335640200099E-2</v>
      </c>
      <c r="T147">
        <v>1.49411841762186E-2</v>
      </c>
      <c r="U147">
        <v>2.7191316638790701E-2</v>
      </c>
      <c r="V147">
        <v>1.3613922995952E-2</v>
      </c>
      <c r="W147">
        <v>2.9841882575090101E-2</v>
      </c>
      <c r="X147">
        <v>0.98184611878128603</v>
      </c>
      <c r="Y147">
        <v>0.94065813896305095</v>
      </c>
      <c r="Z147">
        <v>1.0248189117887001</v>
      </c>
      <c r="AA147">
        <v>0.92807576823525295</v>
      </c>
      <c r="AB147">
        <v>1.03869912483466</v>
      </c>
      <c r="AC147">
        <v>0.153730821440449</v>
      </c>
      <c r="AD147">
        <v>0.13789703851051699</v>
      </c>
      <c r="AE147">
        <v>0.17137957028844999</v>
      </c>
      <c r="AF147">
        <v>0.13327308910038599</v>
      </c>
      <c r="AG147">
        <v>0.177323287833861</v>
      </c>
    </row>
    <row r="148" spans="1:33" x14ac:dyDescent="0.25">
      <c r="A148" t="s">
        <v>136</v>
      </c>
      <c r="B148" t="s">
        <v>137</v>
      </c>
      <c r="C148">
        <v>214000</v>
      </c>
      <c r="D148">
        <v>2.8115762487043701</v>
      </c>
      <c r="E148">
        <v>2.7423824729159199</v>
      </c>
      <c r="F148">
        <v>2.88246412853711</v>
      </c>
      <c r="G148">
        <v>2.72098569731055</v>
      </c>
      <c r="H148">
        <v>2.90509278706591</v>
      </c>
      <c r="I148">
        <v>0.23329013145713801</v>
      </c>
      <c r="J148">
        <v>0.21372407359999801</v>
      </c>
      <c r="K148">
        <v>0.25464285599556902</v>
      </c>
      <c r="L148">
        <v>0.207926406209367</v>
      </c>
      <c r="M148">
        <v>0.26173971405984803</v>
      </c>
      <c r="N148">
        <v>0.114038345102824</v>
      </c>
      <c r="O148">
        <v>0.100606500707605</v>
      </c>
      <c r="P148">
        <v>0.12926113741862</v>
      </c>
      <c r="Q148">
        <v>9.6729081981941897E-2</v>
      </c>
      <c r="R148">
        <v>0.13444085995940799</v>
      </c>
      <c r="S148">
        <v>2.0156335640200099E-2</v>
      </c>
      <c r="T148">
        <v>1.49724529180702E-2</v>
      </c>
      <c r="U148">
        <v>2.71345367258937E-2</v>
      </c>
      <c r="V148">
        <v>1.36510837995072E-2</v>
      </c>
      <c r="W148">
        <v>2.9760660507376101E-2</v>
      </c>
      <c r="X148">
        <v>0.98184611878128603</v>
      </c>
      <c r="Y148">
        <v>0.94094175221596499</v>
      </c>
      <c r="Z148">
        <v>1.0245102782392701</v>
      </c>
      <c r="AA148">
        <v>0.92844351537894598</v>
      </c>
      <c r="AB148">
        <v>1.0382881642339301</v>
      </c>
      <c r="AC148">
        <v>0.153730821440449</v>
      </c>
      <c r="AD148">
        <v>0.1380024167518</v>
      </c>
      <c r="AE148">
        <v>0.171248749056438</v>
      </c>
      <c r="AF148">
        <v>0.13340681524704301</v>
      </c>
      <c r="AG148">
        <v>0.17714561817973001</v>
      </c>
    </row>
    <row r="149" spans="1:33" x14ac:dyDescent="0.25">
      <c r="A149" t="s">
        <v>136</v>
      </c>
      <c r="B149" t="s">
        <v>137</v>
      </c>
      <c r="C149">
        <v>217000</v>
      </c>
      <c r="D149">
        <v>2.8115762487043701</v>
      </c>
      <c r="E149">
        <v>2.7428566626106301</v>
      </c>
      <c r="F149">
        <v>2.8819665184637602</v>
      </c>
      <c r="G149">
        <v>2.7216041416301402</v>
      </c>
      <c r="H149">
        <v>2.9044338925503701</v>
      </c>
      <c r="I149">
        <v>0.23329013145713801</v>
      </c>
      <c r="J149">
        <v>0.21385390538767701</v>
      </c>
      <c r="K149">
        <v>0.25448832418411199</v>
      </c>
      <c r="L149">
        <v>0.20809231566719</v>
      </c>
      <c r="M149">
        <v>0.26153114428397001</v>
      </c>
      <c r="N149">
        <v>0.114038345102824</v>
      </c>
      <c r="O149">
        <v>0.10069388497104</v>
      </c>
      <c r="P149">
        <v>0.12914899394481599</v>
      </c>
      <c r="Q149">
        <v>9.6839361391796802E-2</v>
      </c>
      <c r="R149">
        <v>0.134287818008161</v>
      </c>
      <c r="S149">
        <v>2.0156335640200099E-2</v>
      </c>
      <c r="T149">
        <v>1.50031390583798E-2</v>
      </c>
      <c r="U149">
        <v>2.7079044780053199E-2</v>
      </c>
      <c r="V149">
        <v>1.3687579061763201E-2</v>
      </c>
      <c r="W149">
        <v>2.9681322227514299E-2</v>
      </c>
      <c r="X149">
        <v>0.98184611878128603</v>
      </c>
      <c r="Y149">
        <v>0.941219546542023</v>
      </c>
      <c r="Z149">
        <v>1.0242081554098901</v>
      </c>
      <c r="AA149">
        <v>0.92880375171563601</v>
      </c>
      <c r="AB149">
        <v>1.0378859092458099</v>
      </c>
      <c r="AC149">
        <v>0.153730821440449</v>
      </c>
      <c r="AD149">
        <v>0.13810568214130001</v>
      </c>
      <c r="AE149">
        <v>0.17112074415658801</v>
      </c>
      <c r="AF149">
        <v>0.13353789306254299</v>
      </c>
      <c r="AG149">
        <v>0.176971811847463</v>
      </c>
    </row>
    <row r="150" spans="1:33" x14ac:dyDescent="0.25">
      <c r="A150" t="s">
        <v>136</v>
      </c>
      <c r="B150" t="s">
        <v>137</v>
      </c>
      <c r="C150">
        <v>220000</v>
      </c>
      <c r="D150">
        <v>2.8115762487043701</v>
      </c>
      <c r="E150">
        <v>2.7433211973636702</v>
      </c>
      <c r="F150">
        <v>2.8814792020585398</v>
      </c>
      <c r="G150">
        <v>2.7222100260540598</v>
      </c>
      <c r="H150">
        <v>2.9037886610843899</v>
      </c>
      <c r="I150">
        <v>0.23329013145713801</v>
      </c>
      <c r="J150">
        <v>0.21398115035198401</v>
      </c>
      <c r="K150">
        <v>0.254337052821277</v>
      </c>
      <c r="L150">
        <v>0.20825495159553101</v>
      </c>
      <c r="M150">
        <v>0.26132701146570497</v>
      </c>
      <c r="N150">
        <v>0.114038345102824</v>
      </c>
      <c r="O150">
        <v>0.100779551476941</v>
      </c>
      <c r="P150">
        <v>0.12903924346794601</v>
      </c>
      <c r="Q150">
        <v>9.6947504076368499E-2</v>
      </c>
      <c r="R150">
        <v>0.134138078998155</v>
      </c>
      <c r="S150">
        <v>2.0156335640200099E-2</v>
      </c>
      <c r="T150">
        <v>1.5033260805766399E-2</v>
      </c>
      <c r="U150">
        <v>2.7024793737292E-2</v>
      </c>
      <c r="V150">
        <v>1.37234288995871E-2</v>
      </c>
      <c r="W150">
        <v>2.9603797782781702E-2</v>
      </c>
      <c r="X150">
        <v>0.98184611878128603</v>
      </c>
      <c r="Y150">
        <v>0.94149171876785098</v>
      </c>
      <c r="Z150">
        <v>1.0239123181737899</v>
      </c>
      <c r="AA150">
        <v>0.92915673037482704</v>
      </c>
      <c r="AB150">
        <v>1.03749205786384</v>
      </c>
      <c r="AC150">
        <v>0.153730821440449</v>
      </c>
      <c r="AD150">
        <v>0.13820690483495601</v>
      </c>
      <c r="AE150">
        <v>0.17099545665471699</v>
      </c>
      <c r="AF150">
        <v>0.13366640960477399</v>
      </c>
      <c r="AG150">
        <v>0.17680173207650701</v>
      </c>
    </row>
    <row r="151" spans="1:33" x14ac:dyDescent="0.25">
      <c r="A151" t="s">
        <v>136</v>
      </c>
      <c r="B151" t="s">
        <v>137</v>
      </c>
      <c r="C151">
        <v>223000</v>
      </c>
      <c r="D151">
        <v>2.8115762487043701</v>
      </c>
      <c r="E151">
        <v>2.7437764009275298</v>
      </c>
      <c r="F151">
        <v>2.8810018297911801</v>
      </c>
      <c r="G151">
        <v>2.72280377088522</v>
      </c>
      <c r="H151">
        <v>2.9031566278444898</v>
      </c>
      <c r="I151">
        <v>0.23329013145713801</v>
      </c>
      <c r="J151">
        <v>0.21410589374139399</v>
      </c>
      <c r="K151">
        <v>0.25418892947238902</v>
      </c>
      <c r="L151">
        <v>0.208414421024115</v>
      </c>
      <c r="M151">
        <v>0.26112716162222899</v>
      </c>
      <c r="N151">
        <v>0.114038345102824</v>
      </c>
      <c r="O151">
        <v>0.100863556218897</v>
      </c>
      <c r="P151">
        <v>0.128931802743078</v>
      </c>
      <c r="Q151">
        <v>9.7053578869816706E-2</v>
      </c>
      <c r="R151">
        <v>0.133991527029618</v>
      </c>
      <c r="S151">
        <v>2.0156335640200099E-2</v>
      </c>
      <c r="T151">
        <v>1.5062835573588101E-2</v>
      </c>
      <c r="U151">
        <v>2.6971738881622E-2</v>
      </c>
      <c r="V151">
        <v>1.3758652577088399E-2</v>
      </c>
      <c r="W151">
        <v>2.9528020754882998E-2</v>
      </c>
      <c r="X151">
        <v>0.98184611878128603</v>
      </c>
      <c r="Y151">
        <v>0.94175845650967105</v>
      </c>
      <c r="Z151">
        <v>1.02362255213746</v>
      </c>
      <c r="AA151">
        <v>0.92950269267790697</v>
      </c>
      <c r="AB151">
        <v>1.0371063225197801</v>
      </c>
      <c r="AC151">
        <v>0.153730821440449</v>
      </c>
      <c r="AD151">
        <v>0.13830615175765701</v>
      </c>
      <c r="AE151">
        <v>0.17087279239627901</v>
      </c>
      <c r="AF151">
        <v>0.13379244795686701</v>
      </c>
      <c r="AG151">
        <v>0.17663524875556599</v>
      </c>
    </row>
    <row r="152" spans="1:33" x14ac:dyDescent="0.25">
      <c r="A152" t="s">
        <v>136</v>
      </c>
      <c r="B152" t="s">
        <v>137</v>
      </c>
      <c r="C152">
        <v>226000</v>
      </c>
      <c r="D152">
        <v>2.8115762487043701</v>
      </c>
      <c r="E152">
        <v>2.7442225820441402</v>
      </c>
      <c r="F152">
        <v>2.8805340685107201</v>
      </c>
      <c r="G152">
        <v>2.72338577697337</v>
      </c>
      <c r="H152">
        <v>2.9025373498241902</v>
      </c>
      <c r="I152">
        <v>0.23329013145713801</v>
      </c>
      <c r="J152">
        <v>0.21422821691027399</v>
      </c>
      <c r="K152">
        <v>0.25404384704036798</v>
      </c>
      <c r="L152">
        <v>0.20857082612684599</v>
      </c>
      <c r="M152">
        <v>0.26093144811954699</v>
      </c>
      <c r="N152">
        <v>0.114038345102824</v>
      </c>
      <c r="O152">
        <v>0.100945952656756</v>
      </c>
      <c r="P152">
        <v>0.12882659250596901</v>
      </c>
      <c r="Q152">
        <v>9.7157651523280694E-2</v>
      </c>
      <c r="R152">
        <v>0.13384805178478601</v>
      </c>
      <c r="S152">
        <v>2.0156335640200099E-2</v>
      </c>
      <c r="T152">
        <v>1.50918800243557E-2</v>
      </c>
      <c r="U152">
        <v>2.6919837697574601E-2</v>
      </c>
      <c r="V152">
        <v>1.3793268551955101E-2</v>
      </c>
      <c r="W152">
        <v>2.9453928035633101E-2</v>
      </c>
      <c r="X152">
        <v>0.98184611878128603</v>
      </c>
      <c r="Y152">
        <v>0.94201993872068102</v>
      </c>
      <c r="Z152">
        <v>1.0233386529922099</v>
      </c>
      <c r="AA152">
        <v>0.92984186883796005</v>
      </c>
      <c r="AB152">
        <v>1.0367284292092001</v>
      </c>
      <c r="AC152">
        <v>0.153730821440449</v>
      </c>
      <c r="AD152">
        <v>0.13840348679255501</v>
      </c>
      <c r="AE152">
        <v>0.17075266171425399</v>
      </c>
      <c r="AF152">
        <v>0.133916087458293</v>
      </c>
      <c r="AG152">
        <v>0.17647223801400599</v>
      </c>
    </row>
    <row r="153" spans="1:33" x14ac:dyDescent="0.25">
      <c r="A153" t="s">
        <v>136</v>
      </c>
      <c r="B153" t="s">
        <v>137</v>
      </c>
      <c r="C153">
        <v>229000</v>
      </c>
      <c r="D153">
        <v>2.8115762487043701</v>
      </c>
      <c r="E153">
        <v>2.7446600353284301</v>
      </c>
      <c r="F153">
        <v>2.8800756004722201</v>
      </c>
      <c r="G153">
        <v>2.7239564268584799</v>
      </c>
      <c r="H153">
        <v>2.9019304045358001</v>
      </c>
      <c r="I153">
        <v>0.23329013145713801</v>
      </c>
      <c r="J153">
        <v>0.21434819754511</v>
      </c>
      <c r="K153">
        <v>0.25390170344495899</v>
      </c>
      <c r="L153">
        <v>0.20872426450218201</v>
      </c>
      <c r="M153">
        <v>0.26073973122882899</v>
      </c>
      <c r="N153">
        <v>0.114038345102824</v>
      </c>
      <c r="O153">
        <v>0.10102679186258499</v>
      </c>
      <c r="P153">
        <v>0.12872353723232699</v>
      </c>
      <c r="Q153">
        <v>9.7259784880852407E-2</v>
      </c>
      <c r="R153">
        <v>0.13370754818824199</v>
      </c>
      <c r="S153">
        <v>2.0156335640200099E-2</v>
      </c>
      <c r="T153">
        <v>1.51204101111365E-2</v>
      </c>
      <c r="U153">
        <v>2.6869049733842399E-2</v>
      </c>
      <c r="V153">
        <v>1.3827294518729501E-2</v>
      </c>
      <c r="W153">
        <v>2.93814596196889E-2</v>
      </c>
      <c r="X153">
        <v>0.98184611878128603</v>
      </c>
      <c r="Y153">
        <v>0.94227633619915396</v>
      </c>
      <c r="Z153">
        <v>1.0230604259128899</v>
      </c>
      <c r="AA153">
        <v>0.93017447860950297</v>
      </c>
      <c r="AB153">
        <v>1.03635811668088</v>
      </c>
      <c r="AC153">
        <v>0.153730821440449</v>
      </c>
      <c r="AD153">
        <v>0.13849897095698399</v>
      </c>
      <c r="AE153">
        <v>0.170634979158543</v>
      </c>
      <c r="AF153">
        <v>0.13403740391969199</v>
      </c>
      <c r="AG153">
        <v>0.17631258184346199</v>
      </c>
    </row>
    <row r="154" spans="1:33" x14ac:dyDescent="0.25">
      <c r="A154" t="s">
        <v>136</v>
      </c>
      <c r="B154" t="s">
        <v>137</v>
      </c>
      <c r="C154">
        <v>232000</v>
      </c>
      <c r="D154">
        <v>2.8115762487043701</v>
      </c>
      <c r="E154">
        <v>2.7450890420892202</v>
      </c>
      <c r="F154">
        <v>2.87962612243326</v>
      </c>
      <c r="G154">
        <v>2.7245160858330002</v>
      </c>
      <c r="H154">
        <v>2.9013353888053799</v>
      </c>
      <c r="I154">
        <v>0.23329013145713801</v>
      </c>
      <c r="J154">
        <v>0.21446590987484701</v>
      </c>
      <c r="K154">
        <v>0.25376240132517502</v>
      </c>
      <c r="L154">
        <v>0.208874829433944</v>
      </c>
      <c r="M154">
        <v>0.26055187771497901</v>
      </c>
      <c r="N154">
        <v>0.114038345102824</v>
      </c>
      <c r="O154">
        <v>0.101106122656464</v>
      </c>
      <c r="P154">
        <v>0.128622564914599</v>
      </c>
      <c r="Q154">
        <v>9.7360039043391994E-2</v>
      </c>
      <c r="R154">
        <v>0.13356991609211799</v>
      </c>
      <c r="S154">
        <v>2.0156335640200099E-2</v>
      </c>
      <c r="T154">
        <v>1.51484411161884E-2</v>
      </c>
      <c r="U154">
        <v>2.6819336477056602E-2</v>
      </c>
      <c r="V154">
        <v>1.3860747449261201E-2</v>
      </c>
      <c r="W154">
        <v>2.9310558412826999E-2</v>
      </c>
      <c r="X154">
        <v>0.98184611878128603</v>
      </c>
      <c r="Y154">
        <v>0.94252781206057001</v>
      </c>
      <c r="Z154">
        <v>1.02278768499992</v>
      </c>
      <c r="AA154">
        <v>0.93050073189233096</v>
      </c>
      <c r="AB154">
        <v>1.0359951356846999</v>
      </c>
      <c r="AC154">
        <v>0.153730821440449</v>
      </c>
      <c r="AD154">
        <v>0.13859266256607</v>
      </c>
      <c r="AE154">
        <v>0.17051966324499601</v>
      </c>
      <c r="AF154">
        <v>0.13415646982280699</v>
      </c>
      <c r="AG154">
        <v>0.17615616774704801</v>
      </c>
    </row>
    <row r="155" spans="1:33" x14ac:dyDescent="0.25">
      <c r="A155" t="s">
        <v>136</v>
      </c>
      <c r="B155" t="s">
        <v>137</v>
      </c>
      <c r="C155">
        <v>235000</v>
      </c>
      <c r="D155">
        <v>2.8115762487043701</v>
      </c>
      <c r="E155">
        <v>2.74550987109241</v>
      </c>
      <c r="F155">
        <v>2.8791853448142901</v>
      </c>
      <c r="G155">
        <v>2.7250651029296802</v>
      </c>
      <c r="H155">
        <v>2.9007519176529999</v>
      </c>
      <c r="I155">
        <v>0.23329013145713801</v>
      </c>
      <c r="J155">
        <v>0.214581424866649</v>
      </c>
      <c r="K155">
        <v>0.25362584776299602</v>
      </c>
      <c r="L155">
        <v>0.209022610134141</v>
      </c>
      <c r="M155">
        <v>0.26036776045471999</v>
      </c>
      <c r="N155">
        <v>0.114038345102824</v>
      </c>
      <c r="O155">
        <v>0.10118399173293099</v>
      </c>
      <c r="P155">
        <v>0.128523606854797</v>
      </c>
      <c r="Q155">
        <v>9.74584715211715E-2</v>
      </c>
      <c r="R155">
        <v>0.13343505998402999</v>
      </c>
      <c r="S155">
        <v>2.0156335640200099E-2</v>
      </c>
      <c r="T155">
        <v>1.51759876870401E-2</v>
      </c>
      <c r="U155">
        <v>2.6770661234827801E-2</v>
      </c>
      <c r="V155">
        <v>1.3893643630553201E-2</v>
      </c>
      <c r="W155">
        <v>2.9241170054414799E-2</v>
      </c>
      <c r="X155">
        <v>0.98184611878128603</v>
      </c>
      <c r="Y155">
        <v>0.94277452217672797</v>
      </c>
      <c r="Z155">
        <v>1.0225202527608299</v>
      </c>
      <c r="AA155">
        <v>0.93082082929323895</v>
      </c>
      <c r="AB155">
        <v>1.0356392482728101</v>
      </c>
      <c r="AC155">
        <v>0.153730821440449</v>
      </c>
      <c r="AD155">
        <v>0.138684617385051</v>
      </c>
      <c r="AE155">
        <v>0.17040663622242999</v>
      </c>
      <c r="AF155">
        <v>0.134273354506698</v>
      </c>
      <c r="AG155">
        <v>0.176002888413828</v>
      </c>
    </row>
    <row r="156" spans="1:33" x14ac:dyDescent="0.25">
      <c r="A156" t="s">
        <v>136</v>
      </c>
      <c r="B156" t="s">
        <v>137</v>
      </c>
      <c r="C156">
        <v>238000</v>
      </c>
      <c r="D156">
        <v>2.8115762487043701</v>
      </c>
      <c r="E156">
        <v>2.74592277927144</v>
      </c>
      <c r="F156">
        <v>2.8787529909176399</v>
      </c>
      <c r="G156">
        <v>2.7256038118410801</v>
      </c>
      <c r="H156">
        <v>2.9001796232513302</v>
      </c>
      <c r="I156">
        <v>0.23329013145713801</v>
      </c>
      <c r="J156">
        <v>0.21469481040826599</v>
      </c>
      <c r="K156">
        <v>0.25349195402656999</v>
      </c>
      <c r="L156">
        <v>0.20916769196926699</v>
      </c>
      <c r="M156">
        <v>0.26018725808172799</v>
      </c>
      <c r="N156">
        <v>0.114038345102824</v>
      </c>
      <c r="O156">
        <v>0.10126044377884599</v>
      </c>
      <c r="P156">
        <v>0.12842659747200799</v>
      </c>
      <c r="Q156">
        <v>9.7555137376234294E-2</v>
      </c>
      <c r="R156">
        <v>0.13330288871584101</v>
      </c>
      <c r="S156">
        <v>2.0156335640200099E-2</v>
      </c>
      <c r="T156">
        <v>1.52030638702169E-2</v>
      </c>
      <c r="U156">
        <v>2.6722989027257602E-2</v>
      </c>
      <c r="V156">
        <v>1.39259987001982E-2</v>
      </c>
      <c r="W156">
        <v>2.9173242752855301E-2</v>
      </c>
      <c r="X156">
        <v>0.98184611878128603</v>
      </c>
      <c r="Y156">
        <v>0.94301661558455496</v>
      </c>
      <c r="Z156">
        <v>1.0222579596280901</v>
      </c>
      <c r="AA156">
        <v>0.93113496264908002</v>
      </c>
      <c r="AB156">
        <v>1.0352902271500199</v>
      </c>
      <c r="AC156">
        <v>0.153730821440449</v>
      </c>
      <c r="AD156">
        <v>0.13877488877121399</v>
      </c>
      <c r="AE156">
        <v>0.17029582385613101</v>
      </c>
      <c r="AF156">
        <v>0.13438812434135999</v>
      </c>
      <c r="AG156">
        <v>0.17585264141642901</v>
      </c>
    </row>
    <row r="157" spans="1:33" x14ac:dyDescent="0.25">
      <c r="A157" t="s">
        <v>136</v>
      </c>
      <c r="B157" t="s">
        <v>137</v>
      </c>
      <c r="C157">
        <v>241000</v>
      </c>
      <c r="D157">
        <v>2.8115762487043701</v>
      </c>
      <c r="E157">
        <v>2.7463280123890801</v>
      </c>
      <c r="F157">
        <v>2.8783287962004098</v>
      </c>
      <c r="G157">
        <v>2.7261325317763099</v>
      </c>
      <c r="H157">
        <v>2.8996181539560801</v>
      </c>
      <c r="I157">
        <v>0.23329013145713801</v>
      </c>
      <c r="J157">
        <v>0.21480613147807001</v>
      </c>
      <c r="K157">
        <v>0.253360635331282</v>
      </c>
      <c r="L157">
        <v>0.20931015667139199</v>
      </c>
      <c r="M157">
        <v>0.26001025465657701</v>
      </c>
      <c r="N157">
        <v>0.114038345102824</v>
      </c>
      <c r="O157">
        <v>0.101335521583344</v>
      </c>
      <c r="P157">
        <v>0.12833147412339599</v>
      </c>
      <c r="Q157">
        <v>9.7650089355285005E-2</v>
      </c>
      <c r="R157">
        <v>0.13317331525152401</v>
      </c>
      <c r="S157">
        <v>2.0156335640200099E-2</v>
      </c>
      <c r="T157">
        <v>1.5229683142790299E-2</v>
      </c>
      <c r="U157">
        <v>2.6676286486210499E-2</v>
      </c>
      <c r="V157">
        <v>1.3957827679585699E-2</v>
      </c>
      <c r="W157">
        <v>2.9106727132904901E-2</v>
      </c>
      <c r="X157">
        <v>0.98184611878128603</v>
      </c>
      <c r="Y157">
        <v>0.94325423486704196</v>
      </c>
      <c r="Z157">
        <v>1.0220006435103901</v>
      </c>
      <c r="AA157">
        <v>0.93144331551423598</v>
      </c>
      <c r="AB157">
        <v>1.03494785506912</v>
      </c>
      <c r="AC157">
        <v>0.153730821440449</v>
      </c>
      <c r="AD157">
        <v>0.138863527806277</v>
      </c>
      <c r="AE157">
        <v>0.17018715522647701</v>
      </c>
      <c r="AF157">
        <v>0.13450084288972999</v>
      </c>
      <c r="AG157">
        <v>0.17570532892987101</v>
      </c>
    </row>
    <row r="158" spans="1:33" x14ac:dyDescent="0.25">
      <c r="A158" t="s">
        <v>136</v>
      </c>
      <c r="B158" t="s">
        <v>137</v>
      </c>
      <c r="C158">
        <v>244000</v>
      </c>
      <c r="D158">
        <v>2.8115762487043701</v>
      </c>
      <c r="E158">
        <v>2.7467258056545298</v>
      </c>
      <c r="F158">
        <v>2.8779125075968799</v>
      </c>
      <c r="G158">
        <v>2.7266515682599701</v>
      </c>
      <c r="H158">
        <v>2.8990671734026501</v>
      </c>
      <c r="I158">
        <v>0.23329013145713801</v>
      </c>
      <c r="J158">
        <v>0.21491545030374001</v>
      </c>
      <c r="K158">
        <v>0.25323181061727501</v>
      </c>
      <c r="L158">
        <v>0.20945008253522401</v>
      </c>
      <c r="M158">
        <v>0.25983663935948598</v>
      </c>
      <c r="N158">
        <v>0.114038345102824</v>
      </c>
      <c r="O158">
        <v>0.101409266140502</v>
      </c>
      <c r="P158">
        <v>0.128238176937579</v>
      </c>
      <c r="Q158">
        <v>9.77433780138421E-2</v>
      </c>
      <c r="R158">
        <v>0.133046256432549</v>
      </c>
      <c r="S158">
        <v>2.0156335640200099E-2</v>
      </c>
      <c r="T158">
        <v>1.52558584419176E-2</v>
      </c>
      <c r="U158">
        <v>2.6630521761698601E-2</v>
      </c>
      <c r="V158">
        <v>1.3989145005043301E-2</v>
      </c>
      <c r="W158">
        <v>2.9041576093869099E-2</v>
      </c>
      <c r="X158">
        <v>0.98184611878128603</v>
      </c>
      <c r="Y158">
        <v>0.94348751650853202</v>
      </c>
      <c r="Z158">
        <v>1.02174814937447</v>
      </c>
      <c r="AA158">
        <v>0.93174606361535794</v>
      </c>
      <c r="AB158">
        <v>1.03461192426759</v>
      </c>
      <c r="AC158">
        <v>0.153730821440449</v>
      </c>
      <c r="AD158">
        <v>0.138950583419964</v>
      </c>
      <c r="AE158">
        <v>0.17008056254145801</v>
      </c>
      <c r="AF158">
        <v>0.13461157105899199</v>
      </c>
      <c r="AG158">
        <v>0.17556085746989999</v>
      </c>
    </row>
    <row r="159" spans="1:33" x14ac:dyDescent="0.25">
      <c r="A159" t="s">
        <v>136</v>
      </c>
      <c r="B159" t="s">
        <v>137</v>
      </c>
      <c r="C159">
        <v>247000</v>
      </c>
      <c r="D159">
        <v>2.8115762487043701</v>
      </c>
      <c r="E159">
        <v>2.74711638429938</v>
      </c>
      <c r="F159">
        <v>2.8775038828864199</v>
      </c>
      <c r="G159">
        <v>2.7271612138777899</v>
      </c>
      <c r="H159">
        <v>2.8985263596635198</v>
      </c>
      <c r="I159">
        <v>0.23329013145713801</v>
      </c>
      <c r="J159">
        <v>0.21502282651048199</v>
      </c>
      <c r="K159">
        <v>0.25310540234207501</v>
      </c>
      <c r="L159">
        <v>0.20958754460225301</v>
      </c>
      <c r="M159">
        <v>0.25966630620401598</v>
      </c>
      <c r="N159">
        <v>0.114038345102824</v>
      </c>
      <c r="O159">
        <v>0.101481716745288</v>
      </c>
      <c r="P159">
        <v>0.12814664865938799</v>
      </c>
      <c r="Q159">
        <v>9.7835051832330502E-2</v>
      </c>
      <c r="R159">
        <v>0.13292163275939101</v>
      </c>
      <c r="S159">
        <v>2.0156335640200099E-2</v>
      </c>
      <c r="T159">
        <v>1.52816021925214E-2</v>
      </c>
      <c r="U159">
        <v>2.6585664434796701E-2</v>
      </c>
      <c r="V159">
        <v>1.40199645570649E-2</v>
      </c>
      <c r="W159">
        <v>2.8977744677777698E-2</v>
      </c>
      <c r="X159">
        <v>0.98184611878128603</v>
      </c>
      <c r="Y159">
        <v>0.94371659122637397</v>
      </c>
      <c r="Z159">
        <v>1.02150032885522</v>
      </c>
      <c r="AA159">
        <v>0.93204337527592696</v>
      </c>
      <c r="AB159">
        <v>1.0342822359424699</v>
      </c>
      <c r="AC159">
        <v>0.153730821440449</v>
      </c>
      <c r="AD159">
        <v>0.139036102505468</v>
      </c>
      <c r="AE159">
        <v>0.169975980961971</v>
      </c>
      <c r="AF159">
        <v>0.134720367242018</v>
      </c>
      <c r="AG159">
        <v>0.17541913764922601</v>
      </c>
    </row>
    <row r="160" spans="1:33" x14ac:dyDescent="0.25">
      <c r="A160" t="s">
        <v>136</v>
      </c>
      <c r="B160" t="s">
        <v>137</v>
      </c>
      <c r="C160">
        <v>250000</v>
      </c>
      <c r="D160">
        <v>2.8115762487043701</v>
      </c>
      <c r="E160">
        <v>2.74749996411557</v>
      </c>
      <c r="F160">
        <v>2.8771026901035399</v>
      </c>
      <c r="G160">
        <v>2.7276617489732802</v>
      </c>
      <c r="H160">
        <v>2.8979954044617799</v>
      </c>
      <c r="I160">
        <v>0.23329013145713801</v>
      </c>
      <c r="J160">
        <v>0.21512831725958501</v>
      </c>
      <c r="K160">
        <v>0.25298133628713698</v>
      </c>
      <c r="L160">
        <v>0.20972261483295099</v>
      </c>
      <c r="M160">
        <v>0.259499153770062</v>
      </c>
      <c r="N160">
        <v>0.114038345102824</v>
      </c>
      <c r="O160">
        <v>0.101552911083296</v>
      </c>
      <c r="P160">
        <v>0.128056834505101</v>
      </c>
      <c r="Q160">
        <v>9.7925157324722401E-2</v>
      </c>
      <c r="R160">
        <v>0.13279936818785501</v>
      </c>
      <c r="S160">
        <v>2.0156335640200099E-2</v>
      </c>
      <c r="T160">
        <v>1.5306926333245201E-2</v>
      </c>
      <c r="U160">
        <v>2.65416854365574E-2</v>
      </c>
      <c r="V160">
        <v>1.40502996877624E-2</v>
      </c>
      <c r="W160">
        <v>2.8915189946721799E-2</v>
      </c>
      <c r="X160">
        <v>0.98184611878128603</v>
      </c>
      <c r="Y160">
        <v>0.94394158428078201</v>
      </c>
      <c r="Z160">
        <v>1.02125703989171</v>
      </c>
      <c r="AA160">
        <v>0.93233541181297597</v>
      </c>
      <c r="AB160">
        <v>1.0339585997601899</v>
      </c>
      <c r="AC160">
        <v>0.153730821440449</v>
      </c>
      <c r="AD160">
        <v>0.139120130027411</v>
      </c>
      <c r="AE160">
        <v>0.169873348438871</v>
      </c>
      <c r="AF160">
        <v>0.13482728744967601</v>
      </c>
      <c r="AG160">
        <v>0.17528008395025299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24"/>
  <sheetViews>
    <sheetView topLeftCell="A11" zoomScale="90" zoomScaleNormal="90" workbookViewId="0">
      <selection activeCell="P24" sqref="C24:P24"/>
    </sheetView>
  </sheetViews>
  <sheetFormatPr defaultColWidth="9.1796875" defaultRowHeight="12.5" x14ac:dyDescent="0.25"/>
  <cols>
    <col min="1" max="1" width="11.54296875" customWidth="1" collapsed="1"/>
    <col min="2" max="2" width="4.81640625" customWidth="1" collapsed="1"/>
    <col min="3" max="7" width="9.1796875" collapsed="1"/>
    <col min="8" max="8" width="9.81640625" customWidth="1" collapsed="1"/>
    <col min="9" max="9" width="10.54296875" customWidth="1" collapsed="1"/>
    <col min="10" max="10" width="9.1796875" collapsed="1"/>
    <col min="11" max="11" width="11.81640625" customWidth="1" collapsed="1"/>
    <col min="12" max="16384" width="9.1796875" collapsed="1"/>
  </cols>
  <sheetData>
    <row r="3" spans="1:16" ht="13" x14ac:dyDescent="0.3">
      <c r="A3" s="236" t="s">
        <v>406</v>
      </c>
      <c r="B3" s="236"/>
      <c r="C3" s="236"/>
      <c r="D3" s="236"/>
      <c r="E3" s="236"/>
      <c r="F3" s="236"/>
      <c r="G3" s="236"/>
      <c r="H3" s="236"/>
      <c r="I3" s="236"/>
      <c r="J3" s="236"/>
    </row>
    <row r="5" spans="1:16" ht="13" x14ac:dyDescent="0.3">
      <c r="A5" s="238" t="s">
        <v>49</v>
      </c>
    </row>
    <row r="7" spans="1:16" x14ac:dyDescent="0.25">
      <c r="A7" t="s">
        <v>100</v>
      </c>
    </row>
    <row r="8" spans="1:16" x14ac:dyDescent="0.25">
      <c r="A8" s="307" t="s">
        <v>452</v>
      </c>
    </row>
    <row r="9" spans="1:16" ht="37.5" x14ac:dyDescent="0.25">
      <c r="C9" s="240" t="s">
        <v>1</v>
      </c>
      <c r="D9" s="240" t="s">
        <v>2</v>
      </c>
      <c r="E9" s="240" t="s">
        <v>3</v>
      </c>
      <c r="F9" s="240" t="s">
        <v>4</v>
      </c>
      <c r="G9" s="240" t="s">
        <v>5</v>
      </c>
      <c r="H9" s="240" t="s">
        <v>6</v>
      </c>
      <c r="I9" s="240" t="s">
        <v>17</v>
      </c>
      <c r="J9" s="240" t="s">
        <v>7</v>
      </c>
      <c r="K9" s="240" t="s">
        <v>8</v>
      </c>
      <c r="L9" s="240" t="s">
        <v>9</v>
      </c>
      <c r="M9" s="240" t="s">
        <v>10</v>
      </c>
      <c r="N9" s="240" t="s">
        <v>11</v>
      </c>
      <c r="O9" s="240" t="s">
        <v>12</v>
      </c>
      <c r="P9" s="240" t="s">
        <v>13</v>
      </c>
    </row>
    <row r="11" spans="1:16" x14ac:dyDescent="0.25">
      <c r="A11" t="s">
        <v>15</v>
      </c>
      <c r="C11">
        <v>95119</v>
      </c>
      <c r="D11">
        <v>35080</v>
      </c>
      <c r="E11">
        <v>43068</v>
      </c>
      <c r="F11">
        <v>90435</v>
      </c>
      <c r="G11">
        <v>73813</v>
      </c>
      <c r="H11">
        <v>143892</v>
      </c>
      <c r="I11">
        <v>246353</v>
      </c>
      <c r="J11">
        <v>91330</v>
      </c>
      <c r="K11">
        <v>153037</v>
      </c>
      <c r="L11">
        <v>194252</v>
      </c>
      <c r="M11">
        <v>6105</v>
      </c>
      <c r="N11">
        <v>6078</v>
      </c>
      <c r="O11">
        <v>103893</v>
      </c>
      <c r="P11">
        <v>7462</v>
      </c>
    </row>
    <row r="14" spans="1:16" x14ac:dyDescent="0.25"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6" spans="1:16" ht="13" x14ac:dyDescent="0.3">
      <c r="A16" s="236" t="s">
        <v>407</v>
      </c>
      <c r="B16" s="236"/>
      <c r="C16" s="236"/>
      <c r="D16" s="236"/>
      <c r="E16" s="236"/>
      <c r="F16" s="236"/>
      <c r="G16" s="236"/>
      <c r="H16" s="236"/>
      <c r="I16" s="236"/>
      <c r="J16" s="236"/>
    </row>
    <row r="18" spans="1:16" ht="13" x14ac:dyDescent="0.3">
      <c r="A18" s="239" t="s">
        <v>66</v>
      </c>
    </row>
    <row r="20" spans="1:16" x14ac:dyDescent="0.25">
      <c r="A20" t="s">
        <v>101</v>
      </c>
    </row>
    <row r="21" spans="1:16" x14ac:dyDescent="0.25">
      <c r="A21" s="307" t="s">
        <v>452</v>
      </c>
    </row>
    <row r="22" spans="1:16" ht="37.5" x14ac:dyDescent="0.25">
      <c r="C22" s="240" t="s">
        <v>1</v>
      </c>
      <c r="D22" s="240" t="s">
        <v>2</v>
      </c>
      <c r="E22" s="240" t="s">
        <v>3</v>
      </c>
      <c r="F22" s="240" t="s">
        <v>4</v>
      </c>
      <c r="G22" s="240" t="s">
        <v>5</v>
      </c>
      <c r="H22" s="240" t="s">
        <v>6</v>
      </c>
      <c r="I22" s="240" t="s">
        <v>17</v>
      </c>
      <c r="J22" s="240" t="s">
        <v>7</v>
      </c>
      <c r="K22" s="240" t="s">
        <v>8</v>
      </c>
      <c r="L22" s="240" t="s">
        <v>9</v>
      </c>
      <c r="M22" s="240" t="s">
        <v>10</v>
      </c>
      <c r="N22" s="240" t="s">
        <v>11</v>
      </c>
      <c r="O22" s="240" t="s">
        <v>12</v>
      </c>
      <c r="P22" s="240" t="s">
        <v>13</v>
      </c>
    </row>
    <row r="24" spans="1:16" x14ac:dyDescent="0.25">
      <c r="A24" t="s">
        <v>15</v>
      </c>
      <c r="C24">
        <v>2308</v>
      </c>
      <c r="D24">
        <v>623</v>
      </c>
      <c r="E24">
        <v>963</v>
      </c>
      <c r="F24">
        <v>1906</v>
      </c>
      <c r="G24">
        <v>1576</v>
      </c>
      <c r="H24">
        <v>2823</v>
      </c>
      <c r="I24">
        <v>5467</v>
      </c>
      <c r="J24">
        <v>1722</v>
      </c>
      <c r="K24">
        <v>3452</v>
      </c>
      <c r="L24">
        <v>3481</v>
      </c>
      <c r="M24">
        <v>125</v>
      </c>
      <c r="N24">
        <v>151</v>
      </c>
      <c r="O24">
        <v>2204</v>
      </c>
      <c r="P24">
        <v>204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9"/>
  <sheetViews>
    <sheetView zoomScaleNormal="100" workbookViewId="0">
      <selection activeCell="C9" sqref="C9:Q9"/>
    </sheetView>
  </sheetViews>
  <sheetFormatPr defaultColWidth="9.1796875" defaultRowHeight="12.5" x14ac:dyDescent="0.25"/>
  <cols>
    <col min="1" max="1" width="9.81640625" customWidth="1" collapsed="1"/>
    <col min="2" max="2" width="4.81640625" customWidth="1" collapsed="1"/>
    <col min="3" max="7" width="9.1796875" collapsed="1"/>
    <col min="8" max="8" width="9.81640625" customWidth="1" collapsed="1"/>
    <col min="9" max="9" width="10.54296875" customWidth="1" collapsed="1"/>
    <col min="10" max="10" width="9.1796875" collapsed="1"/>
    <col min="11" max="11" width="11.81640625" customWidth="1" collapsed="1"/>
    <col min="12" max="16" width="9.1796875" collapsed="1"/>
    <col min="17" max="17" width="12" customWidth="1" collapsed="1"/>
    <col min="18" max="16384" width="9.1796875" collapsed="1"/>
  </cols>
  <sheetData>
    <row r="1" spans="1:17" ht="13" x14ac:dyDescent="0.3">
      <c r="A1" s="236" t="s">
        <v>102</v>
      </c>
      <c r="B1" s="236"/>
      <c r="C1" s="236"/>
      <c r="D1" s="236"/>
      <c r="E1" s="236"/>
      <c r="F1" s="236"/>
      <c r="G1" t="s">
        <v>410</v>
      </c>
    </row>
    <row r="3" spans="1:17" ht="13" x14ac:dyDescent="0.3">
      <c r="A3" s="238" t="s">
        <v>103</v>
      </c>
    </row>
    <row r="5" spans="1:17" x14ac:dyDescent="0.25">
      <c r="A5" t="s">
        <v>408</v>
      </c>
    </row>
    <row r="6" spans="1:17" x14ac:dyDescent="0.25">
      <c r="A6" s="307" t="s">
        <v>452</v>
      </c>
    </row>
    <row r="7" spans="1:17" ht="38" x14ac:dyDescent="0.3">
      <c r="C7" s="240" t="s">
        <v>1</v>
      </c>
      <c r="D7" s="240" t="s">
        <v>2</v>
      </c>
      <c r="E7" s="240" t="s">
        <v>3</v>
      </c>
      <c r="F7" s="240" t="s">
        <v>4</v>
      </c>
      <c r="G7" s="240" t="s">
        <v>5</v>
      </c>
      <c r="H7" s="240" t="s">
        <v>6</v>
      </c>
      <c r="I7" s="240" t="s">
        <v>17</v>
      </c>
      <c r="J7" s="240" t="s">
        <v>7</v>
      </c>
      <c r="K7" s="240" t="s">
        <v>8</v>
      </c>
      <c r="L7" s="240" t="s">
        <v>9</v>
      </c>
      <c r="M7" s="240" t="s">
        <v>10</v>
      </c>
      <c r="N7" s="240" t="s">
        <v>11</v>
      </c>
      <c r="O7" s="240" t="s">
        <v>12</v>
      </c>
      <c r="P7" s="240" t="s">
        <v>13</v>
      </c>
      <c r="Q7" s="250" t="s">
        <v>14</v>
      </c>
    </row>
    <row r="9" spans="1:17" x14ac:dyDescent="0.25">
      <c r="A9" t="s">
        <v>15</v>
      </c>
      <c r="C9" s="350">
        <v>0</v>
      </c>
      <c r="D9" s="350">
        <v>0</v>
      </c>
      <c r="E9" s="350">
        <v>0</v>
      </c>
      <c r="F9" s="350">
        <v>0</v>
      </c>
      <c r="G9" s="350">
        <v>0</v>
      </c>
      <c r="H9" s="350">
        <v>0</v>
      </c>
      <c r="I9" s="350">
        <v>0</v>
      </c>
      <c r="J9" s="351">
        <v>1.78571428571429</v>
      </c>
      <c r="K9" s="351">
        <v>0</v>
      </c>
      <c r="L9" s="351">
        <v>0</v>
      </c>
      <c r="M9" s="350">
        <v>0</v>
      </c>
      <c r="N9" s="350">
        <v>0</v>
      </c>
      <c r="O9" s="350">
        <v>0</v>
      </c>
      <c r="P9" s="350">
        <v>0</v>
      </c>
      <c r="Q9" s="352">
        <v>6.7980965329707696E-2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topLeftCell="A18" zoomScale="80" zoomScaleNormal="80" workbookViewId="0">
      <selection activeCell="P8" sqref="P8"/>
    </sheetView>
  </sheetViews>
  <sheetFormatPr defaultColWidth="9.1796875" defaultRowHeight="12.5" x14ac:dyDescent="0.25"/>
  <cols>
    <col min="1" max="1" width="21" bestFit="1" customWidth="1" collapsed="1"/>
    <col min="2" max="2" width="10.1796875" customWidth="1" collapsed="1"/>
    <col min="3" max="3" width="9.453125" customWidth="1" collapsed="1"/>
    <col min="4" max="4" width="9.54296875" customWidth="1" collapsed="1"/>
    <col min="5" max="5" width="9.1796875" customWidth="1" collapsed="1"/>
    <col min="6" max="6" width="6.81640625" customWidth="1" collapsed="1"/>
    <col min="7" max="7" width="10.1796875" customWidth="1" collapsed="1"/>
    <col min="8" max="8" width="12.1796875" customWidth="1" collapsed="1"/>
    <col min="9" max="9" width="9" customWidth="1" collapsed="1"/>
    <col min="10" max="10" width="12.453125" customWidth="1" collapsed="1"/>
    <col min="11" max="11" width="8.81640625" customWidth="1" collapsed="1"/>
    <col min="12" max="12" width="7.81640625" customWidth="1" collapsed="1"/>
    <col min="13" max="13" width="9.453125" customWidth="1" collapsed="1"/>
    <col min="14" max="14" width="8.1796875" bestFit="1" customWidth="1" collapsed="1"/>
    <col min="15" max="16" width="10.1796875" customWidth="1" collapsed="1"/>
    <col min="17" max="16384" width="9.1796875" collapsed="1"/>
  </cols>
  <sheetData>
    <row r="1" spans="1:16" ht="13" x14ac:dyDescent="0.3">
      <c r="A1" s="51" t="s">
        <v>89</v>
      </c>
    </row>
    <row r="2" spans="1:16" ht="18.75" customHeight="1" x14ac:dyDescent="0.25"/>
    <row r="3" spans="1:16" ht="15.5" x14ac:dyDescent="0.35">
      <c r="A3" s="247" t="s">
        <v>96</v>
      </c>
      <c r="B3" s="236"/>
    </row>
    <row r="4" spans="1:16" ht="13" x14ac:dyDescent="0.3">
      <c r="A4" s="51"/>
    </row>
    <row r="5" spans="1:16" ht="42" x14ac:dyDescent="0.3">
      <c r="B5" s="50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17</v>
      </c>
      <c r="I5" s="50" t="s">
        <v>7</v>
      </c>
      <c r="J5" s="50" t="s">
        <v>8</v>
      </c>
      <c r="K5" s="50" t="s">
        <v>9</v>
      </c>
      <c r="L5" s="50" t="s">
        <v>10</v>
      </c>
      <c r="M5" s="50" t="s">
        <v>11</v>
      </c>
      <c r="N5" s="50" t="s">
        <v>12</v>
      </c>
      <c r="O5" s="50" t="s">
        <v>13</v>
      </c>
      <c r="P5" s="241" t="s">
        <v>14</v>
      </c>
    </row>
    <row r="6" spans="1:16" x14ac:dyDescent="0.25">
      <c r="A6" s="248" t="s">
        <v>16</v>
      </c>
      <c r="B6" s="249">
        <v>60</v>
      </c>
      <c r="C6" s="249">
        <v>60</v>
      </c>
      <c r="D6" s="249">
        <v>60</v>
      </c>
      <c r="E6" s="249">
        <v>60</v>
      </c>
      <c r="F6" s="249">
        <v>60</v>
      </c>
      <c r="G6" s="249">
        <v>60</v>
      </c>
      <c r="H6" s="249">
        <v>60</v>
      </c>
      <c r="I6" s="249">
        <v>60</v>
      </c>
      <c r="J6" s="249">
        <v>60</v>
      </c>
      <c r="K6" s="249">
        <v>60</v>
      </c>
      <c r="L6" s="249">
        <v>60</v>
      </c>
      <c r="M6" s="249">
        <v>60</v>
      </c>
      <c r="N6" s="249">
        <v>60</v>
      </c>
      <c r="O6" s="249">
        <v>60</v>
      </c>
      <c r="P6" s="249">
        <v>60</v>
      </c>
    </row>
    <row r="11" spans="1:16" ht="15.5" x14ac:dyDescent="0.35">
      <c r="A11" s="247" t="s">
        <v>97</v>
      </c>
      <c r="B11" s="236"/>
    </row>
    <row r="13" spans="1:16" x14ac:dyDescent="0.25">
      <c r="B13" t="s">
        <v>16</v>
      </c>
    </row>
    <row r="14" spans="1:16" ht="14" x14ac:dyDescent="0.3">
      <c r="A14" s="48" t="s">
        <v>56</v>
      </c>
      <c r="B14">
        <v>60</v>
      </c>
    </row>
    <row r="15" spans="1:16" ht="14" x14ac:dyDescent="0.3">
      <c r="A15" s="49">
        <v>4</v>
      </c>
      <c r="B15">
        <v>60</v>
      </c>
    </row>
    <row r="16" spans="1:16" ht="14" x14ac:dyDescent="0.3">
      <c r="A16" s="48">
        <v>3</v>
      </c>
      <c r="B16">
        <v>60</v>
      </c>
    </row>
    <row r="17" spans="1:16" ht="14" x14ac:dyDescent="0.3">
      <c r="A17" s="48">
        <v>2</v>
      </c>
      <c r="B17">
        <v>60</v>
      </c>
    </row>
    <row r="18" spans="1:16" ht="14" x14ac:dyDescent="0.3">
      <c r="A18" s="48" t="s">
        <v>57</v>
      </c>
      <c r="B18">
        <v>60</v>
      </c>
    </row>
    <row r="23" spans="1:16" ht="15.5" x14ac:dyDescent="0.35">
      <c r="A23" s="247" t="s">
        <v>98</v>
      </c>
      <c r="B23" s="236"/>
    </row>
    <row r="25" spans="1:16" ht="42" x14ac:dyDescent="0.3">
      <c r="A25" s="51"/>
      <c r="B25" s="50" t="s">
        <v>1</v>
      </c>
      <c r="C25" s="50" t="s">
        <v>2</v>
      </c>
      <c r="D25" s="50" t="s">
        <v>3</v>
      </c>
      <c r="E25" s="50" t="s">
        <v>4</v>
      </c>
      <c r="F25" s="50" t="s">
        <v>5</v>
      </c>
      <c r="G25" s="50" t="s">
        <v>6</v>
      </c>
      <c r="H25" s="50" t="s">
        <v>17</v>
      </c>
      <c r="I25" s="50" t="s">
        <v>7</v>
      </c>
      <c r="J25" s="50" t="s">
        <v>8</v>
      </c>
      <c r="K25" s="50" t="s">
        <v>9</v>
      </c>
      <c r="L25" s="50" t="s">
        <v>10</v>
      </c>
      <c r="M25" s="50" t="s">
        <v>11</v>
      </c>
      <c r="N25" s="50" t="s">
        <v>12</v>
      </c>
      <c r="O25" s="50" t="s">
        <v>13</v>
      </c>
      <c r="P25" s="241" t="s">
        <v>14</v>
      </c>
    </row>
    <row r="26" spans="1:16" x14ac:dyDescent="0.25">
      <c r="A26" t="s">
        <v>294</v>
      </c>
      <c r="B26" s="237">
        <v>90</v>
      </c>
      <c r="C26" s="237">
        <v>90</v>
      </c>
      <c r="D26" s="237">
        <v>90</v>
      </c>
      <c r="E26" s="237">
        <v>90</v>
      </c>
      <c r="F26" s="237">
        <v>90</v>
      </c>
      <c r="G26" s="237">
        <v>90</v>
      </c>
      <c r="H26" s="237">
        <v>90</v>
      </c>
      <c r="I26" s="237">
        <v>90</v>
      </c>
      <c r="J26" s="237">
        <v>90</v>
      </c>
      <c r="K26" s="237">
        <v>90</v>
      </c>
      <c r="L26" s="237">
        <v>90</v>
      </c>
      <c r="M26" s="237">
        <v>90</v>
      </c>
      <c r="N26" s="237">
        <v>90</v>
      </c>
      <c r="O26" s="237">
        <v>90</v>
      </c>
      <c r="P26" s="237">
        <v>90</v>
      </c>
    </row>
    <row r="29" spans="1:16" ht="15.5" x14ac:dyDescent="0.35">
      <c r="A29" s="247" t="s">
        <v>430</v>
      </c>
      <c r="B29" s="236"/>
    </row>
    <row r="31" spans="1:16" ht="42" x14ac:dyDescent="0.3">
      <c r="A31" s="51"/>
      <c r="B31" s="50" t="s">
        <v>1</v>
      </c>
      <c r="C31" s="50" t="s">
        <v>2</v>
      </c>
      <c r="D31" s="50" t="s">
        <v>3</v>
      </c>
      <c r="E31" s="50" t="s">
        <v>4</v>
      </c>
      <c r="F31" s="50" t="s">
        <v>5</v>
      </c>
      <c r="G31" s="50" t="s">
        <v>6</v>
      </c>
      <c r="H31" s="50" t="s">
        <v>17</v>
      </c>
      <c r="I31" s="50" t="s">
        <v>7</v>
      </c>
      <c r="J31" s="50" t="s">
        <v>8</v>
      </c>
      <c r="K31" s="50" t="s">
        <v>9</v>
      </c>
      <c r="L31" s="50" t="s">
        <v>10</v>
      </c>
      <c r="M31" s="50" t="s">
        <v>11</v>
      </c>
      <c r="N31" s="50" t="s">
        <v>12</v>
      </c>
      <c r="O31" s="50" t="s">
        <v>13</v>
      </c>
      <c r="P31" s="241" t="s">
        <v>14</v>
      </c>
    </row>
    <row r="32" spans="1:16" x14ac:dyDescent="0.25">
      <c r="A32" t="s">
        <v>294</v>
      </c>
      <c r="B32" s="237">
        <v>35</v>
      </c>
      <c r="C32" s="237">
        <v>35</v>
      </c>
      <c r="D32" s="237">
        <v>35</v>
      </c>
      <c r="E32" s="237">
        <v>35</v>
      </c>
      <c r="F32" s="237">
        <v>35</v>
      </c>
      <c r="G32" s="237">
        <v>35</v>
      </c>
      <c r="H32" s="237">
        <v>35</v>
      </c>
      <c r="I32" s="237">
        <v>35</v>
      </c>
      <c r="J32" s="237">
        <v>35</v>
      </c>
      <c r="K32" s="237">
        <v>35</v>
      </c>
      <c r="L32" s="237">
        <v>35</v>
      </c>
      <c r="M32" s="237">
        <v>35</v>
      </c>
      <c r="N32" s="237">
        <v>35</v>
      </c>
      <c r="O32" s="237">
        <v>35</v>
      </c>
      <c r="P32" s="237">
        <v>35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2"/>
  <sheetViews>
    <sheetView zoomScale="85" zoomScaleNormal="85" workbookViewId="0">
      <selection activeCell="U15" sqref="U15"/>
    </sheetView>
  </sheetViews>
  <sheetFormatPr defaultRowHeight="12.5" x14ac:dyDescent="0.25"/>
  <cols>
    <col min="2" max="2" width="10.81640625" bestFit="1" customWidth="1" collapsed="1"/>
    <col min="4" max="4" width="11.81640625" bestFit="1" customWidth="1" collapsed="1"/>
  </cols>
  <sheetData>
    <row r="1" spans="1:17" ht="13" x14ac:dyDescent="0.3">
      <c r="A1" s="236" t="s">
        <v>405</v>
      </c>
      <c r="B1" s="236"/>
      <c r="C1" s="236"/>
      <c r="D1" s="236"/>
      <c r="E1" s="236"/>
      <c r="F1" s="236"/>
      <c r="G1" s="236"/>
    </row>
    <row r="3" spans="1:17" x14ac:dyDescent="0.25">
      <c r="A3" s="307" t="s">
        <v>464</v>
      </c>
    </row>
    <row r="5" spans="1:17" ht="13" x14ac:dyDescent="0.3">
      <c r="A5" s="375"/>
      <c r="B5" s="375"/>
      <c r="C5" s="411" t="s">
        <v>427</v>
      </c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</row>
    <row r="6" spans="1:17" ht="13" x14ac:dyDescent="0.3">
      <c r="A6" s="378" t="s">
        <v>228</v>
      </c>
      <c r="B6" s="377" t="s">
        <v>426</v>
      </c>
      <c r="C6" s="374" t="s">
        <v>298</v>
      </c>
      <c r="D6" s="374" t="s">
        <v>299</v>
      </c>
      <c r="E6" s="374" t="s">
        <v>300</v>
      </c>
      <c r="F6" s="374" t="s">
        <v>301</v>
      </c>
      <c r="G6" s="374" t="s">
        <v>302</v>
      </c>
      <c r="H6" s="374" t="s">
        <v>303</v>
      </c>
      <c r="I6" s="374" t="s">
        <v>304</v>
      </c>
      <c r="J6" s="374" t="s">
        <v>305</v>
      </c>
      <c r="K6" s="374" t="s">
        <v>306</v>
      </c>
      <c r="L6" s="374" t="s">
        <v>329</v>
      </c>
      <c r="M6" s="374" t="s">
        <v>384</v>
      </c>
      <c r="N6" s="376" t="s">
        <v>388</v>
      </c>
      <c r="O6" s="376" t="s">
        <v>417</v>
      </c>
      <c r="P6" s="377" t="s">
        <v>453</v>
      </c>
      <c r="Q6" s="377" t="s">
        <v>454</v>
      </c>
    </row>
    <row r="7" spans="1:17" x14ac:dyDescent="0.25">
      <c r="A7">
        <v>1</v>
      </c>
      <c r="B7" t="s">
        <v>54</v>
      </c>
      <c r="C7">
        <v>50.0825683338972</v>
      </c>
      <c r="D7">
        <v>50.1038506668785</v>
      </c>
      <c r="E7">
        <v>51.066483706034099</v>
      </c>
      <c r="F7">
        <v>51.699440671734898</v>
      </c>
      <c r="G7">
        <v>52.745328443088098</v>
      </c>
      <c r="H7">
        <v>54.2546414755924</v>
      </c>
      <c r="I7">
        <v>54.925153865585401</v>
      </c>
      <c r="J7">
        <v>54.041621728122898</v>
      </c>
      <c r="K7">
        <v>53.103093757592703</v>
      </c>
      <c r="L7">
        <v>54.922716462298098</v>
      </c>
      <c r="M7">
        <v>59.302331836731597</v>
      </c>
      <c r="N7">
        <v>61.534511092851297</v>
      </c>
      <c r="O7">
        <v>63.128365206905301</v>
      </c>
      <c r="P7">
        <v>64.583233673834798</v>
      </c>
      <c r="Q7">
        <v>63.601255379308597</v>
      </c>
    </row>
    <row r="8" spans="1:17" x14ac:dyDescent="0.25">
      <c r="A8">
        <v>1</v>
      </c>
      <c r="B8" t="s">
        <v>55</v>
      </c>
      <c r="C8">
        <v>57.438710064137098</v>
      </c>
      <c r="D8">
        <v>57.2564975739974</v>
      </c>
      <c r="E8">
        <v>57.907704911800003</v>
      </c>
      <c r="F8">
        <v>58.116465660677797</v>
      </c>
      <c r="G8">
        <v>58.473783802261202</v>
      </c>
      <c r="H8">
        <v>59.821041369880298</v>
      </c>
      <c r="I8">
        <v>60.841209170691798</v>
      </c>
      <c r="J8">
        <v>60.298497584221302</v>
      </c>
      <c r="K8">
        <v>59.406091930305003</v>
      </c>
      <c r="L8">
        <v>60.637869473005999</v>
      </c>
      <c r="M8">
        <v>64.293720796476904</v>
      </c>
      <c r="N8">
        <v>66.091924517520198</v>
      </c>
      <c r="O8">
        <v>67.462130840094204</v>
      </c>
      <c r="P8">
        <v>69.340430438415098</v>
      </c>
      <c r="Q8">
        <v>68.629663644251394</v>
      </c>
    </row>
    <row r="9" spans="1:17" x14ac:dyDescent="0.25">
      <c r="A9">
        <v>1</v>
      </c>
      <c r="B9" t="s">
        <v>137</v>
      </c>
      <c r="C9">
        <v>53.854277843280798</v>
      </c>
      <c r="D9">
        <v>53.767791181256896</v>
      </c>
      <c r="E9">
        <v>54.569828823368702</v>
      </c>
      <c r="F9">
        <v>54.981831067972799</v>
      </c>
      <c r="G9">
        <v>55.6687600529851</v>
      </c>
      <c r="H9">
        <v>57.088008797035698</v>
      </c>
      <c r="I9">
        <v>57.933908645993903</v>
      </c>
      <c r="J9">
        <v>57.220001669850397</v>
      </c>
      <c r="K9">
        <v>56.301590792870101</v>
      </c>
      <c r="L9">
        <v>57.8186887602659</v>
      </c>
      <c r="M9">
        <v>61.828995848021101</v>
      </c>
      <c r="N9">
        <v>63.838619687220003</v>
      </c>
      <c r="O9">
        <v>65.319826254182502</v>
      </c>
      <c r="P9">
        <v>66.9923358199907</v>
      </c>
      <c r="Q9">
        <v>66.142025809356198</v>
      </c>
    </row>
    <row r="10" spans="1:17" x14ac:dyDescent="0.25">
      <c r="A10">
        <v>3</v>
      </c>
      <c r="B10" t="s">
        <v>54</v>
      </c>
      <c r="C10">
        <v>2.4758284723136499</v>
      </c>
      <c r="D10">
        <v>2.63093570805697</v>
      </c>
      <c r="E10">
        <v>3.0742782529347599</v>
      </c>
      <c r="F10">
        <v>3.5510262325492898</v>
      </c>
      <c r="G10">
        <v>3.25835596239531</v>
      </c>
      <c r="H10">
        <v>2.6777300405584201</v>
      </c>
      <c r="I10">
        <v>2.4227305578574998</v>
      </c>
      <c r="J10">
        <v>2.48423120125265</v>
      </c>
      <c r="K10">
        <v>2.5467331787034402</v>
      </c>
      <c r="L10">
        <v>2.7668651032754101</v>
      </c>
      <c r="M10">
        <v>3.2706253322423402</v>
      </c>
      <c r="N10">
        <v>3.3578144995270698</v>
      </c>
      <c r="O10">
        <v>3.2317817100212798</v>
      </c>
      <c r="P10">
        <v>3.3063079294536899</v>
      </c>
      <c r="Q10">
        <v>3.3305086126819101</v>
      </c>
    </row>
    <row r="11" spans="1:17" x14ac:dyDescent="0.25">
      <c r="A11">
        <v>3</v>
      </c>
      <c r="B11" t="s">
        <v>55</v>
      </c>
      <c r="C11">
        <v>1.4989445722552901</v>
      </c>
      <c r="D11">
        <v>1.5316232729674699</v>
      </c>
      <c r="E11">
        <v>1.8243892934144901</v>
      </c>
      <c r="F11">
        <v>2.1897647992985001</v>
      </c>
      <c r="G11">
        <v>2.0666749896458199</v>
      </c>
      <c r="H11">
        <v>1.73392272041285</v>
      </c>
      <c r="I11">
        <v>1.59979440987128</v>
      </c>
      <c r="J11">
        <v>1.6892596454640301</v>
      </c>
      <c r="K11">
        <v>1.73068440785121</v>
      </c>
      <c r="L11">
        <v>1.8968433169522301</v>
      </c>
      <c r="M11">
        <v>2.2928950616074801</v>
      </c>
      <c r="N11">
        <v>2.345904377209</v>
      </c>
      <c r="O11">
        <v>2.2341567331211198</v>
      </c>
      <c r="P11">
        <v>2.3110893032384698</v>
      </c>
      <c r="Q11">
        <v>2.3407222081749302</v>
      </c>
    </row>
    <row r="12" spans="1:17" x14ac:dyDescent="0.25">
      <c r="A12">
        <v>3</v>
      </c>
      <c r="B12" t="s">
        <v>137</v>
      </c>
      <c r="C12">
        <v>1.9416140947953799</v>
      </c>
      <c r="D12">
        <v>2.0312753346424799</v>
      </c>
      <c r="E12">
        <v>2.3950676108826499</v>
      </c>
      <c r="F12">
        <v>2.8150258518323499</v>
      </c>
      <c r="G12">
        <v>2.6195557377937302</v>
      </c>
      <c r="H12">
        <v>2.1743211367847102</v>
      </c>
      <c r="I12">
        <v>1.98320340079293</v>
      </c>
      <c r="J12">
        <v>2.0586734668895499</v>
      </c>
      <c r="K12">
        <v>2.1097897590568899</v>
      </c>
      <c r="L12">
        <v>2.30451350361907</v>
      </c>
      <c r="M12">
        <v>2.7559640374748602</v>
      </c>
      <c r="N12">
        <v>2.8281615844846701</v>
      </c>
      <c r="O12">
        <v>2.7107661642435401</v>
      </c>
      <c r="P12">
        <v>2.78465216852894</v>
      </c>
      <c r="Q12">
        <v>2.8115762487043701</v>
      </c>
    </row>
    <row r="13" spans="1:17" x14ac:dyDescent="0.25">
      <c r="A13">
        <v>8</v>
      </c>
      <c r="B13" t="s">
        <v>54</v>
      </c>
      <c r="C13">
        <v>0.194059156558226</v>
      </c>
      <c r="D13">
        <v>0.190920381576513</v>
      </c>
      <c r="E13">
        <v>0.206699587357043</v>
      </c>
      <c r="F13">
        <v>0.20572216805003901</v>
      </c>
      <c r="G13">
        <v>0.18568805322904899</v>
      </c>
      <c r="H13">
        <v>0.16332688334262599</v>
      </c>
      <c r="I13">
        <v>0.14157851567219101</v>
      </c>
      <c r="J13">
        <v>0.13361067030829499</v>
      </c>
      <c r="K13">
        <v>0.14022601383196201</v>
      </c>
      <c r="L13">
        <v>0.151639311336595</v>
      </c>
      <c r="M13">
        <v>0.15348915688007</v>
      </c>
      <c r="N13">
        <v>0.14113763237448801</v>
      </c>
      <c r="O13">
        <v>0.134026769732214</v>
      </c>
      <c r="P13">
        <v>0.14553680459632101</v>
      </c>
      <c r="Q13">
        <v>0.14096442481625701</v>
      </c>
    </row>
    <row r="14" spans="1:17" x14ac:dyDescent="0.25">
      <c r="A14">
        <v>8</v>
      </c>
      <c r="B14" t="s">
        <v>55</v>
      </c>
      <c r="C14">
        <v>8.6805967317316102E-2</v>
      </c>
      <c r="D14">
        <v>7.6237133263609799E-2</v>
      </c>
      <c r="E14">
        <v>8.8953274115867995E-2</v>
      </c>
      <c r="F14">
        <v>9.8395963947072299E-2</v>
      </c>
      <c r="G14">
        <v>9.7497755768121794E-2</v>
      </c>
      <c r="H14">
        <v>8.8561083237854402E-2</v>
      </c>
      <c r="I14">
        <v>8.1348612081747998E-2</v>
      </c>
      <c r="J14">
        <v>8.1773777509467099E-2</v>
      </c>
      <c r="K14">
        <v>7.7188855399544204E-2</v>
      </c>
      <c r="L14">
        <v>8.2702439456324398E-2</v>
      </c>
      <c r="M14">
        <v>9.5496483770494994E-2</v>
      </c>
      <c r="N14">
        <v>9.3721345331917102E-2</v>
      </c>
      <c r="O14">
        <v>8.8999680252865004E-2</v>
      </c>
      <c r="P14">
        <v>9.7953694617090095E-2</v>
      </c>
      <c r="Q14">
        <v>8.9606927236513506E-2</v>
      </c>
    </row>
    <row r="15" spans="1:17" x14ac:dyDescent="0.25">
      <c r="A15">
        <v>8</v>
      </c>
      <c r="B15" t="s">
        <v>137</v>
      </c>
      <c r="C15">
        <v>0.13540715530837599</v>
      </c>
      <c r="D15">
        <v>0.12836218855279499</v>
      </c>
      <c r="E15">
        <v>0.142714264175612</v>
      </c>
      <c r="F15">
        <v>0.14769354463414699</v>
      </c>
      <c r="G15">
        <v>0.13841367097912499</v>
      </c>
      <c r="H15">
        <v>0.12344822520220999</v>
      </c>
      <c r="I15">
        <v>0.10940994662809</v>
      </c>
      <c r="J15">
        <v>0.105861764708763</v>
      </c>
      <c r="K15">
        <v>0.106473531683748</v>
      </c>
      <c r="L15">
        <v>0.115004512656614</v>
      </c>
      <c r="M15">
        <v>0.12296275800912</v>
      </c>
      <c r="N15">
        <v>0.116319050072876</v>
      </c>
      <c r="O15">
        <v>0.110511105887508</v>
      </c>
      <c r="P15">
        <v>0.120595547680965</v>
      </c>
      <c r="Q15">
        <v>0.114038345102824</v>
      </c>
    </row>
    <row r="16" spans="1:17" x14ac:dyDescent="0.25">
      <c r="A16">
        <v>19</v>
      </c>
      <c r="B16" t="s">
        <v>54</v>
      </c>
      <c r="C16">
        <v>0.76593260022096399</v>
      </c>
      <c r="D16">
        <v>0.882263562613958</v>
      </c>
      <c r="E16">
        <v>0.99417460065387697</v>
      </c>
      <c r="F16">
        <v>1.1527576283682499</v>
      </c>
      <c r="G16">
        <v>1.12259990749942</v>
      </c>
      <c r="H16">
        <v>0.94454101210193198</v>
      </c>
      <c r="I16">
        <v>0.86028023220572103</v>
      </c>
      <c r="J16">
        <v>0.86362228221355397</v>
      </c>
      <c r="K16">
        <v>0.86635105222465802</v>
      </c>
      <c r="L16">
        <v>1.0207032850497699</v>
      </c>
      <c r="M16">
        <v>1.2667391174192</v>
      </c>
      <c r="N16">
        <v>1.3180882434763299</v>
      </c>
      <c r="O16">
        <v>1.28483137562227</v>
      </c>
      <c r="P16">
        <v>1.33065081176306</v>
      </c>
      <c r="Q16">
        <v>1.3097469158939401</v>
      </c>
    </row>
    <row r="17" spans="1:17" x14ac:dyDescent="0.25">
      <c r="A17">
        <v>19</v>
      </c>
      <c r="B17" t="s">
        <v>55</v>
      </c>
      <c r="C17">
        <v>0.31686549818561299</v>
      </c>
      <c r="D17">
        <v>0.34100291737766297</v>
      </c>
      <c r="E17">
        <v>0.36513201089465802</v>
      </c>
      <c r="F17">
        <v>0.43459901119127797</v>
      </c>
      <c r="G17">
        <v>0.45637669010972498</v>
      </c>
      <c r="H17">
        <v>0.40971455787361599</v>
      </c>
      <c r="I17">
        <v>0.37975011185434199</v>
      </c>
      <c r="J17">
        <v>0.390209099390813</v>
      </c>
      <c r="K17">
        <v>0.39825773726383901</v>
      </c>
      <c r="L17">
        <v>0.48647452074202002</v>
      </c>
      <c r="M17">
        <v>0.62717519768588303</v>
      </c>
      <c r="N17">
        <v>0.64203343234585397</v>
      </c>
      <c r="O17">
        <v>0.61383303497056096</v>
      </c>
      <c r="P17">
        <v>0.67568058735870296</v>
      </c>
      <c r="Q17">
        <v>0.68432485024848899</v>
      </c>
    </row>
    <row r="18" spans="1:17" x14ac:dyDescent="0.25">
      <c r="A18">
        <v>19</v>
      </c>
      <c r="B18" t="s">
        <v>137</v>
      </c>
      <c r="C18">
        <v>0.52035776541877599</v>
      </c>
      <c r="D18">
        <v>0.58701304940517995</v>
      </c>
      <c r="E18">
        <v>0.65234229786078202</v>
      </c>
      <c r="F18">
        <v>0.764467030584143</v>
      </c>
      <c r="G18">
        <v>0.76547115354994399</v>
      </c>
      <c r="H18">
        <v>0.65927473657577096</v>
      </c>
      <c r="I18">
        <v>0.603630869799201</v>
      </c>
      <c r="J18">
        <v>0.61019857160064706</v>
      </c>
      <c r="K18">
        <v>0.61571616242625804</v>
      </c>
      <c r="L18">
        <v>0.73680059704470402</v>
      </c>
      <c r="M18">
        <v>0.93008308364131298</v>
      </c>
      <c r="N18">
        <v>0.96422835656915395</v>
      </c>
      <c r="O18">
        <v>0.93439852283133895</v>
      </c>
      <c r="P18">
        <v>0.98734032520789905</v>
      </c>
      <c r="Q18">
        <v>0.98184611878128603</v>
      </c>
    </row>
    <row r="19" spans="1:17" x14ac:dyDescent="0.25">
      <c r="A19">
        <v>21</v>
      </c>
      <c r="B19" t="s">
        <v>54</v>
      </c>
      <c r="C19">
        <v>9.6306818181818201</v>
      </c>
      <c r="D19">
        <v>8.7746070502060096</v>
      </c>
      <c r="E19">
        <v>8.1121532628217903</v>
      </c>
      <c r="F19">
        <v>6.9383794274624</v>
      </c>
      <c r="G19">
        <v>6.8166441136671203</v>
      </c>
      <c r="H19">
        <v>7.49215348790118</v>
      </c>
      <c r="I19">
        <v>7.3146513680494296</v>
      </c>
      <c r="J19">
        <v>6.7622512304729296</v>
      </c>
      <c r="K19">
        <v>6.8824638592080403</v>
      </c>
      <c r="L19">
        <v>6.8327532515112699</v>
      </c>
      <c r="M19">
        <v>6.0402199074074101</v>
      </c>
      <c r="N19">
        <v>5.5629827688651199</v>
      </c>
      <c r="O19">
        <v>5.4483645718485896</v>
      </c>
      <c r="P19">
        <v>5.6675662803619602</v>
      </c>
      <c r="Q19">
        <v>5.53993066910851</v>
      </c>
    </row>
    <row r="20" spans="1:17" x14ac:dyDescent="0.25">
      <c r="A20">
        <v>21</v>
      </c>
      <c r="B20" t="s">
        <v>55</v>
      </c>
      <c r="C20">
        <v>7.2879330943847096</v>
      </c>
      <c r="D20">
        <v>6.2288422477995899</v>
      </c>
      <c r="E20">
        <v>6.0101375814627103</v>
      </c>
      <c r="F20">
        <v>5.4923811689788504</v>
      </c>
      <c r="G20">
        <v>5.7608310707118404</v>
      </c>
      <c r="H20">
        <v>6.3487662877737696</v>
      </c>
      <c r="I20">
        <v>6.4255256579914697</v>
      </c>
      <c r="J20">
        <v>6.1280951722229897</v>
      </c>
      <c r="K20">
        <v>5.6819730208475301</v>
      </c>
      <c r="L20">
        <v>5.5408653846153797</v>
      </c>
      <c r="M20">
        <v>5.3724053724053702</v>
      </c>
      <c r="N20">
        <v>5.3110328638497704</v>
      </c>
      <c r="O20">
        <v>5.3047125585985704</v>
      </c>
      <c r="P20">
        <v>5.5543889122217598</v>
      </c>
      <c r="Q20">
        <v>5.0955957664731999</v>
      </c>
    </row>
    <row r="21" spans="1:17" x14ac:dyDescent="0.25">
      <c r="A21">
        <v>21</v>
      </c>
      <c r="B21" t="s">
        <v>137</v>
      </c>
      <c r="C21">
        <v>8.6552810479190807</v>
      </c>
      <c r="D21">
        <v>7.7476329206118004</v>
      </c>
      <c r="E21">
        <v>7.2546818692030497</v>
      </c>
      <c r="F21">
        <v>6.3374291115311898</v>
      </c>
      <c r="G21">
        <v>6.3759546686375996</v>
      </c>
      <c r="H21">
        <v>7.0095371833128501</v>
      </c>
      <c r="I21">
        <v>6.9335014182162</v>
      </c>
      <c r="J21">
        <v>6.4856711915535499</v>
      </c>
      <c r="K21">
        <v>6.3606751554634302</v>
      </c>
      <c r="L21">
        <v>6.2740409605988097</v>
      </c>
      <c r="M21">
        <v>5.7496628662498503</v>
      </c>
      <c r="N21">
        <v>5.4542384329618399</v>
      </c>
      <c r="O21">
        <v>5.3870458135861004</v>
      </c>
      <c r="P21">
        <v>5.6188409727872699</v>
      </c>
      <c r="Q21">
        <v>5.3471579337159802</v>
      </c>
    </row>
    <row r="22" spans="1:17" x14ac:dyDescent="0.25">
      <c r="A22">
        <v>22</v>
      </c>
      <c r="B22" t="s">
        <v>54</v>
      </c>
      <c r="C22">
        <v>37.954545454545503</v>
      </c>
      <c r="D22">
        <v>40.653135968258802</v>
      </c>
      <c r="E22">
        <v>39.263620035921001</v>
      </c>
      <c r="F22">
        <v>39.115316189551997</v>
      </c>
      <c r="G22">
        <v>41.3903924221921</v>
      </c>
      <c r="H22">
        <v>43.6772299281158</v>
      </c>
      <c r="I22">
        <v>44.748455428067103</v>
      </c>
      <c r="J22">
        <v>43.687138882944602</v>
      </c>
      <c r="K22">
        <v>42.583280955374001</v>
      </c>
      <c r="L22">
        <v>46.318006960981897</v>
      </c>
      <c r="M22">
        <v>50.188078703703702</v>
      </c>
      <c r="N22">
        <v>52.376708259061203</v>
      </c>
      <c r="O22">
        <v>52.618522601984601</v>
      </c>
      <c r="P22">
        <v>52.333703762501997</v>
      </c>
      <c r="Q22">
        <v>52.070115769507503</v>
      </c>
    </row>
    <row r="23" spans="1:17" x14ac:dyDescent="0.25">
      <c r="A23">
        <v>22</v>
      </c>
      <c r="B23" t="s">
        <v>55</v>
      </c>
      <c r="C23">
        <v>26.523297491039401</v>
      </c>
      <c r="D23">
        <v>27.9169487700293</v>
      </c>
      <c r="E23">
        <v>24.9529326574946</v>
      </c>
      <c r="F23">
        <v>24.414373436433898</v>
      </c>
      <c r="G23">
        <v>27.127847951835701</v>
      </c>
      <c r="H23">
        <v>29.609093429442801</v>
      </c>
      <c r="I23">
        <v>30.113218644317001</v>
      </c>
      <c r="J23">
        <v>29.423156729838201</v>
      </c>
      <c r="K23">
        <v>29.377299359585798</v>
      </c>
      <c r="L23">
        <v>32.824519230769198</v>
      </c>
      <c r="M23">
        <v>35.935005165774399</v>
      </c>
      <c r="N23">
        <v>36.952269170579001</v>
      </c>
      <c r="O23">
        <v>36.8615840118431</v>
      </c>
      <c r="P23">
        <v>38.660226795464098</v>
      </c>
      <c r="Q23">
        <v>38.997951519289899</v>
      </c>
    </row>
    <row r="24" spans="1:17" x14ac:dyDescent="0.25">
      <c r="A24">
        <v>22</v>
      </c>
      <c r="B24" t="s">
        <v>137</v>
      </c>
      <c r="C24">
        <v>33.195158348532601</v>
      </c>
      <c r="D24">
        <v>35.5152949745084</v>
      </c>
      <c r="E24">
        <v>33.425887635139098</v>
      </c>
      <c r="F24">
        <v>33.005671077504701</v>
      </c>
      <c r="G24">
        <v>35.437299827543697</v>
      </c>
      <c r="H24">
        <v>37.739160961909803</v>
      </c>
      <c r="I24">
        <v>38.474629687992397</v>
      </c>
      <c r="J24">
        <v>37.466063348416299</v>
      </c>
      <c r="K24">
        <v>36.843352087651802</v>
      </c>
      <c r="L24">
        <v>40.482378625636798</v>
      </c>
      <c r="M24">
        <v>43.9867598381758</v>
      </c>
      <c r="N24">
        <v>45.719351570415398</v>
      </c>
      <c r="O24">
        <v>45.892575039494503</v>
      </c>
      <c r="P24">
        <v>46.446975861133701</v>
      </c>
      <c r="Q24">
        <v>46.398815034252898</v>
      </c>
    </row>
    <row r="25" spans="1:17" x14ac:dyDescent="0.25">
      <c r="A25" s="341"/>
      <c r="B25" s="340"/>
      <c r="C25" s="340"/>
      <c r="D25" s="341"/>
    </row>
    <row r="26" spans="1:17" x14ac:dyDescent="0.25">
      <c r="A26" s="341"/>
      <c r="B26" s="340"/>
      <c r="C26" s="340"/>
      <c r="D26" s="341"/>
    </row>
    <row r="27" spans="1:17" x14ac:dyDescent="0.25">
      <c r="A27" s="341"/>
      <c r="B27" s="340"/>
      <c r="C27" s="340"/>
      <c r="D27" s="341"/>
    </row>
    <row r="28" spans="1:17" x14ac:dyDescent="0.25">
      <c r="A28" s="341"/>
      <c r="B28" s="340"/>
      <c r="C28" s="340"/>
      <c r="D28" s="341"/>
    </row>
    <row r="29" spans="1:17" x14ac:dyDescent="0.25">
      <c r="A29" s="341"/>
      <c r="B29" s="340"/>
      <c r="C29" s="340"/>
      <c r="D29" s="341"/>
    </row>
    <row r="30" spans="1:17" x14ac:dyDescent="0.25">
      <c r="A30" s="341"/>
      <c r="B30" s="340"/>
      <c r="C30" s="340"/>
      <c r="D30" s="341"/>
    </row>
    <row r="31" spans="1:17" x14ac:dyDescent="0.25">
      <c r="A31" s="341"/>
      <c r="B31" s="340"/>
      <c r="C31" s="340"/>
      <c r="D31" s="341"/>
    </row>
    <row r="32" spans="1:17" x14ac:dyDescent="0.25">
      <c r="A32" s="341"/>
      <c r="B32" s="340"/>
      <c r="C32" s="340"/>
      <c r="D32" s="341"/>
    </row>
    <row r="33" spans="1:4" x14ac:dyDescent="0.25">
      <c r="A33" s="341"/>
      <c r="B33" s="340"/>
      <c r="C33" s="340"/>
      <c r="D33" s="341"/>
    </row>
    <row r="34" spans="1:4" x14ac:dyDescent="0.25">
      <c r="A34" s="341"/>
      <c r="B34" s="340"/>
      <c r="C34" s="340"/>
      <c r="D34" s="341"/>
    </row>
    <row r="35" spans="1:4" x14ac:dyDescent="0.25">
      <c r="A35" s="341"/>
      <c r="B35" s="340"/>
      <c r="C35" s="340"/>
      <c r="D35" s="341"/>
    </row>
    <row r="36" spans="1:4" x14ac:dyDescent="0.25">
      <c r="A36" s="341"/>
      <c r="B36" s="340"/>
      <c r="C36" s="340"/>
      <c r="D36" s="341"/>
    </row>
    <row r="37" spans="1:4" x14ac:dyDescent="0.25">
      <c r="A37" s="341"/>
      <c r="B37" s="340"/>
      <c r="C37" s="340"/>
      <c r="D37" s="341"/>
    </row>
    <row r="38" spans="1:4" x14ac:dyDescent="0.25">
      <c r="A38" s="341"/>
      <c r="B38" s="340"/>
      <c r="C38" s="340"/>
      <c r="D38" s="341"/>
    </row>
    <row r="39" spans="1:4" x14ac:dyDescent="0.25">
      <c r="A39" s="341"/>
      <c r="B39" s="340"/>
      <c r="C39" s="340"/>
      <c r="D39" s="341"/>
    </row>
    <row r="40" spans="1:4" x14ac:dyDescent="0.25">
      <c r="A40" s="341"/>
      <c r="B40" s="340"/>
      <c r="C40" s="340"/>
      <c r="D40" s="341"/>
    </row>
    <row r="41" spans="1:4" x14ac:dyDescent="0.25">
      <c r="A41" s="341"/>
      <c r="B41" s="340"/>
      <c r="C41" s="340"/>
      <c r="D41" s="341"/>
    </row>
    <row r="42" spans="1:4" x14ac:dyDescent="0.25">
      <c r="A42" s="341"/>
      <c r="B42" s="340"/>
      <c r="C42" s="340"/>
      <c r="D42" s="341"/>
    </row>
    <row r="43" spans="1:4" x14ac:dyDescent="0.25">
      <c r="A43" s="341"/>
      <c r="B43" s="340"/>
      <c r="C43" s="340"/>
      <c r="D43" s="341"/>
    </row>
    <row r="44" spans="1:4" x14ac:dyDescent="0.25">
      <c r="A44" s="341"/>
      <c r="B44" s="340"/>
      <c r="C44" s="340"/>
      <c r="D44" s="341"/>
    </row>
    <row r="45" spans="1:4" x14ac:dyDescent="0.25">
      <c r="A45" s="341"/>
      <c r="B45" s="340"/>
      <c r="C45" s="340"/>
      <c r="D45" s="341"/>
    </row>
    <row r="46" spans="1:4" x14ac:dyDescent="0.25">
      <c r="A46" s="341"/>
      <c r="B46" s="340"/>
      <c r="C46" s="340"/>
      <c r="D46" s="341"/>
    </row>
    <row r="47" spans="1:4" x14ac:dyDescent="0.25">
      <c r="A47" s="341"/>
      <c r="B47" s="340"/>
      <c r="C47" s="340"/>
      <c r="D47" s="341"/>
    </row>
    <row r="48" spans="1:4" x14ac:dyDescent="0.25">
      <c r="A48" s="341"/>
      <c r="B48" s="340"/>
      <c r="C48" s="340"/>
      <c r="D48" s="341"/>
    </row>
    <row r="49" spans="1:4" x14ac:dyDescent="0.25">
      <c r="A49" s="341"/>
      <c r="B49" s="340"/>
      <c r="C49" s="340"/>
      <c r="D49" s="341"/>
    </row>
    <row r="50" spans="1:4" x14ac:dyDescent="0.25">
      <c r="A50" s="341"/>
      <c r="B50" s="340"/>
      <c r="C50" s="340"/>
      <c r="D50" s="341"/>
    </row>
    <row r="51" spans="1:4" x14ac:dyDescent="0.25">
      <c r="A51" s="341"/>
      <c r="B51" s="340"/>
      <c r="C51" s="340"/>
      <c r="D51" s="341"/>
    </row>
    <row r="52" spans="1:4" x14ac:dyDescent="0.25">
      <c r="A52" s="341"/>
      <c r="B52" s="340"/>
      <c r="C52" s="340"/>
      <c r="D52" s="341"/>
    </row>
    <row r="53" spans="1:4" x14ac:dyDescent="0.25">
      <c r="A53" s="341"/>
      <c r="B53" s="340"/>
      <c r="C53" s="340"/>
      <c r="D53" s="341"/>
    </row>
    <row r="54" spans="1:4" x14ac:dyDescent="0.25">
      <c r="A54" s="341"/>
      <c r="B54" s="340"/>
      <c r="C54" s="340"/>
      <c r="D54" s="341"/>
    </row>
    <row r="55" spans="1:4" x14ac:dyDescent="0.25">
      <c r="A55" s="341"/>
      <c r="B55" s="340"/>
      <c r="C55" s="340"/>
      <c r="D55" s="341"/>
    </row>
    <row r="56" spans="1:4" x14ac:dyDescent="0.25">
      <c r="A56" s="341"/>
      <c r="B56" s="340"/>
      <c r="C56" s="340"/>
      <c r="D56" s="341"/>
    </row>
    <row r="57" spans="1:4" x14ac:dyDescent="0.25">
      <c r="A57" s="341"/>
      <c r="B57" s="340"/>
      <c r="C57" s="340"/>
      <c r="D57" s="341"/>
    </row>
    <row r="58" spans="1:4" x14ac:dyDescent="0.25">
      <c r="A58" s="341"/>
      <c r="B58" s="340"/>
      <c r="C58" s="340"/>
      <c r="D58" s="341"/>
    </row>
    <row r="59" spans="1:4" x14ac:dyDescent="0.25">
      <c r="A59" s="341"/>
      <c r="B59" s="340"/>
      <c r="C59" s="340"/>
      <c r="D59" s="341"/>
    </row>
    <row r="60" spans="1:4" x14ac:dyDescent="0.25">
      <c r="A60" s="341"/>
      <c r="B60" s="340"/>
      <c r="C60" s="340"/>
      <c r="D60" s="341"/>
    </row>
    <row r="61" spans="1:4" x14ac:dyDescent="0.25">
      <c r="A61" s="341"/>
      <c r="B61" s="340"/>
      <c r="C61" s="340"/>
      <c r="D61" s="341"/>
    </row>
    <row r="62" spans="1:4" x14ac:dyDescent="0.25">
      <c r="A62" s="341"/>
      <c r="B62" s="340"/>
      <c r="C62" s="340"/>
      <c r="D62" s="341"/>
    </row>
    <row r="63" spans="1:4" x14ac:dyDescent="0.25">
      <c r="A63" s="341"/>
      <c r="B63" s="340"/>
      <c r="C63" s="340"/>
      <c r="D63" s="341"/>
    </row>
    <row r="64" spans="1:4" x14ac:dyDescent="0.25">
      <c r="A64" s="341"/>
      <c r="B64" s="340"/>
      <c r="C64" s="340"/>
      <c r="D64" s="341"/>
    </row>
    <row r="65" spans="1:4" x14ac:dyDescent="0.25">
      <c r="A65" s="341"/>
      <c r="B65" s="340"/>
      <c r="C65" s="340"/>
      <c r="D65" s="341"/>
    </row>
    <row r="66" spans="1:4" x14ac:dyDescent="0.25">
      <c r="A66" s="341"/>
      <c r="B66" s="340"/>
      <c r="C66" s="340"/>
      <c r="D66" s="341"/>
    </row>
    <row r="67" spans="1:4" x14ac:dyDescent="0.25">
      <c r="A67" s="341"/>
      <c r="B67" s="340"/>
      <c r="C67" s="340"/>
      <c r="D67" s="341"/>
    </row>
    <row r="68" spans="1:4" x14ac:dyDescent="0.25">
      <c r="A68" s="341"/>
      <c r="B68" s="340"/>
      <c r="C68" s="340"/>
      <c r="D68" s="341"/>
    </row>
    <row r="69" spans="1:4" x14ac:dyDescent="0.25">
      <c r="A69" s="341"/>
      <c r="B69" s="340"/>
      <c r="C69" s="340"/>
      <c r="D69" s="341"/>
    </row>
    <row r="70" spans="1:4" x14ac:dyDescent="0.25">
      <c r="A70" s="341"/>
      <c r="B70" s="340"/>
      <c r="C70" s="340"/>
      <c r="D70" s="341"/>
    </row>
    <row r="71" spans="1:4" x14ac:dyDescent="0.25">
      <c r="A71" s="341"/>
      <c r="B71" s="340"/>
      <c r="C71" s="340"/>
      <c r="D71" s="341"/>
    </row>
    <row r="72" spans="1:4" x14ac:dyDescent="0.25">
      <c r="A72" s="341"/>
      <c r="B72" s="340"/>
      <c r="C72" s="340"/>
      <c r="D72" s="341"/>
    </row>
    <row r="73" spans="1:4" x14ac:dyDescent="0.25">
      <c r="A73" s="341"/>
      <c r="B73" s="340"/>
      <c r="C73" s="340"/>
      <c r="D73" s="341"/>
    </row>
    <row r="74" spans="1:4" x14ac:dyDescent="0.25">
      <c r="A74" s="341"/>
      <c r="B74" s="340"/>
      <c r="C74" s="340"/>
      <c r="D74" s="341"/>
    </row>
    <row r="75" spans="1:4" x14ac:dyDescent="0.25">
      <c r="A75" s="341"/>
      <c r="B75" s="340"/>
      <c r="C75" s="340"/>
      <c r="D75" s="341"/>
    </row>
    <row r="76" spans="1:4" x14ac:dyDescent="0.25">
      <c r="A76" s="341"/>
      <c r="B76" s="340"/>
      <c r="C76" s="340"/>
      <c r="D76" s="341"/>
    </row>
    <row r="77" spans="1:4" x14ac:dyDescent="0.25">
      <c r="A77" s="341"/>
      <c r="B77" s="340"/>
      <c r="C77" s="340"/>
      <c r="D77" s="341"/>
    </row>
    <row r="78" spans="1:4" x14ac:dyDescent="0.25">
      <c r="A78" s="341"/>
      <c r="B78" s="340"/>
      <c r="C78" s="340"/>
      <c r="D78" s="341"/>
    </row>
    <row r="79" spans="1:4" x14ac:dyDescent="0.25">
      <c r="A79" s="341"/>
      <c r="B79" s="340"/>
      <c r="C79" s="340"/>
      <c r="D79" s="341"/>
    </row>
    <row r="80" spans="1:4" x14ac:dyDescent="0.25">
      <c r="A80" s="341"/>
      <c r="B80" s="340"/>
      <c r="C80" s="340"/>
      <c r="D80" s="341"/>
    </row>
    <row r="81" spans="1:4" x14ac:dyDescent="0.25">
      <c r="A81" s="341"/>
      <c r="B81" s="340"/>
      <c r="C81" s="340"/>
      <c r="D81" s="341"/>
    </row>
    <row r="82" spans="1:4" x14ac:dyDescent="0.25">
      <c r="A82" s="341"/>
      <c r="B82" s="340"/>
      <c r="C82" s="340"/>
      <c r="D82" s="341"/>
    </row>
    <row r="83" spans="1:4" x14ac:dyDescent="0.25">
      <c r="A83" s="341"/>
      <c r="B83" s="340"/>
      <c r="C83" s="340"/>
      <c r="D83" s="341"/>
    </row>
    <row r="84" spans="1:4" x14ac:dyDescent="0.25">
      <c r="A84" s="341"/>
      <c r="B84" s="340"/>
      <c r="C84" s="340"/>
      <c r="D84" s="341"/>
    </row>
    <row r="85" spans="1:4" x14ac:dyDescent="0.25">
      <c r="A85" s="341"/>
      <c r="B85" s="340"/>
      <c r="C85" s="340"/>
      <c r="D85" s="341"/>
    </row>
    <row r="86" spans="1:4" x14ac:dyDescent="0.25">
      <c r="A86" s="341"/>
      <c r="B86" s="340"/>
      <c r="C86" s="340"/>
      <c r="D86" s="341"/>
    </row>
    <row r="87" spans="1:4" x14ac:dyDescent="0.25">
      <c r="A87" s="341"/>
      <c r="B87" s="340"/>
      <c r="C87" s="340"/>
      <c r="D87" s="341"/>
    </row>
    <row r="88" spans="1:4" x14ac:dyDescent="0.25">
      <c r="A88" s="341"/>
      <c r="B88" s="340"/>
      <c r="C88" s="340"/>
      <c r="D88" s="341"/>
    </row>
    <row r="89" spans="1:4" x14ac:dyDescent="0.25">
      <c r="A89" s="341"/>
      <c r="B89" s="340"/>
      <c r="C89" s="340"/>
      <c r="D89" s="341"/>
    </row>
    <row r="90" spans="1:4" x14ac:dyDescent="0.25">
      <c r="A90" s="341"/>
      <c r="B90" s="340"/>
      <c r="C90" s="340"/>
      <c r="D90" s="341"/>
    </row>
    <row r="91" spans="1:4" x14ac:dyDescent="0.25">
      <c r="A91" s="341"/>
      <c r="B91" s="340"/>
      <c r="C91" s="340"/>
      <c r="D91" s="341"/>
    </row>
    <row r="92" spans="1:4" x14ac:dyDescent="0.25">
      <c r="A92" s="341"/>
      <c r="B92" s="340"/>
      <c r="C92" s="340"/>
      <c r="D92" s="341"/>
    </row>
    <row r="93" spans="1:4" x14ac:dyDescent="0.25">
      <c r="A93" s="341"/>
      <c r="B93" s="340"/>
      <c r="C93" s="340"/>
      <c r="D93" s="341"/>
    </row>
    <row r="94" spans="1:4" x14ac:dyDescent="0.25">
      <c r="A94" s="341"/>
      <c r="B94" s="340"/>
      <c r="C94" s="340"/>
      <c r="D94" s="341"/>
    </row>
    <row r="95" spans="1:4" x14ac:dyDescent="0.25">
      <c r="A95" s="341"/>
      <c r="B95" s="340"/>
      <c r="C95" s="340"/>
      <c r="D95" s="341"/>
    </row>
    <row r="96" spans="1:4" x14ac:dyDescent="0.25">
      <c r="A96" s="341"/>
      <c r="B96" s="340"/>
      <c r="C96" s="340"/>
      <c r="D96" s="341"/>
    </row>
    <row r="97" spans="1:4" x14ac:dyDescent="0.25">
      <c r="A97" s="341"/>
      <c r="B97" s="340"/>
      <c r="C97" s="340"/>
      <c r="D97" s="341"/>
    </row>
    <row r="98" spans="1:4" x14ac:dyDescent="0.25">
      <c r="A98" s="341"/>
      <c r="B98" s="340"/>
      <c r="C98" s="340"/>
      <c r="D98" s="341"/>
    </row>
    <row r="99" spans="1:4" x14ac:dyDescent="0.25">
      <c r="A99" s="341"/>
      <c r="B99" s="340"/>
      <c r="C99" s="340"/>
      <c r="D99" s="341"/>
    </row>
    <row r="100" spans="1:4" x14ac:dyDescent="0.25">
      <c r="A100" s="341"/>
      <c r="B100" s="340"/>
      <c r="C100" s="340"/>
      <c r="D100" s="341"/>
    </row>
    <row r="101" spans="1:4" x14ac:dyDescent="0.25">
      <c r="A101" s="341"/>
      <c r="B101" s="340"/>
      <c r="C101" s="340"/>
      <c r="D101" s="341"/>
    </row>
    <row r="102" spans="1:4" x14ac:dyDescent="0.25">
      <c r="A102" s="341"/>
      <c r="B102" s="340"/>
      <c r="C102" s="340"/>
      <c r="D102" s="341"/>
    </row>
    <row r="103" spans="1:4" x14ac:dyDescent="0.25">
      <c r="A103" s="341"/>
      <c r="B103" s="340"/>
      <c r="C103" s="340"/>
      <c r="D103" s="341"/>
    </row>
    <row r="104" spans="1:4" x14ac:dyDescent="0.25">
      <c r="A104" s="341"/>
      <c r="B104" s="340"/>
      <c r="C104" s="340"/>
      <c r="D104" s="341"/>
    </row>
    <row r="105" spans="1:4" x14ac:dyDescent="0.25">
      <c r="A105" s="341"/>
      <c r="B105" s="340"/>
      <c r="C105" s="340"/>
      <c r="D105" s="341"/>
    </row>
    <row r="106" spans="1:4" x14ac:dyDescent="0.25">
      <c r="A106" s="341"/>
      <c r="B106" s="340"/>
      <c r="C106" s="340"/>
      <c r="D106" s="341"/>
    </row>
    <row r="107" spans="1:4" x14ac:dyDescent="0.25">
      <c r="A107" s="341"/>
      <c r="B107" s="340"/>
      <c r="C107" s="340"/>
      <c r="D107" s="341"/>
    </row>
    <row r="108" spans="1:4" x14ac:dyDescent="0.25">
      <c r="A108" s="341"/>
      <c r="B108" s="340"/>
      <c r="C108" s="340"/>
      <c r="D108" s="341"/>
    </row>
    <row r="109" spans="1:4" x14ac:dyDescent="0.25">
      <c r="A109" s="341"/>
      <c r="B109" s="340"/>
      <c r="C109" s="340"/>
      <c r="D109" s="341"/>
    </row>
    <row r="110" spans="1:4" x14ac:dyDescent="0.25">
      <c r="A110" s="341"/>
      <c r="B110" s="340"/>
      <c r="C110" s="340"/>
      <c r="D110" s="341"/>
    </row>
    <row r="111" spans="1:4" x14ac:dyDescent="0.25">
      <c r="A111" s="341"/>
      <c r="B111" s="340"/>
      <c r="C111" s="340"/>
      <c r="D111" s="341"/>
    </row>
    <row r="112" spans="1:4" x14ac:dyDescent="0.25">
      <c r="A112" s="341"/>
      <c r="B112" s="340"/>
      <c r="C112" s="340"/>
      <c r="D112" s="341"/>
    </row>
    <row r="113" spans="1:4" x14ac:dyDescent="0.25">
      <c r="A113" s="341"/>
      <c r="B113" s="340"/>
      <c r="C113" s="340"/>
      <c r="D113" s="341"/>
    </row>
    <row r="114" spans="1:4" x14ac:dyDescent="0.25">
      <c r="A114" s="341"/>
      <c r="B114" s="340"/>
      <c r="C114" s="340"/>
      <c r="D114" s="341"/>
    </row>
    <row r="115" spans="1:4" x14ac:dyDescent="0.25">
      <c r="A115" s="341"/>
      <c r="B115" s="340"/>
      <c r="C115" s="340"/>
      <c r="D115" s="341"/>
    </row>
    <row r="116" spans="1:4" x14ac:dyDescent="0.25">
      <c r="A116" s="341"/>
      <c r="B116" s="340"/>
      <c r="C116" s="340"/>
      <c r="D116" s="341"/>
    </row>
    <row r="117" spans="1:4" x14ac:dyDescent="0.25">
      <c r="A117" s="341"/>
      <c r="B117" s="340"/>
      <c r="C117" s="340"/>
      <c r="D117" s="341"/>
    </row>
    <row r="118" spans="1:4" x14ac:dyDescent="0.25">
      <c r="A118" s="341"/>
      <c r="B118" s="340"/>
      <c r="C118" s="340"/>
      <c r="D118" s="341"/>
    </row>
    <row r="119" spans="1:4" x14ac:dyDescent="0.25">
      <c r="A119" s="341"/>
      <c r="B119" s="340"/>
      <c r="C119" s="340"/>
      <c r="D119" s="341"/>
    </row>
    <row r="120" spans="1:4" x14ac:dyDescent="0.25">
      <c r="A120" s="341"/>
      <c r="B120" s="340"/>
      <c r="C120" s="340"/>
      <c r="D120" s="341"/>
    </row>
    <row r="121" spans="1:4" x14ac:dyDescent="0.25">
      <c r="A121" s="341"/>
      <c r="B121" s="340"/>
      <c r="C121" s="340"/>
      <c r="D121" s="341"/>
    </row>
    <row r="122" spans="1:4" x14ac:dyDescent="0.25">
      <c r="A122" s="341"/>
      <c r="B122" s="340"/>
      <c r="C122" s="340"/>
      <c r="D122" s="341"/>
    </row>
    <row r="123" spans="1:4" x14ac:dyDescent="0.25">
      <c r="A123" s="341"/>
      <c r="B123" s="340"/>
      <c r="C123" s="340"/>
      <c r="D123" s="341"/>
    </row>
    <row r="124" spans="1:4" x14ac:dyDescent="0.25">
      <c r="A124" s="341"/>
      <c r="B124" s="340"/>
      <c r="C124" s="340"/>
      <c r="D124" s="341"/>
    </row>
    <row r="125" spans="1:4" x14ac:dyDescent="0.25">
      <c r="A125" s="341"/>
      <c r="B125" s="340"/>
      <c r="C125" s="340"/>
      <c r="D125" s="341"/>
    </row>
    <row r="126" spans="1:4" x14ac:dyDescent="0.25">
      <c r="A126" s="341"/>
      <c r="B126" s="340"/>
      <c r="C126" s="340"/>
      <c r="D126" s="341"/>
    </row>
    <row r="127" spans="1:4" x14ac:dyDescent="0.25">
      <c r="A127" s="341"/>
      <c r="B127" s="340"/>
      <c r="C127" s="340"/>
      <c r="D127" s="341"/>
    </row>
    <row r="128" spans="1:4" x14ac:dyDescent="0.25">
      <c r="A128" s="341"/>
      <c r="B128" s="340"/>
      <c r="C128" s="340"/>
      <c r="D128" s="341"/>
    </row>
    <row r="129" spans="1:4" x14ac:dyDescent="0.25">
      <c r="A129" s="341"/>
      <c r="B129" s="340"/>
      <c r="C129" s="340"/>
      <c r="D129" s="341"/>
    </row>
    <row r="130" spans="1:4" x14ac:dyDescent="0.25">
      <c r="A130" s="341"/>
      <c r="B130" s="340"/>
      <c r="C130" s="340"/>
      <c r="D130" s="341"/>
    </row>
    <row r="131" spans="1:4" x14ac:dyDescent="0.25">
      <c r="A131" s="341"/>
      <c r="B131" s="340"/>
      <c r="C131" s="340"/>
      <c r="D131" s="341"/>
    </row>
    <row r="132" spans="1:4" x14ac:dyDescent="0.25">
      <c r="A132" s="341"/>
      <c r="B132" s="340"/>
      <c r="C132" s="340"/>
      <c r="D132" s="341"/>
    </row>
    <row r="133" spans="1:4" x14ac:dyDescent="0.25">
      <c r="A133" s="341"/>
      <c r="B133" s="340"/>
      <c r="C133" s="340"/>
      <c r="D133" s="341"/>
    </row>
    <row r="134" spans="1:4" x14ac:dyDescent="0.25">
      <c r="A134" s="341"/>
      <c r="B134" s="340"/>
      <c r="C134" s="340"/>
      <c r="D134" s="341"/>
    </row>
    <row r="135" spans="1:4" x14ac:dyDescent="0.25">
      <c r="A135" s="341"/>
      <c r="B135" s="340"/>
      <c r="C135" s="340"/>
      <c r="D135" s="341"/>
    </row>
    <row r="136" spans="1:4" x14ac:dyDescent="0.25">
      <c r="A136" s="341"/>
      <c r="B136" s="340"/>
      <c r="C136" s="340"/>
      <c r="D136" s="341"/>
    </row>
    <row r="137" spans="1:4" x14ac:dyDescent="0.25">
      <c r="A137" s="341"/>
      <c r="B137" s="340"/>
      <c r="C137" s="340"/>
      <c r="D137" s="341"/>
    </row>
    <row r="138" spans="1:4" x14ac:dyDescent="0.25">
      <c r="A138" s="341"/>
      <c r="B138" s="340"/>
      <c r="C138" s="340"/>
      <c r="D138" s="341"/>
    </row>
    <row r="139" spans="1:4" x14ac:dyDescent="0.25">
      <c r="A139" s="341"/>
      <c r="B139" s="340"/>
      <c r="C139" s="340"/>
      <c r="D139" s="341"/>
    </row>
    <row r="140" spans="1:4" x14ac:dyDescent="0.25">
      <c r="A140" s="341"/>
      <c r="B140" s="340"/>
      <c r="C140" s="340"/>
      <c r="D140" s="341"/>
    </row>
    <row r="141" spans="1:4" x14ac:dyDescent="0.25">
      <c r="A141" s="341"/>
      <c r="B141" s="340"/>
      <c r="C141" s="340"/>
      <c r="D141" s="341"/>
    </row>
    <row r="142" spans="1:4" x14ac:dyDescent="0.25">
      <c r="A142" s="341"/>
      <c r="B142" s="340"/>
      <c r="C142" s="340"/>
      <c r="D142" s="341"/>
    </row>
    <row r="143" spans="1:4" x14ac:dyDescent="0.25">
      <c r="A143" s="341"/>
      <c r="B143" s="340"/>
      <c r="C143" s="340"/>
      <c r="D143" s="341"/>
    </row>
    <row r="144" spans="1:4" x14ac:dyDescent="0.25">
      <c r="A144" s="341"/>
      <c r="B144" s="340"/>
      <c r="C144" s="340"/>
      <c r="D144" s="341"/>
    </row>
    <row r="145" spans="1:4" x14ac:dyDescent="0.25">
      <c r="A145" s="341"/>
      <c r="B145" s="340"/>
      <c r="C145" s="340"/>
      <c r="D145" s="341"/>
    </row>
    <row r="146" spans="1:4" x14ac:dyDescent="0.25">
      <c r="A146" s="341"/>
      <c r="B146" s="340"/>
      <c r="C146" s="340"/>
      <c r="D146" s="341"/>
    </row>
    <row r="147" spans="1:4" x14ac:dyDescent="0.25">
      <c r="A147" s="341"/>
      <c r="B147" s="340"/>
      <c r="C147" s="340"/>
      <c r="D147" s="341"/>
    </row>
    <row r="148" spans="1:4" x14ac:dyDescent="0.25">
      <c r="A148" s="341"/>
      <c r="B148" s="340"/>
      <c r="C148" s="340"/>
      <c r="D148" s="341"/>
    </row>
    <row r="149" spans="1:4" x14ac:dyDescent="0.25">
      <c r="A149" s="341"/>
      <c r="B149" s="340"/>
      <c r="C149" s="340"/>
      <c r="D149" s="341"/>
    </row>
    <row r="150" spans="1:4" x14ac:dyDescent="0.25">
      <c r="A150" s="341"/>
      <c r="B150" s="340"/>
      <c r="C150" s="340"/>
      <c r="D150" s="341"/>
    </row>
    <row r="151" spans="1:4" x14ac:dyDescent="0.25">
      <c r="A151" s="341"/>
      <c r="B151" s="340"/>
      <c r="C151" s="340"/>
      <c r="D151" s="341"/>
    </row>
    <row r="152" spans="1:4" x14ac:dyDescent="0.25">
      <c r="A152" s="341"/>
      <c r="B152" s="340"/>
      <c r="C152" s="340"/>
      <c r="D152" s="341"/>
    </row>
    <row r="153" spans="1:4" x14ac:dyDescent="0.25">
      <c r="A153" s="341"/>
      <c r="B153" s="340"/>
      <c r="C153" s="340"/>
      <c r="D153" s="341"/>
    </row>
    <row r="154" spans="1:4" x14ac:dyDescent="0.25">
      <c r="A154" s="341"/>
      <c r="B154" s="340"/>
      <c r="C154" s="340"/>
      <c r="D154" s="341"/>
    </row>
    <row r="155" spans="1:4" x14ac:dyDescent="0.25">
      <c r="A155" s="341"/>
      <c r="B155" s="340"/>
      <c r="C155" s="340"/>
      <c r="D155" s="341"/>
    </row>
    <row r="156" spans="1:4" x14ac:dyDescent="0.25">
      <c r="A156" s="341"/>
      <c r="B156" s="340"/>
      <c r="C156" s="340"/>
      <c r="D156" s="341"/>
    </row>
    <row r="157" spans="1:4" x14ac:dyDescent="0.25">
      <c r="A157" s="341"/>
      <c r="B157" s="340"/>
      <c r="C157" s="340"/>
      <c r="D157" s="341"/>
    </row>
    <row r="158" spans="1:4" x14ac:dyDescent="0.25">
      <c r="A158" s="341"/>
      <c r="B158" s="340"/>
      <c r="C158" s="340"/>
      <c r="D158" s="341"/>
    </row>
    <row r="159" spans="1:4" x14ac:dyDescent="0.25">
      <c r="A159" s="341"/>
      <c r="B159" s="340"/>
      <c r="C159" s="340"/>
      <c r="D159" s="341"/>
    </row>
    <row r="160" spans="1:4" x14ac:dyDescent="0.25">
      <c r="A160" s="341"/>
      <c r="B160" s="340"/>
      <c r="C160" s="340"/>
      <c r="D160" s="341"/>
    </row>
    <row r="161" spans="1:4" x14ac:dyDescent="0.25">
      <c r="A161" s="341"/>
      <c r="B161" s="340"/>
      <c r="C161" s="340"/>
      <c r="D161" s="341"/>
    </row>
    <row r="162" spans="1:4" x14ac:dyDescent="0.25">
      <c r="A162" s="341"/>
      <c r="B162" s="340"/>
      <c r="C162" s="340"/>
      <c r="D162" s="341"/>
    </row>
    <row r="163" spans="1:4" x14ac:dyDescent="0.25">
      <c r="A163" s="341"/>
      <c r="B163" s="340"/>
      <c r="C163" s="340"/>
      <c r="D163" s="341"/>
    </row>
    <row r="164" spans="1:4" x14ac:dyDescent="0.25">
      <c r="A164" s="341"/>
      <c r="B164" s="340"/>
      <c r="C164" s="340"/>
      <c r="D164" s="341"/>
    </row>
    <row r="165" spans="1:4" x14ac:dyDescent="0.25">
      <c r="A165" s="341"/>
      <c r="B165" s="340"/>
      <c r="C165" s="340"/>
      <c r="D165" s="341"/>
    </row>
    <row r="166" spans="1:4" x14ac:dyDescent="0.25">
      <c r="A166" s="341"/>
      <c r="B166" s="340"/>
      <c r="C166" s="340"/>
      <c r="D166" s="341"/>
    </row>
    <row r="167" spans="1:4" x14ac:dyDescent="0.25">
      <c r="A167" s="341"/>
      <c r="B167" s="340"/>
      <c r="C167" s="340"/>
      <c r="D167" s="341"/>
    </row>
    <row r="168" spans="1:4" x14ac:dyDescent="0.25">
      <c r="A168" s="341"/>
      <c r="B168" s="340"/>
      <c r="C168" s="340"/>
      <c r="D168" s="341"/>
    </row>
    <row r="169" spans="1:4" x14ac:dyDescent="0.25">
      <c r="A169" s="341"/>
      <c r="B169" s="340"/>
      <c r="C169" s="340"/>
      <c r="D169" s="341"/>
    </row>
    <row r="170" spans="1:4" x14ac:dyDescent="0.25">
      <c r="A170" s="341"/>
      <c r="B170" s="340"/>
      <c r="C170" s="340"/>
      <c r="D170" s="341"/>
    </row>
    <row r="171" spans="1:4" x14ac:dyDescent="0.25">
      <c r="A171" s="341"/>
      <c r="B171" s="340"/>
      <c r="C171" s="340"/>
      <c r="D171" s="341"/>
    </row>
    <row r="172" spans="1:4" x14ac:dyDescent="0.25">
      <c r="A172" s="341"/>
      <c r="B172" s="340"/>
      <c r="C172" s="340"/>
      <c r="D172" s="341"/>
    </row>
    <row r="173" spans="1:4" x14ac:dyDescent="0.25">
      <c r="A173" s="341"/>
      <c r="B173" s="340"/>
      <c r="C173" s="340"/>
      <c r="D173" s="341"/>
    </row>
    <row r="174" spans="1:4" x14ac:dyDescent="0.25">
      <c r="A174" s="341"/>
      <c r="B174" s="340"/>
      <c r="C174" s="340"/>
      <c r="D174" s="341"/>
    </row>
    <row r="175" spans="1:4" x14ac:dyDescent="0.25">
      <c r="A175" s="341"/>
      <c r="B175" s="340"/>
      <c r="C175" s="340"/>
      <c r="D175" s="341"/>
    </row>
    <row r="176" spans="1:4" x14ac:dyDescent="0.25">
      <c r="A176" s="341"/>
      <c r="B176" s="340"/>
      <c r="C176" s="340"/>
      <c r="D176" s="341"/>
    </row>
    <row r="177" spans="1:4" x14ac:dyDescent="0.25">
      <c r="A177" s="341"/>
      <c r="B177" s="340"/>
      <c r="C177" s="340"/>
      <c r="D177" s="341"/>
    </row>
    <row r="178" spans="1:4" x14ac:dyDescent="0.25">
      <c r="A178" s="341"/>
      <c r="B178" s="340"/>
      <c r="C178" s="340"/>
      <c r="D178" s="341"/>
    </row>
    <row r="179" spans="1:4" x14ac:dyDescent="0.25">
      <c r="A179" s="341"/>
      <c r="B179" s="340"/>
      <c r="C179" s="340"/>
      <c r="D179" s="341"/>
    </row>
    <row r="180" spans="1:4" x14ac:dyDescent="0.25">
      <c r="A180" s="341"/>
      <c r="B180" s="340"/>
      <c r="C180" s="340"/>
      <c r="D180" s="341"/>
    </row>
    <row r="181" spans="1:4" x14ac:dyDescent="0.25">
      <c r="A181" s="341"/>
      <c r="B181" s="340"/>
      <c r="C181" s="340"/>
      <c r="D181" s="341"/>
    </row>
    <row r="182" spans="1:4" x14ac:dyDescent="0.25">
      <c r="A182" s="341"/>
      <c r="B182" s="340"/>
      <c r="C182" s="340"/>
      <c r="D182" s="341"/>
    </row>
    <row r="183" spans="1:4" x14ac:dyDescent="0.25">
      <c r="A183" s="341"/>
      <c r="B183" s="340"/>
      <c r="C183" s="340"/>
      <c r="D183" s="341"/>
    </row>
    <row r="184" spans="1:4" x14ac:dyDescent="0.25">
      <c r="A184" s="341"/>
      <c r="B184" s="340"/>
      <c r="C184" s="340"/>
      <c r="D184" s="341"/>
    </row>
    <row r="185" spans="1:4" x14ac:dyDescent="0.25">
      <c r="A185" s="341"/>
      <c r="B185" s="340"/>
      <c r="C185" s="340"/>
      <c r="D185" s="341"/>
    </row>
    <row r="186" spans="1:4" x14ac:dyDescent="0.25">
      <c r="A186" s="341"/>
      <c r="B186" s="340"/>
      <c r="C186" s="340"/>
      <c r="D186" s="341"/>
    </row>
    <row r="187" spans="1:4" x14ac:dyDescent="0.25">
      <c r="A187" s="341"/>
      <c r="B187" s="340"/>
      <c r="C187" s="340"/>
      <c r="D187" s="341"/>
    </row>
    <row r="188" spans="1:4" x14ac:dyDescent="0.25">
      <c r="A188" s="341"/>
      <c r="B188" s="340"/>
      <c r="C188" s="340"/>
      <c r="D188" s="341"/>
    </row>
    <row r="189" spans="1:4" x14ac:dyDescent="0.25">
      <c r="A189" s="341"/>
      <c r="B189" s="340"/>
      <c r="C189" s="340"/>
      <c r="D189" s="341"/>
    </row>
    <row r="190" spans="1:4" x14ac:dyDescent="0.25">
      <c r="A190" s="341"/>
      <c r="B190" s="340"/>
      <c r="C190" s="340"/>
      <c r="D190" s="341"/>
    </row>
    <row r="191" spans="1:4" x14ac:dyDescent="0.25">
      <c r="A191" s="341"/>
      <c r="B191" s="340"/>
      <c r="C191" s="340"/>
      <c r="D191" s="341"/>
    </row>
    <row r="192" spans="1:4" x14ac:dyDescent="0.25">
      <c r="A192" s="341"/>
      <c r="B192" s="340"/>
      <c r="C192" s="340"/>
      <c r="D192" s="341"/>
    </row>
    <row r="193" spans="1:4" x14ac:dyDescent="0.25">
      <c r="A193" s="341"/>
      <c r="B193" s="340"/>
      <c r="C193" s="340"/>
      <c r="D193" s="341"/>
    </row>
    <row r="194" spans="1:4" x14ac:dyDescent="0.25">
      <c r="A194" s="341"/>
      <c r="B194" s="340"/>
      <c r="C194" s="340"/>
      <c r="D194" s="341"/>
    </row>
    <row r="195" spans="1:4" x14ac:dyDescent="0.25">
      <c r="A195" s="341"/>
      <c r="B195" s="340"/>
      <c r="C195" s="340"/>
      <c r="D195" s="341"/>
    </row>
    <row r="196" spans="1:4" x14ac:dyDescent="0.25">
      <c r="A196" s="341"/>
      <c r="B196" s="340"/>
      <c r="C196" s="340"/>
      <c r="D196" s="341"/>
    </row>
    <row r="197" spans="1:4" x14ac:dyDescent="0.25">
      <c r="A197" s="341"/>
      <c r="B197" s="340"/>
      <c r="C197" s="340"/>
      <c r="D197" s="341"/>
    </row>
    <row r="198" spans="1:4" x14ac:dyDescent="0.25">
      <c r="A198" s="341"/>
      <c r="B198" s="340"/>
      <c r="C198" s="340"/>
      <c r="D198" s="341"/>
    </row>
    <row r="199" spans="1:4" x14ac:dyDescent="0.25">
      <c r="A199" s="341"/>
      <c r="B199" s="340"/>
      <c r="C199" s="340"/>
      <c r="D199" s="341"/>
    </row>
    <row r="200" spans="1:4" x14ac:dyDescent="0.25">
      <c r="A200" s="341"/>
      <c r="B200" s="340"/>
      <c r="C200" s="340"/>
      <c r="D200" s="341"/>
    </row>
    <row r="201" spans="1:4" x14ac:dyDescent="0.25">
      <c r="A201" s="341"/>
      <c r="B201" s="340"/>
      <c r="C201" s="340"/>
      <c r="D201" s="341"/>
    </row>
    <row r="202" spans="1:4" x14ac:dyDescent="0.25">
      <c r="A202" s="341"/>
      <c r="B202" s="340"/>
      <c r="C202" s="340"/>
      <c r="D202" s="341"/>
    </row>
  </sheetData>
  <mergeCells count="1">
    <mergeCell ref="C5:Q5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9DF035D-C365-4E75-86F8-D9D2A7815BFD}"/>
</file>

<file path=customXml/itemProps2.xml><?xml version="1.0" encoding="utf-8"?>
<ds:datastoreItem xmlns:ds="http://schemas.openxmlformats.org/officeDocument/2006/customXml" ds:itemID="{861F5B7C-D6B1-4DEC-A43B-4487F8757531}"/>
</file>

<file path=customXml/itemProps3.xml><?xml version="1.0" encoding="utf-8"?>
<ds:datastoreItem xmlns:ds="http://schemas.openxmlformats.org/officeDocument/2006/customXml" ds:itemID="{2333DED0-0BAB-4D3B-8BA5-90A4E33081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</vt:i4>
      </vt:variant>
    </vt:vector>
  </HeadingPairs>
  <TitlesOfParts>
    <vt:vector size="41" baseType="lpstr">
      <vt:lpstr>Cover</vt:lpstr>
      <vt:lpstr>Notes</vt:lpstr>
      <vt:lpstr>KPI_list</vt:lpstr>
      <vt:lpstr>SII_RII_data</vt:lpstr>
      <vt:lpstr>funnel_Limits&amp;Scot</vt:lpstr>
      <vt:lpstr>funnel_X-axis</vt:lpstr>
      <vt:lpstr>figure19</vt:lpstr>
      <vt:lpstr>targets</vt:lpstr>
      <vt:lpstr>TSData</vt:lpstr>
      <vt:lpstr>data</vt:lpstr>
      <vt:lpstr>KPI_1</vt:lpstr>
      <vt:lpstr>KPI_2</vt:lpstr>
      <vt:lpstr>KPI_3</vt:lpstr>
      <vt:lpstr>KPI_4</vt:lpstr>
      <vt:lpstr>KPI_5</vt:lpstr>
      <vt:lpstr>KPI_6</vt:lpstr>
      <vt:lpstr>KPI_7</vt:lpstr>
      <vt:lpstr>KPI_8</vt:lpstr>
      <vt:lpstr>KPI_9-11</vt:lpstr>
      <vt:lpstr>KPI_12-14</vt:lpstr>
      <vt:lpstr>KPI_15</vt:lpstr>
      <vt:lpstr>KPI_16</vt:lpstr>
      <vt:lpstr>KPI_17</vt:lpstr>
      <vt:lpstr>KPI_18</vt:lpstr>
      <vt:lpstr>KPI_19</vt:lpstr>
      <vt:lpstr>KPI_20</vt:lpstr>
      <vt:lpstr>KPI_21</vt:lpstr>
      <vt:lpstr>KPI_22</vt:lpstr>
      <vt:lpstr>KPI_23</vt:lpstr>
      <vt:lpstr>KPI_24</vt:lpstr>
      <vt:lpstr>KPI_25</vt:lpstr>
      <vt:lpstr>KPI_26-28</vt:lpstr>
      <vt:lpstr>A1-Population by sex and HB</vt:lpstr>
      <vt:lpstr>A2-Population by age and HB</vt:lpstr>
      <vt:lpstr>A3-Popn. by deprivation and HB</vt:lpstr>
      <vt:lpstr>'A3-Popn. by deprivation and HB'!Print_Area</vt:lpstr>
      <vt:lpstr>Cover!Print_Area</vt:lpstr>
      <vt:lpstr>KPI_1!Print_Area</vt:lpstr>
      <vt:lpstr>KPI_2!Print_Area</vt:lpstr>
      <vt:lpstr>KPI_7!Print_Area</vt:lpstr>
      <vt:lpstr>Notes!Print_Area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jarosl01</dc:creator>
  <cp:lastModifiedBy>Philip McLoone</cp:lastModifiedBy>
  <cp:lastPrinted>2020-01-13T12:27:31Z</cp:lastPrinted>
  <dcterms:created xsi:type="dcterms:W3CDTF">2014-06-18T17:25:14Z</dcterms:created>
  <dcterms:modified xsi:type="dcterms:W3CDTF">2024-02-27T14:01:14Z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