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dsf00d03\CancerGroup1\Topics\BreastScreening\Data\Publication\20212022\tables_for_web\"/>
    </mc:Choice>
  </mc:AlternateContent>
  <bookViews>
    <workbookView xWindow="33840" yWindow="105" windowWidth="19980" windowHeight="15450"/>
  </bookViews>
  <sheets>
    <sheet name="Uptake by invitation type" sheetId="1" r:id="rId1"/>
  </sheets>
  <definedNames>
    <definedName name="_xlnm.Print_Area" localSheetId="0">'Uptake by invitation type'!$A$1:$J$47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I11" i="1"/>
  <c r="I10" i="1"/>
  <c r="I9" i="1"/>
</calcChain>
</file>

<file path=xl/sharedStrings.xml><?xml version="1.0" encoding="utf-8"?>
<sst xmlns="http://schemas.openxmlformats.org/spreadsheetml/2006/main" count="24" uniqueCount="24">
  <si>
    <t>Routine invitation (previous non-attenders)</t>
  </si>
  <si>
    <t>Routine invitation (within 5yrs of last attendance)</t>
  </si>
  <si>
    <t>Routine invitation (outwith 5yrs of last attendance)</t>
  </si>
  <si>
    <t>Scottish Breast Screening Programme</t>
  </si>
  <si>
    <r>
      <t>Type of invitation</t>
    </r>
    <r>
      <rPr>
        <b/>
        <vertAlign val="superscript"/>
        <sz val="10"/>
        <rFont val="Arial"/>
        <family val="2"/>
      </rPr>
      <t>1</t>
    </r>
  </si>
  <si>
    <t>2012/13</t>
  </si>
  <si>
    <t>2013/14</t>
  </si>
  <si>
    <t>2014/15</t>
  </si>
  <si>
    <t>2015/16</t>
  </si>
  <si>
    <t>2016/17</t>
  </si>
  <si>
    <t>2017/18</t>
  </si>
  <si>
    <t xml:space="preserve">The 2015/16 data for Scotland is 9% incomplete due to the Breast Screening Programme implementing a new SBSS IT system. </t>
  </si>
  <si>
    <r>
      <t xml:space="preserve">1 </t>
    </r>
    <r>
      <rPr>
        <sz val="10"/>
        <rFont val="Arial"/>
        <family val="2"/>
      </rPr>
      <t xml:space="preserve">Routine invitations exclude self/GP referral appointments. </t>
    </r>
  </si>
  <si>
    <r>
      <t>All routine invitations</t>
    </r>
    <r>
      <rPr>
        <vertAlign val="superscript"/>
        <sz val="10"/>
        <rFont val="Arial"/>
        <family val="2"/>
      </rPr>
      <t>1</t>
    </r>
  </si>
  <si>
    <t>Females aged 50-70 years</t>
  </si>
  <si>
    <t>2018/19</t>
  </si>
  <si>
    <t>2019/20</t>
  </si>
  <si>
    <t>2020/21</t>
  </si>
  <si>
    <t>Routine invitation (first invitation to screening)</t>
  </si>
  <si>
    <r>
      <t xml:space="preserve">2 </t>
    </r>
    <r>
      <rPr>
        <sz val="10"/>
        <rFont val="Arial"/>
        <family val="2"/>
      </rPr>
      <t>Breast screening year runs from 1st April to 31st March.</t>
    </r>
  </si>
  <si>
    <t xml:space="preserve">Source: Scottish Breast Screening Programme (SBSP) Information System -- KC62 Returns </t>
  </si>
  <si>
    <t>2021/22</t>
  </si>
  <si>
    <r>
      <t>Uptake (%) by type of invitation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: Scotland, 1st April 2012 to 31st March 2022</t>
    </r>
    <r>
      <rPr>
        <b/>
        <vertAlign val="superscript"/>
        <sz val="12"/>
        <rFont val="Arial"/>
        <family val="2"/>
      </rPr>
      <t>2</t>
    </r>
  </si>
  <si>
    <t>Figure 1. Trends in uptake(%) by type of invitation: Scotland, 2012/13 to 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</si>
</sst>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</font>
    <font>
      <sz val="8"/>
      <name val="Arial"/>
      <family val="2"/>
    </font>
    <font>
      <b/>
      <sz val="10"/>
      <color indexed="5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0" fontId="3" fillId="0" borderId="0" xfId="0" applyFont="1"/>
    <xf numFmtId="0" fontId="14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Border="1" applyAlignment="1">
      <alignment horizontal="right"/>
    </xf>
    <xf numFmtId="0" fontId="15" fillId="0" borderId="0" xfId="0" applyFont="1"/>
    <xf numFmtId="0" fontId="4" fillId="0" borderId="1" xfId="0" applyFont="1" applyBorder="1"/>
    <xf numFmtId="0" fontId="4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85148079482031E-2"/>
          <c:y val="4.7493464881710835E-2"/>
          <c:w val="0.88259728032555707"/>
          <c:h val="0.6543544050369046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'Uptake by invitation type'!$B$7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type'!$B$9:$B$12,'Uptake by invitation type'!$B$14)</c:f>
              <c:numCache>
                <c:formatCode>0.0</c:formatCode>
                <c:ptCount val="5"/>
                <c:pt idx="0">
                  <c:v>69.900000000000006</c:v>
                </c:pt>
                <c:pt idx="1">
                  <c:v>16</c:v>
                </c:pt>
                <c:pt idx="2">
                  <c:v>86.3</c:v>
                </c:pt>
                <c:pt idx="3">
                  <c:v>36.4</c:v>
                </c:pt>
                <c:pt idx="4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FF-44BE-8586-E9CB9D8B6CF4}"/>
            </c:ext>
          </c:extLst>
        </c:ser>
        <c:ser>
          <c:idx val="3"/>
          <c:order val="1"/>
          <c:tx>
            <c:strRef>
              <c:f>'Uptake by invitation type'!$C$7</c:f>
              <c:strCache>
                <c:ptCount val="1"/>
                <c:pt idx="0">
                  <c:v>2013/14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type'!$C$9:$C$12,'Uptake by invitation type'!$C$14)</c:f>
              <c:numCache>
                <c:formatCode>0.0</c:formatCode>
                <c:ptCount val="5"/>
                <c:pt idx="0">
                  <c:v>70.532012897282357</c:v>
                </c:pt>
                <c:pt idx="1">
                  <c:v>17.671104882036907</c:v>
                </c:pt>
                <c:pt idx="2">
                  <c:v>87.237123492461464</c:v>
                </c:pt>
                <c:pt idx="3">
                  <c:v>38.778061640484864</c:v>
                </c:pt>
                <c:pt idx="4">
                  <c:v>72.855452740102251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FF-44BE-8586-E9CB9D8B6CF4}"/>
            </c:ext>
          </c:extLst>
        </c:ser>
        <c:ser>
          <c:idx val="4"/>
          <c:order val="2"/>
          <c:tx>
            <c:strRef>
              <c:f>'Uptake by invitation type'!$D$7</c:f>
              <c:strCache>
                <c:ptCount val="1"/>
                <c:pt idx="0">
                  <c:v>2014/15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type'!$D$9:$D$12,'Uptake by invitation type'!$D$14)</c:f>
              <c:numCache>
                <c:formatCode>0.0</c:formatCode>
                <c:ptCount val="5"/>
                <c:pt idx="0">
                  <c:v>70.787015355796015</c:v>
                </c:pt>
                <c:pt idx="1">
                  <c:v>18.984465377623533</c:v>
                </c:pt>
                <c:pt idx="2">
                  <c:v>87.533329867274716</c:v>
                </c:pt>
                <c:pt idx="3">
                  <c:v>38.182129212522099</c:v>
                </c:pt>
                <c:pt idx="4">
                  <c:v>72.7648178620979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FF-44BE-8586-E9CB9D8B6CF4}"/>
            </c:ext>
          </c:extLst>
        </c:ser>
        <c:ser>
          <c:idx val="5"/>
          <c:order val="3"/>
          <c:tx>
            <c:strRef>
              <c:f>'Uptake by invitation type'!$E$7</c:f>
              <c:strCache>
                <c:ptCount val="1"/>
                <c:pt idx="0">
                  <c:v>2015/16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type'!$E$9:$E$12,'Uptake by invitation type'!$E$14)</c:f>
              <c:numCache>
                <c:formatCode>0.0</c:formatCode>
                <c:ptCount val="5"/>
                <c:pt idx="0">
                  <c:v>68.2</c:v>
                </c:pt>
                <c:pt idx="1">
                  <c:v>18.600000000000001</c:v>
                </c:pt>
                <c:pt idx="2">
                  <c:v>85.8</c:v>
                </c:pt>
                <c:pt idx="3">
                  <c:v>38.1</c:v>
                </c:pt>
                <c:pt idx="4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FF-44BE-8586-E9CB9D8B6CF4}"/>
            </c:ext>
          </c:extLst>
        </c:ser>
        <c:ser>
          <c:idx val="6"/>
          <c:order val="4"/>
          <c:tx>
            <c:strRef>
              <c:f>'Uptake by invitation type'!$F$7</c:f>
              <c:strCache>
                <c:ptCount val="1"/>
                <c:pt idx="0">
                  <c:v>2016/17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type'!$F$9:$F$12,'Uptake by invitation type'!$F$14)</c:f>
              <c:numCache>
                <c:formatCode>0.0</c:formatCode>
                <c:ptCount val="5"/>
                <c:pt idx="0">
                  <c:v>69.517700000000005</c:v>
                </c:pt>
                <c:pt idx="1">
                  <c:v>30.756900000000002</c:v>
                </c:pt>
                <c:pt idx="2">
                  <c:v>87.312899999999999</c:v>
                </c:pt>
                <c:pt idx="3">
                  <c:v>43.150260900327233</c:v>
                </c:pt>
                <c:pt idx="4">
                  <c:v>72.090961247587742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FF-44BE-8586-E9CB9D8B6CF4}"/>
            </c:ext>
          </c:extLst>
        </c:ser>
        <c:ser>
          <c:idx val="7"/>
          <c:order val="5"/>
          <c:tx>
            <c:strRef>
              <c:f>'Uptake by invitation type'!$G$7</c:f>
              <c:strCache>
                <c:ptCount val="1"/>
                <c:pt idx="0">
                  <c:v>2017/18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type'!$G$9:$G$12,'Uptake by invitation type'!$G$14)</c:f>
              <c:numCache>
                <c:formatCode>0.0</c:formatCode>
                <c:ptCount val="5"/>
                <c:pt idx="0">
                  <c:v>67.267700000000005</c:v>
                </c:pt>
                <c:pt idx="1">
                  <c:v>21.127549507397276</c:v>
                </c:pt>
                <c:pt idx="2">
                  <c:v>86.684517226436938</c:v>
                </c:pt>
                <c:pt idx="3">
                  <c:v>39.267233413417117</c:v>
                </c:pt>
                <c:pt idx="4">
                  <c:v>71.203318519454072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FF-44BE-8586-E9CB9D8B6CF4}"/>
            </c:ext>
          </c:extLst>
        </c:ser>
        <c:ser>
          <c:idx val="8"/>
          <c:order val="6"/>
          <c:tx>
            <c:strRef>
              <c:f>'Uptake by invitation type'!$H$7</c:f>
              <c:strCache>
                <c:ptCount val="1"/>
                <c:pt idx="0">
                  <c:v>2018/19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type'!$H$9:$H$12,'Uptake by invitation type'!$H$14)</c:f>
              <c:numCache>
                <c:formatCode>0.0</c:formatCode>
                <c:ptCount val="5"/>
                <c:pt idx="0">
                  <c:v>68.156527055946185</c:v>
                </c:pt>
                <c:pt idx="1">
                  <c:v>23.773676542010687</c:v>
                </c:pt>
                <c:pt idx="2">
                  <c:v>88.357288602527049</c:v>
                </c:pt>
                <c:pt idx="3">
                  <c:v>42.841179614244766</c:v>
                </c:pt>
                <c:pt idx="4">
                  <c:v>73.427410935536358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FF-44BE-8586-E9CB9D8B6CF4}"/>
            </c:ext>
          </c:extLst>
        </c:ser>
        <c:ser>
          <c:idx val="9"/>
          <c:order val="7"/>
          <c:tx>
            <c:strRef>
              <c:f>'Uptake by invitation type'!$I$7</c:f>
              <c:strCache>
                <c:ptCount val="1"/>
                <c:pt idx="0">
                  <c:v>2019/20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type'!$I$9:$I$12,'Uptake by invitation type'!$I$14)</c:f>
              <c:numCache>
                <c:formatCode>0.0</c:formatCode>
                <c:ptCount val="5"/>
                <c:pt idx="0">
                  <c:v>70.02878816533233</c:v>
                </c:pt>
                <c:pt idx="1">
                  <c:v>22.054747054747054</c:v>
                </c:pt>
                <c:pt idx="2">
                  <c:v>87.512560966642965</c:v>
                </c:pt>
                <c:pt idx="3">
                  <c:v>43.181170338396385</c:v>
                </c:pt>
                <c:pt idx="4">
                  <c:v>72.001837159514338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1FF-44BE-8586-E9CB9D8B6CF4}"/>
            </c:ext>
          </c:extLst>
        </c:ser>
        <c:ser>
          <c:idx val="10"/>
          <c:order val="8"/>
          <c:tx>
            <c:strRef>
              <c:f>'Uptake by invitation type'!$J$7</c:f>
              <c:strCache>
                <c:ptCount val="1"/>
                <c:pt idx="0">
                  <c:v>2020/21</c:v>
                </c:pt>
              </c:strCache>
            </c:strRef>
          </c:tx>
          <c:invertIfNegative val="0"/>
          <c:cat>
            <c:strRef>
              <c:f>('Uptake by invitation type'!$A$9:$A$12,'Uptake by invitation type'!$A$14)</c:f>
              <c:strCache>
                <c:ptCount val="5"/>
                <c:pt idx="0">
                  <c:v>Routine invitation (first invitation to screening)</c:v>
                </c:pt>
                <c:pt idx="1">
                  <c:v>Routine invitation (previous non-attenders)</c:v>
                </c:pt>
                <c:pt idx="2">
                  <c:v>Routine invitation (within 5yrs of last attendance)</c:v>
                </c:pt>
                <c:pt idx="3">
                  <c:v>Routine invitation (outwith 5yrs of last attendance)</c:v>
                </c:pt>
                <c:pt idx="4">
                  <c:v>All routine invitations1</c:v>
                </c:pt>
              </c:strCache>
            </c:strRef>
          </c:cat>
          <c:val>
            <c:numRef>
              <c:f>('Uptake by invitation type'!$J$9:$J$12,'Uptake by invitation type'!$J$14)</c:f>
              <c:numCache>
                <c:formatCode>0.0</c:formatCode>
                <c:ptCount val="5"/>
                <c:pt idx="0">
                  <c:v>75.220600000000005</c:v>
                </c:pt>
                <c:pt idx="1">
                  <c:v>29.3</c:v>
                </c:pt>
                <c:pt idx="2">
                  <c:v>89.2</c:v>
                </c:pt>
                <c:pt idx="3">
                  <c:v>50.4</c:v>
                </c:pt>
                <c:pt idx="4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FF-44BE-8586-E9CB9D8B6CF4}"/>
            </c:ext>
          </c:extLst>
        </c:ser>
        <c:ser>
          <c:idx val="0"/>
          <c:order val="9"/>
          <c:tx>
            <c:strRef>
              <c:f>'Uptake by invitation type'!$K$7</c:f>
              <c:strCache>
                <c:ptCount val="1"/>
                <c:pt idx="0">
                  <c:v>2021/22</c:v>
                </c:pt>
              </c:strCache>
            </c:strRef>
          </c:tx>
          <c:invertIfNegative val="0"/>
          <c:val>
            <c:numRef>
              <c:f>('Uptake by invitation type'!$K$9:$K$12,'Uptake by invitation type'!$K$14)</c:f>
              <c:numCache>
                <c:formatCode>0.0</c:formatCode>
                <c:ptCount val="5"/>
                <c:pt idx="0">
                  <c:v>74.8947</c:v>
                </c:pt>
                <c:pt idx="1">
                  <c:v>31.038239999999998</c:v>
                </c:pt>
                <c:pt idx="2">
                  <c:v>90.398380000000003</c:v>
                </c:pt>
                <c:pt idx="3">
                  <c:v>58.375050000000002</c:v>
                </c:pt>
                <c:pt idx="4">
                  <c:v>76.518479999999997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325-83BF-D3791DF4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04736"/>
        <c:axId val="40806656"/>
      </c:barChart>
      <c:catAx>
        <c:axId val="408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 baseline="0"/>
                  <a:t>Invitation type</a:t>
                </a:r>
              </a:p>
            </c:rich>
          </c:tx>
          <c:layout>
            <c:manualLayout>
              <c:xMode val="edge"/>
              <c:yMode val="edge"/>
              <c:x val="0.44351167006066045"/>
              <c:y val="0.82798568831320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0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0665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 baseline="0"/>
                  <a:t>% Uptake</a:t>
                </a:r>
              </a:p>
            </c:rich>
          </c:tx>
          <c:layout>
            <c:manualLayout>
              <c:xMode val="edge"/>
              <c:yMode val="edge"/>
              <c:x val="2.0718209310594166E-2"/>
              <c:y val="0.300791953851297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04736"/>
        <c:crosses val="autoZero"/>
        <c:crossBetween val="between"/>
        <c:majorUnit val="1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6.7158633506526857E-2"/>
          <c:y val="0.92061156148584877"/>
          <c:w val="0.86451435766319584"/>
          <c:h val="5.419478591855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1609726</xdr:colOff>
      <xdr:row>17</xdr:row>
      <xdr:rowOff>0</xdr:rowOff>
    </xdr:from>
    <xdr:to>
      <xdr:col>12</xdr:col>
      <xdr:colOff>0</xdr:colOff>
      <xdr:row>40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DF1B7-780B-4598-83B3-BF763CA2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44.42578125" customWidth="1"/>
  </cols>
  <sheetData>
    <row r="1" spans="1:12" x14ac:dyDescent="0.2">
      <c r="A1" s="1" t="s">
        <v>3</v>
      </c>
    </row>
    <row r="2" spans="1:12" x14ac:dyDescent="0.2">
      <c r="A2" s="1"/>
    </row>
    <row r="3" spans="1:12" s="5" customFormat="1" ht="18.75" x14ac:dyDescent="0.25">
      <c r="A3" s="3" t="s">
        <v>22</v>
      </c>
    </row>
    <row r="4" spans="1:12" s="5" customFormat="1" ht="15" x14ac:dyDescent="0.2">
      <c r="A4" s="23" t="s">
        <v>14</v>
      </c>
    </row>
    <row r="5" spans="1:12" s="5" customFormat="1" ht="16.5" thickBot="1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2" s="5" customFormat="1" ht="15.75" x14ac:dyDescent="0.25">
      <c r="A6" s="3"/>
      <c r="B6" s="34"/>
      <c r="C6" s="34"/>
      <c r="D6" s="34"/>
      <c r="E6" s="34"/>
      <c r="F6" s="4"/>
      <c r="G6" s="4"/>
    </row>
    <row r="7" spans="1:12" ht="14.25" x14ac:dyDescent="0.2">
      <c r="A7" s="15" t="s">
        <v>4</v>
      </c>
      <c r="B7" s="14" t="s">
        <v>5</v>
      </c>
      <c r="C7" s="14" t="s">
        <v>6</v>
      </c>
      <c r="D7" s="28" t="s">
        <v>7</v>
      </c>
      <c r="E7" s="28" t="s">
        <v>8</v>
      </c>
      <c r="F7" s="28" t="s">
        <v>9</v>
      </c>
      <c r="G7" s="28" t="s">
        <v>10</v>
      </c>
      <c r="H7" s="28" t="s">
        <v>15</v>
      </c>
      <c r="I7" s="28" t="s">
        <v>16</v>
      </c>
      <c r="J7" s="28" t="s">
        <v>17</v>
      </c>
      <c r="K7" s="33" t="s">
        <v>21</v>
      </c>
      <c r="L7" s="2"/>
    </row>
    <row r="8" spans="1:12" x14ac:dyDescent="0.2">
      <c r="A8" s="19"/>
      <c r="F8" s="2"/>
      <c r="G8" s="2"/>
      <c r="H8" s="2"/>
      <c r="I8" s="2"/>
      <c r="J8" s="2"/>
      <c r="K8" s="2"/>
    </row>
    <row r="9" spans="1:12" x14ac:dyDescent="0.2">
      <c r="A9" s="13" t="s">
        <v>18</v>
      </c>
      <c r="B9" s="25">
        <v>69.900000000000006</v>
      </c>
      <c r="C9" s="25">
        <v>70.532012897282357</v>
      </c>
      <c r="D9" s="25">
        <v>70.787015355796015</v>
      </c>
      <c r="E9" s="25">
        <v>68.2</v>
      </c>
      <c r="F9" s="25">
        <v>69.517700000000005</v>
      </c>
      <c r="G9" s="25">
        <v>67.267700000000005</v>
      </c>
      <c r="H9" s="21">
        <v>68.156527055946185</v>
      </c>
      <c r="I9" s="21">
        <f>33326/47589*100</f>
        <v>70.02878816533233</v>
      </c>
      <c r="J9" s="21">
        <v>75.220600000000005</v>
      </c>
      <c r="K9" s="21">
        <v>74.8947</v>
      </c>
      <c r="L9" s="22"/>
    </row>
    <row r="10" spans="1:12" x14ac:dyDescent="0.2">
      <c r="A10" s="13" t="s">
        <v>0</v>
      </c>
      <c r="B10" s="25">
        <v>16</v>
      </c>
      <c r="C10" s="25">
        <v>17.671104882036907</v>
      </c>
      <c r="D10" s="25">
        <v>18.984465377623533</v>
      </c>
      <c r="E10" s="25">
        <v>18.600000000000001</v>
      </c>
      <c r="F10" s="25">
        <v>30.756900000000002</v>
      </c>
      <c r="G10" s="25">
        <v>21.127549507397276</v>
      </c>
      <c r="H10" s="21">
        <v>23.773676542010687</v>
      </c>
      <c r="I10" s="21">
        <f>7638/34632*100</f>
        <v>22.054747054747054</v>
      </c>
      <c r="J10" s="21">
        <v>29.3</v>
      </c>
      <c r="K10" s="21">
        <v>31.038239999999998</v>
      </c>
      <c r="L10" s="22"/>
    </row>
    <row r="11" spans="1:12" x14ac:dyDescent="0.2">
      <c r="A11" s="13" t="s">
        <v>1</v>
      </c>
      <c r="B11" s="25">
        <v>86.3</v>
      </c>
      <c r="C11" s="25">
        <v>87.237123492461464</v>
      </c>
      <c r="D11" s="25">
        <v>87.533329867274716</v>
      </c>
      <c r="E11" s="25">
        <v>85.8</v>
      </c>
      <c r="F11" s="25">
        <v>87.312899999999999</v>
      </c>
      <c r="G11" s="25">
        <v>86.684517226436938</v>
      </c>
      <c r="H11" s="21">
        <v>88.357288602527049</v>
      </c>
      <c r="I11" s="21">
        <f>142824/163204*100</f>
        <v>87.512560966642965</v>
      </c>
      <c r="J11" s="21">
        <v>89.2</v>
      </c>
      <c r="K11" s="21">
        <v>90.398380000000003</v>
      </c>
      <c r="L11" s="22"/>
    </row>
    <row r="12" spans="1:12" x14ac:dyDescent="0.2">
      <c r="A12" s="13" t="s">
        <v>2</v>
      </c>
      <c r="B12" s="25">
        <v>36.4</v>
      </c>
      <c r="C12" s="25">
        <v>38.778061640484864</v>
      </c>
      <c r="D12" s="25">
        <v>38.182129212522099</v>
      </c>
      <c r="E12" s="25">
        <v>38.1</v>
      </c>
      <c r="F12" s="25">
        <v>43.150260900327233</v>
      </c>
      <c r="G12" s="25">
        <v>39.267233413417117</v>
      </c>
      <c r="H12" s="21">
        <v>42.841179614244766</v>
      </c>
      <c r="I12" s="21">
        <f>10604/24557*100</f>
        <v>43.181170338396385</v>
      </c>
      <c r="J12" s="21">
        <v>50.4</v>
      </c>
      <c r="K12" s="21">
        <v>58.375050000000002</v>
      </c>
      <c r="L12" s="22"/>
    </row>
    <row r="13" spans="1:12" x14ac:dyDescent="0.2">
      <c r="A13" s="13"/>
      <c r="B13" s="25"/>
      <c r="C13" s="22"/>
      <c r="D13" s="22"/>
      <c r="E13" s="22"/>
      <c r="F13" s="31"/>
      <c r="G13" s="31"/>
      <c r="H13" s="25"/>
      <c r="I13" s="25"/>
      <c r="J13" s="25"/>
      <c r="K13" s="2"/>
    </row>
    <row r="14" spans="1:12" ht="14.25" x14ac:dyDescent="0.2">
      <c r="A14" s="13" t="s">
        <v>13</v>
      </c>
      <c r="B14" s="25">
        <v>71.900000000000006</v>
      </c>
      <c r="C14" s="25">
        <v>72.855452740102251</v>
      </c>
      <c r="D14" s="25">
        <v>72.7648178620979</v>
      </c>
      <c r="E14" s="25">
        <v>70.2</v>
      </c>
      <c r="F14" s="25">
        <v>72.090961247587742</v>
      </c>
      <c r="G14" s="25">
        <v>71.203318519454072</v>
      </c>
      <c r="H14" s="21">
        <v>73.427410935536358</v>
      </c>
      <c r="I14" s="21">
        <f>(33326+7638+142824+10604)/(47589+34632+163204+24557)*100</f>
        <v>72.001837159514338</v>
      </c>
      <c r="J14" s="21">
        <v>75.099999999999994</v>
      </c>
      <c r="K14" s="21">
        <v>76.518479999999997</v>
      </c>
    </row>
    <row r="15" spans="1:12" ht="13.5" thickBot="1" x14ac:dyDescent="0.25">
      <c r="A15" s="18"/>
      <c r="B15" s="18"/>
      <c r="C15" s="18"/>
      <c r="D15" s="18"/>
      <c r="E15" s="18"/>
      <c r="F15" s="18"/>
      <c r="G15" s="18"/>
      <c r="H15" s="30"/>
      <c r="I15" s="30"/>
      <c r="J15" s="30"/>
      <c r="K15" s="30"/>
      <c r="L15" s="2"/>
    </row>
    <row r="16" spans="1:12" x14ac:dyDescent="0.2">
      <c r="H16" s="2"/>
      <c r="I16" s="2"/>
      <c r="J16" s="2"/>
      <c r="K16" s="2"/>
      <c r="L16" s="2"/>
    </row>
    <row r="17" spans="1:1" x14ac:dyDescent="0.2">
      <c r="A17" s="29" t="s">
        <v>11</v>
      </c>
    </row>
    <row r="42" spans="1:17" x14ac:dyDescent="0.2">
      <c r="A42" s="32"/>
      <c r="B42" s="35" t="s">
        <v>23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7" x14ac:dyDescent="0.2">
      <c r="A43" s="20"/>
      <c r="B43" s="20"/>
      <c r="C43" s="20"/>
      <c r="D43" s="20"/>
    </row>
    <row r="44" spans="1:17" ht="14.25" x14ac:dyDescent="0.2">
      <c r="A44" s="6" t="s">
        <v>12</v>
      </c>
      <c r="B44" s="7"/>
      <c r="C44" s="7"/>
      <c r="D44" s="7"/>
      <c r="E44" s="7"/>
      <c r="F44" s="7"/>
      <c r="G44" s="7"/>
      <c r="H44" s="7"/>
      <c r="I44" s="8"/>
      <c r="J44" s="7"/>
    </row>
    <row r="45" spans="1:17" s="2" customFormat="1" ht="14.25" x14ac:dyDescent="0.2">
      <c r="A45" s="10" t="s">
        <v>19</v>
      </c>
      <c r="B45" s="11"/>
      <c r="C45" s="11"/>
      <c r="D45" s="12"/>
      <c r="E45" s="12"/>
      <c r="F45" s="12"/>
      <c r="G45" s="12"/>
      <c r="H45" s="12"/>
      <c r="I45" s="12"/>
      <c r="J45" s="12"/>
    </row>
    <row r="46" spans="1:17" s="2" customFormat="1" x14ac:dyDescent="0.2">
      <c r="B46" s="27"/>
      <c r="C46" s="26"/>
      <c r="D46" s="26"/>
      <c r="E46" s="26"/>
      <c r="F46" s="26"/>
      <c r="G46" s="26"/>
      <c r="H46" s="12"/>
      <c r="I46" s="8"/>
      <c r="J46" s="12"/>
      <c r="Q46" s="21"/>
    </row>
    <row r="47" spans="1:17" x14ac:dyDescent="0.2">
      <c r="A47" s="2" t="s">
        <v>20</v>
      </c>
      <c r="L47" s="24"/>
    </row>
    <row r="48" spans="1:17" x14ac:dyDescent="0.2">
      <c r="B48" s="9"/>
      <c r="C48" s="9"/>
      <c r="D48" s="7"/>
      <c r="E48" s="7"/>
      <c r="F48" s="7"/>
      <c r="G48" s="7"/>
      <c r="H48" s="7"/>
      <c r="I48" s="8"/>
      <c r="J48" s="7"/>
      <c r="Q48" s="22"/>
    </row>
  </sheetData>
  <mergeCells count="2">
    <mergeCell ref="B6:E6"/>
    <mergeCell ref="B42:L4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Uptake by invitation type</vt:lpstr>
      <vt:lpstr>'Uptake by invitation type'!Print_Area</vt:lpstr>
    </vt:vector>
  </TitlesOfParts>
  <Company>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Angus Morton</cp:lastModifiedBy>
  <cp:lastPrinted>2019-07-24T07:17:52Z</cp:lastPrinted>
  <dcterms:created xsi:type="dcterms:W3CDTF">2009-06-30T11:13:27Z</dcterms:created>
  <dcterms:modified xsi:type="dcterms:W3CDTF">2023-04-12T08:09:24Z</dcterms:modified>
</cp:coreProperties>
</file>