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energysystemscatapult-my.sharepoint.com/personal/will_rowe_es_catapult_org_uk/Documents/projects/EOH/analysis/"/>
    </mc:Choice>
  </mc:AlternateContent>
  <xr:revisionPtr revIDLastSave="29" documentId="8_{B0CF364C-690C-4678-B246-4F42C249D860}" xr6:coauthVersionLast="47" xr6:coauthVersionMax="47" xr10:uidLastSave="{C01ED13D-B0C9-44C4-98A7-D154D8A65D36}"/>
  <bookViews>
    <workbookView xWindow="-120" yWindow="-120" windowWidth="38640" windowHeight="21240" xr2:uid="{7CA47406-2B93-4C78-B422-FF83BEF4A194}"/>
  </bookViews>
  <sheets>
    <sheet name="Inputs" sheetId="1" r:id="rId1"/>
    <sheet name="Comparison Matrix" sheetId="4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5" i="1" l="1"/>
  <c r="F3" i="1"/>
  <c r="E3" i="1"/>
  <c r="F4" i="1"/>
  <c r="F7" i="1"/>
  <c r="H23" i="4" s="1"/>
  <c r="F8" i="1"/>
  <c r="F9" i="1"/>
  <c r="F10" i="1"/>
  <c r="F11" i="1"/>
  <c r="L22" i="4" s="1"/>
  <c r="F12" i="1"/>
  <c r="F2" i="1"/>
  <c r="D25" i="4" s="1"/>
  <c r="E4" i="1"/>
  <c r="E7" i="1"/>
  <c r="E8" i="1"/>
  <c r="E9" i="1"/>
  <c r="E10" i="1"/>
  <c r="E11" i="1"/>
  <c r="E12" i="1"/>
  <c r="E2" i="1"/>
  <c r="L12" i="4" l="1"/>
  <c r="K7" i="4"/>
  <c r="H9" i="4"/>
  <c r="J24" i="4"/>
  <c r="F24" i="4"/>
  <c r="M7" i="4"/>
  <c r="E21" i="4"/>
  <c r="K22" i="4"/>
  <c r="L4" i="4"/>
  <c r="J11" i="4"/>
  <c r="J3" i="4"/>
  <c r="F25" i="4"/>
  <c r="H18" i="4"/>
  <c r="F20" i="4"/>
  <c r="E18" i="4"/>
  <c r="E5" i="4"/>
  <c r="H4" i="4"/>
  <c r="K17" i="4"/>
  <c r="E20" i="4"/>
  <c r="E9" i="4"/>
  <c r="E8" i="4"/>
  <c r="E6" i="4"/>
  <c r="I4" i="4"/>
  <c r="J17" i="4"/>
  <c r="E25" i="4"/>
  <c r="M17" i="4"/>
  <c r="L17" i="4"/>
  <c r="E7" i="4"/>
  <c r="J4" i="4"/>
  <c r="I17" i="4"/>
  <c r="E24" i="4"/>
  <c r="F4" i="4"/>
  <c r="G4" i="4"/>
  <c r="E12" i="4"/>
  <c r="K4" i="4"/>
  <c r="H17" i="4"/>
  <c r="E23" i="4"/>
  <c r="E11" i="4"/>
  <c r="M4" i="4"/>
  <c r="E22" i="4"/>
  <c r="E10" i="4"/>
  <c r="F17" i="4"/>
  <c r="D22" i="4"/>
  <c r="E16" i="4"/>
  <c r="G3" i="4"/>
  <c r="K3" i="4"/>
  <c r="L3" i="4"/>
  <c r="M3" i="4"/>
  <c r="D17" i="4"/>
  <c r="I3" i="4"/>
  <c r="H3" i="4"/>
  <c r="D18" i="4"/>
  <c r="D4" i="4"/>
  <c r="F16" i="4"/>
  <c r="D20" i="4"/>
  <c r="E3" i="4"/>
  <c r="M9" i="4"/>
  <c r="H24" i="4"/>
  <c r="M16" i="4"/>
  <c r="M18" i="4"/>
  <c r="M20" i="4"/>
  <c r="M22" i="4"/>
  <c r="M24" i="4"/>
  <c r="L25" i="4"/>
  <c r="L23" i="4"/>
  <c r="K9" i="4"/>
  <c r="M11" i="4"/>
  <c r="H25" i="4"/>
  <c r="K24" i="4"/>
  <c r="D23" i="4"/>
  <c r="J16" i="4"/>
  <c r="K25" i="4"/>
  <c r="J8" i="4"/>
  <c r="I24" i="4"/>
  <c r="K12" i="4"/>
  <c r="D24" i="4"/>
  <c r="J18" i="4"/>
  <c r="L16" i="4"/>
  <c r="J7" i="4"/>
  <c r="L9" i="4"/>
  <c r="F22" i="4"/>
  <c r="H16" i="4"/>
  <c r="J20" i="4"/>
  <c r="L18" i="4"/>
  <c r="J23" i="4"/>
  <c r="L20" i="4"/>
  <c r="L6" i="4"/>
  <c r="J25" i="4"/>
  <c r="J12" i="4"/>
  <c r="M10" i="4"/>
  <c r="K11" i="4"/>
  <c r="H22" i="4"/>
  <c r="F21" i="4"/>
  <c r="I16" i="4"/>
  <c r="I18" i="4"/>
  <c r="I20" i="4"/>
  <c r="M21" i="4"/>
  <c r="H21" i="4"/>
  <c r="I22" i="4"/>
  <c r="I23" i="4"/>
  <c r="L21" i="4"/>
  <c r="I25" i="4"/>
  <c r="J21" i="4"/>
  <c r="D21" i="4"/>
  <c r="J10" i="4"/>
  <c r="L10" i="4"/>
  <c r="K16" i="4"/>
  <c r="K18" i="4"/>
  <c r="F23" i="4"/>
  <c r="K20" i="4"/>
  <c r="K21" i="4"/>
  <c r="M23" i="4"/>
  <c r="F5" i="1"/>
  <c r="G21" i="4" s="1"/>
  <c r="H10" i="4"/>
  <c r="H11" i="4"/>
  <c r="H12" i="4"/>
  <c r="L7" i="4"/>
  <c r="I7" i="4"/>
  <c r="I5" i="4"/>
  <c r="I9" i="4"/>
  <c r="H8" i="4"/>
  <c r="I11" i="4"/>
  <c r="K8" i="4"/>
  <c r="I10" i="4"/>
  <c r="I12" i="4"/>
  <c r="M8" i="4"/>
  <c r="L8" i="4"/>
  <c r="G10" i="4"/>
  <c r="G7" i="4"/>
  <c r="K6" i="4"/>
  <c r="G8" i="4"/>
  <c r="G9" i="4"/>
  <c r="J6" i="4"/>
  <c r="G11" i="4"/>
  <c r="I6" i="4"/>
  <c r="M6" i="4"/>
  <c r="G12" i="4"/>
  <c r="H6" i="4"/>
  <c r="G5" i="4"/>
  <c r="F7" i="4"/>
  <c r="F6" i="4"/>
  <c r="M5" i="4"/>
  <c r="F12" i="4"/>
  <c r="H5" i="4"/>
  <c r="F3" i="4"/>
  <c r="F8" i="4"/>
  <c r="L5" i="4"/>
  <c r="F9" i="4"/>
  <c r="K5" i="4"/>
  <c r="F10" i="4"/>
  <c r="J5" i="4"/>
  <c r="F11" i="4"/>
  <c r="D6" i="4"/>
  <c r="D7" i="4"/>
  <c r="D8" i="4"/>
  <c r="D9" i="4"/>
  <c r="D10" i="4"/>
  <c r="D11" i="4"/>
  <c r="D12" i="4"/>
  <c r="D5" i="4"/>
  <c r="G17" i="4" l="1"/>
  <c r="E19" i="4"/>
  <c r="D19" i="4"/>
  <c r="G20" i="4"/>
  <c r="G16" i="4"/>
  <c r="M19" i="4"/>
  <c r="G24" i="4"/>
  <c r="K19" i="4"/>
  <c r="G22" i="4"/>
  <c r="H19" i="4"/>
  <c r="J19" i="4"/>
  <c r="G18" i="4"/>
  <c r="F19" i="4"/>
  <c r="G25" i="4"/>
  <c r="G23" i="4"/>
  <c r="L19" i="4"/>
  <c r="I19" i="4"/>
</calcChain>
</file>

<file path=xl/sharedStrings.xml><?xml version="1.0" encoding="utf-8"?>
<sst xmlns="http://schemas.openxmlformats.org/spreadsheetml/2006/main" count="63" uniqueCount="23">
  <si>
    <t>Air Source Heat Pump</t>
  </si>
  <si>
    <t>Ground Source Heat Pump</t>
  </si>
  <si>
    <t>Hybrid Heat Pump (HP)</t>
  </si>
  <si>
    <t>Hybrid Heat Pump (GB)</t>
  </si>
  <si>
    <t>Natural Gas Boiler</t>
  </si>
  <si>
    <t>Oil Fired Boiler</t>
  </si>
  <si>
    <t>LPG Boiler</t>
  </si>
  <si>
    <t>Non-Renewable Solid Fuel Boiler</t>
  </si>
  <si>
    <t>Biomass Boiler</t>
  </si>
  <si>
    <t>Efficiency (%)</t>
  </si>
  <si>
    <t>Fuel unit cost (p/kWh)</t>
  </si>
  <si>
    <t>Fuel Carbon Emissions Factor (kgCO2/kWh)</t>
  </si>
  <si>
    <t>Electrical Resistance Heaters</t>
  </si>
  <si>
    <t>Heat cost (p/kWh produced)</t>
  </si>
  <si>
    <t>Current system</t>
  </si>
  <si>
    <t>New System</t>
  </si>
  <si>
    <t>Heat Carbon Emissions Factor (kgCO2/kWh produced)</t>
  </si>
  <si>
    <t>% change in heat cost p/kWh produced (as a % of current system)</t>
  </si>
  <si>
    <t>% change in heat carbon emissions factor kgCO2/kWh produced (as a % of current system)</t>
  </si>
  <si>
    <t>Hybrid only (Ratio HP to boiler)</t>
  </si>
  <si>
    <t>Hybrid Heat Pump</t>
  </si>
  <si>
    <t>High Temperature ASHP</t>
  </si>
  <si>
    <t>HT ASHP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</si>
</sst>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FA7D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FFCC99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4" borderId="1" applyNumberFormat="0" applyAlignment="0" applyProtection="0"/>
    <xf numFmtId="0" fontId="4" fillId="5" borderId="1" applyNumberFormat="0" applyAlignment="0" applyProtection="0"/>
  </cellStyleXfs>
  <cellXfs count="20">
    <xf numFmtId="0" fontId="0" fillId="0" borderId="0" xfId="0"/>
    <xf numFmtId="0" fontId="0" fillId="0" borderId="0" xfId="0" applyAlignment="1">
      <alignment horizontal="center" vertical="center" wrapText="1"/>
    </xf>
    <xf numFmtId="0" fontId="0" fillId="3" borderId="0" xfId="0" applyFill="1"/>
    <xf numFmtId="9" fontId="0" fillId="0" borderId="0" xfId="1" applyFont="1"/>
    <xf numFmtId="9" fontId="0" fillId="2" borderId="0" xfId="1" applyFont="1" applyFill="1"/>
    <xf numFmtId="2" fontId="4" fillId="5" borderId="1" xfId="3" applyNumberFormat="1" applyAlignment="1">
      <alignment horizontal="center" vertical="center"/>
    </xf>
    <xf numFmtId="164" fontId="4" fillId="5" borderId="1" xfId="3" applyNumberFormat="1" applyAlignment="1">
      <alignment horizontal="center" vertical="center"/>
    </xf>
    <xf numFmtId="9" fontId="3" fillId="4" borderId="1" xfId="2" applyNumberFormat="1" applyAlignment="1">
      <alignment horizontal="center" vertical="center"/>
    </xf>
    <xf numFmtId="0" fontId="3" fillId="4" borderId="1" xfId="2" applyAlignment="1">
      <alignment horizontal="center" vertical="center"/>
    </xf>
    <xf numFmtId="0" fontId="0" fillId="0" borderId="0" xfId="0" applyAlignment="1">
      <alignment horizontal="center" vertical="center"/>
    </xf>
    <xf numFmtId="10" fontId="3" fillId="4" borderId="1" xfId="2" applyNumberFormat="1" applyAlignment="1">
      <alignment horizontal="center" vertical="center"/>
    </xf>
    <xf numFmtId="2" fontId="4" fillId="5" borderId="1" xfId="3" applyNumberFormat="1" applyAlignment="1">
      <alignment horizontal="center" vertical="center"/>
    </xf>
    <xf numFmtId="164" fontId="4" fillId="5" borderId="1" xfId="3" applyNumberFormat="1" applyAlignment="1">
      <alignment horizontal="center" vertical="center"/>
    </xf>
    <xf numFmtId="9" fontId="0" fillId="0" borderId="0" xfId="0" applyNumberFormat="1" applyFill="1"/>
    <xf numFmtId="9" fontId="0" fillId="2" borderId="0" xfId="0" applyNumberFormat="1" applyFill="1"/>
    <xf numFmtId="2" fontId="4" fillId="5" borderId="1" xfId="3" applyNumberFormat="1" applyAlignment="1">
      <alignment horizontal="center" vertical="center"/>
    </xf>
    <xf numFmtId="164" fontId="4" fillId="5" borderId="1" xfId="3" applyNumberFormat="1" applyAlignment="1">
      <alignment horizontal="center" vertical="center"/>
    </xf>
    <xf numFmtId="0" fontId="2" fillId="0" borderId="0" xfId="0" applyFont="1" applyAlignment="1">
      <alignment horizontal="center" vertical="center" textRotation="90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 textRotation="90" wrapText="1"/>
    </xf>
  </cellXfs>
  <cellStyles count="4">
    <cellStyle name="Calculation" xfId="3" builtinId="22"/>
    <cellStyle name="Input" xfId="2" builtinId="20"/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DAE58-2557-4DF9-9854-F4E4B02E708B}">
  <dimension ref="A1:G12"/>
  <sheetViews>
    <sheetView tabSelected="1" workbookViewId="0">
      <selection activeCell="K17" sqref="K17"/>
    </sheetView>
  </sheetViews>
  <sheetFormatPr defaultRowHeight="15" x14ac:dyDescent="0.25"/>
  <cols>
    <col min="1" max="1" width="31" bestFit="1" customWidth="1"/>
    <col min="2" max="2" width="13" customWidth="1"/>
    <col min="3" max="3" width="15.85546875" customWidth="1"/>
    <col min="4" max="4" width="12.85546875" customWidth="1"/>
    <col min="5" max="5" width="15.5703125" bestFit="1" customWidth="1"/>
    <col min="6" max="6" width="20.7109375" customWidth="1"/>
    <col min="7" max="7" width="13.85546875" customWidth="1"/>
  </cols>
  <sheetData>
    <row r="1" spans="1:7" ht="60" x14ac:dyDescent="0.25">
      <c r="B1" s="1" t="s">
        <v>9</v>
      </c>
      <c r="C1" s="1" t="s">
        <v>11</v>
      </c>
      <c r="D1" s="1" t="s">
        <v>10</v>
      </c>
      <c r="E1" s="1" t="s">
        <v>13</v>
      </c>
      <c r="F1" s="1" t="s">
        <v>16</v>
      </c>
      <c r="G1" s="1" t="s">
        <v>19</v>
      </c>
    </row>
    <row r="2" spans="1:7" x14ac:dyDescent="0.25">
      <c r="A2" t="s">
        <v>0</v>
      </c>
      <c r="B2" s="7">
        <v>2.9</v>
      </c>
      <c r="C2" s="8">
        <v>0.21016000000000001</v>
      </c>
      <c r="D2" s="8"/>
      <c r="E2" s="5">
        <f>D2/B2</f>
        <v>0</v>
      </c>
      <c r="F2" s="6">
        <f>C2/B2</f>
        <v>7.2468965517241385E-2</v>
      </c>
      <c r="G2" s="9"/>
    </row>
    <row r="3" spans="1:7" x14ac:dyDescent="0.25">
      <c r="A3" t="s">
        <v>21</v>
      </c>
      <c r="B3" s="7">
        <v>2.4</v>
      </c>
      <c r="C3" s="8">
        <v>0.21016000000000001</v>
      </c>
      <c r="D3" s="8"/>
      <c r="E3" s="11">
        <f>D3/B3</f>
        <v>0</v>
      </c>
      <c r="F3" s="12">
        <f>C3/B3</f>
        <v>8.7566666666666682E-2</v>
      </c>
      <c r="G3" s="9"/>
    </row>
    <row r="4" spans="1:7" x14ac:dyDescent="0.25">
      <c r="A4" t="s">
        <v>1</v>
      </c>
      <c r="B4" s="7">
        <v>3.3</v>
      </c>
      <c r="C4" s="8">
        <v>0.21016000000000001</v>
      </c>
      <c r="D4" s="8"/>
      <c r="E4" s="5">
        <f>D4/B4</f>
        <v>0</v>
      </c>
      <c r="F4" s="6">
        <f t="shared" ref="F4:F12" si="0">C4/B4</f>
        <v>6.3684848484848497E-2</v>
      </c>
      <c r="G4" s="9"/>
    </row>
    <row r="5" spans="1:7" x14ac:dyDescent="0.25">
      <c r="A5" t="s">
        <v>2</v>
      </c>
      <c r="B5" s="7">
        <v>2.9</v>
      </c>
      <c r="C5" s="8">
        <v>0.21016000000000001</v>
      </c>
      <c r="D5" s="8"/>
      <c r="E5" s="15">
        <f>G5*D5/B5+G6*D6/B6</f>
        <v>0</v>
      </c>
      <c r="F5" s="16">
        <f>G5*C5/B5+G6*C6/B6</f>
        <v>0.15157833133906234</v>
      </c>
      <c r="G5" s="10">
        <v>0.5</v>
      </c>
    </row>
    <row r="6" spans="1:7" x14ac:dyDescent="0.25">
      <c r="A6" t="s">
        <v>3</v>
      </c>
      <c r="B6" s="7">
        <v>0.79249999999999998</v>
      </c>
      <c r="C6" s="8">
        <v>0.18282000000000001</v>
      </c>
      <c r="D6" s="8"/>
      <c r="E6" s="15"/>
      <c r="F6" s="16"/>
      <c r="G6" s="10">
        <v>0.5</v>
      </c>
    </row>
    <row r="7" spans="1:7" x14ac:dyDescent="0.25">
      <c r="A7" t="s">
        <v>12</v>
      </c>
      <c r="B7" s="7">
        <v>1</v>
      </c>
      <c r="C7" s="8">
        <v>0.21016000000000001</v>
      </c>
      <c r="D7" s="8"/>
      <c r="E7" s="5">
        <f t="shared" ref="E7:E12" si="1">D7/B7</f>
        <v>0</v>
      </c>
      <c r="F7" s="6">
        <f t="shared" si="0"/>
        <v>0.21016000000000001</v>
      </c>
      <c r="G7" s="9"/>
    </row>
    <row r="8" spans="1:7" x14ac:dyDescent="0.25">
      <c r="A8" t="s">
        <v>4</v>
      </c>
      <c r="B8" s="7">
        <v>0.79249999999999998</v>
      </c>
      <c r="C8" s="8">
        <v>0.18282000000000001</v>
      </c>
      <c r="D8" s="8"/>
      <c r="E8" s="5">
        <f t="shared" si="1"/>
        <v>0</v>
      </c>
      <c r="F8" s="6">
        <f t="shared" si="0"/>
        <v>0.2306876971608833</v>
      </c>
      <c r="G8" s="9"/>
    </row>
    <row r="9" spans="1:7" x14ac:dyDescent="0.25">
      <c r="A9" t="s">
        <v>5</v>
      </c>
      <c r="B9" s="7">
        <v>0.73</v>
      </c>
      <c r="C9" s="8">
        <v>0.26708999999999999</v>
      </c>
      <c r="D9" s="8"/>
      <c r="E9" s="5">
        <f t="shared" si="1"/>
        <v>0</v>
      </c>
      <c r="F9" s="6">
        <f t="shared" si="0"/>
        <v>0.36587671232876712</v>
      </c>
      <c r="G9" s="9"/>
    </row>
    <row r="10" spans="1:7" x14ac:dyDescent="0.25">
      <c r="A10" t="s">
        <v>6</v>
      </c>
      <c r="B10" s="7">
        <v>0.79249999999999998</v>
      </c>
      <c r="C10" s="8">
        <v>0.21418999999999999</v>
      </c>
      <c r="D10" s="8"/>
      <c r="E10" s="5">
        <f t="shared" si="1"/>
        <v>0</v>
      </c>
      <c r="F10" s="6">
        <f t="shared" si="0"/>
        <v>0.27027129337539429</v>
      </c>
      <c r="G10" s="9"/>
    </row>
    <row r="11" spans="1:7" x14ac:dyDescent="0.25">
      <c r="A11" t="s">
        <v>7</v>
      </c>
      <c r="B11" s="7">
        <v>0.65</v>
      </c>
      <c r="C11" s="8">
        <v>0.31458999999999998</v>
      </c>
      <c r="D11" s="8"/>
      <c r="E11" s="5">
        <f t="shared" si="1"/>
        <v>0</v>
      </c>
      <c r="F11" s="6">
        <f t="shared" si="0"/>
        <v>0.48398461538461535</v>
      </c>
      <c r="G11" s="9"/>
    </row>
    <row r="12" spans="1:7" x14ac:dyDescent="0.25">
      <c r="A12" t="s">
        <v>8</v>
      </c>
      <c r="B12" s="7">
        <v>0.65</v>
      </c>
      <c r="C12" s="8">
        <v>1.5129999999999999E-2</v>
      </c>
      <c r="D12" s="8"/>
      <c r="E12" s="5">
        <f t="shared" si="1"/>
        <v>0</v>
      </c>
      <c r="F12" s="6">
        <f t="shared" si="0"/>
        <v>2.3276923076923074E-2</v>
      </c>
      <c r="G12" s="9"/>
    </row>
  </sheetData>
  <mergeCells count="2">
    <mergeCell ref="E5:E6"/>
    <mergeCell ref="F5:F6"/>
  </mergeCells>
  <pageMargins left="0.7" right="0.7" top="0.75" bottom="0.75" header="0.3" footer="0.3"/>
  <pageSetup orientation="portrait" r:id="rId1"/>
  <headerFooter>
    <oddFooter>&amp;L&amp;1#&amp;"Calibri"&amp;10  -------------------------------------------------------- This document is marked as confidential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5ECC14-4532-4C2E-889D-C24C7B0CAA10}">
  <dimension ref="A1:M25"/>
  <sheetViews>
    <sheetView workbookViewId="0">
      <selection activeCell="D7" sqref="D7"/>
    </sheetView>
  </sheetViews>
  <sheetFormatPr defaultRowHeight="15" x14ac:dyDescent="0.25"/>
  <cols>
    <col min="3" max="3" width="28.5703125" bestFit="1" customWidth="1"/>
    <col min="4" max="4" width="19.28515625" bestFit="1" customWidth="1"/>
    <col min="5" max="5" width="19.28515625" customWidth="1"/>
    <col min="6" max="6" width="23.42578125" bestFit="1" customWidth="1"/>
    <col min="7" max="7" width="20.140625" bestFit="1" customWidth="1"/>
    <col min="8" max="8" width="24.85546875" bestFit="1" customWidth="1"/>
    <col min="9" max="9" width="16.28515625" bestFit="1" customWidth="1"/>
    <col min="10" max="10" width="13.42578125" bestFit="1" customWidth="1"/>
    <col min="11" max="11" width="9.42578125" bestFit="1" customWidth="1"/>
    <col min="12" max="12" width="28.5703125" bestFit="1" customWidth="1"/>
    <col min="13" max="13" width="13.28515625" bestFit="1" customWidth="1"/>
  </cols>
  <sheetData>
    <row r="1" spans="1:13" x14ac:dyDescent="0.25">
      <c r="A1" s="19" t="s">
        <v>17</v>
      </c>
      <c r="D1" s="18" t="s">
        <v>15</v>
      </c>
      <c r="E1" s="18"/>
      <c r="F1" s="18"/>
      <c r="G1" s="18"/>
      <c r="H1" s="18"/>
      <c r="I1" s="18"/>
      <c r="J1" s="18"/>
      <c r="K1" s="18"/>
      <c r="L1" s="18"/>
      <c r="M1" s="18"/>
    </row>
    <row r="2" spans="1:13" x14ac:dyDescent="0.25">
      <c r="A2" s="19"/>
      <c r="D2" t="s">
        <v>0</v>
      </c>
      <c r="E2" t="s">
        <v>22</v>
      </c>
      <c r="F2" t="s">
        <v>1</v>
      </c>
      <c r="G2" t="s">
        <v>20</v>
      </c>
      <c r="H2" t="s">
        <v>12</v>
      </c>
      <c r="I2" t="s">
        <v>4</v>
      </c>
      <c r="J2" t="s">
        <v>5</v>
      </c>
      <c r="K2" t="s">
        <v>6</v>
      </c>
      <c r="L2" t="s">
        <v>7</v>
      </c>
      <c r="M2" t="s">
        <v>8</v>
      </c>
    </row>
    <row r="3" spans="1:13" x14ac:dyDescent="0.25">
      <c r="A3" s="19"/>
      <c r="B3" s="17" t="s">
        <v>14</v>
      </c>
      <c r="C3" t="s">
        <v>0</v>
      </c>
      <c r="D3" s="2"/>
      <c r="E3" s="13" t="e">
        <f>(Inputs!E$3-Inputs!E2)/Inputs!E2</f>
        <v>#DIV/0!</v>
      </c>
      <c r="F3" s="3" t="e">
        <f>(Inputs!E$4-Inputs!E2)/Inputs!E2</f>
        <v>#DIV/0!</v>
      </c>
      <c r="G3" s="3" t="e">
        <f>(Inputs!$E$5-Inputs!E2)/Inputs!E2</f>
        <v>#DIV/0!</v>
      </c>
      <c r="H3" s="3" t="e">
        <f>(Inputs!$E$7-Inputs!E2)/Inputs!E2</f>
        <v>#DIV/0!</v>
      </c>
      <c r="I3" s="3" t="e">
        <f>(Inputs!$E$8-Inputs!E2)/Inputs!E2</f>
        <v>#DIV/0!</v>
      </c>
      <c r="J3" s="3" t="e">
        <f>(Inputs!$E$9-Inputs!E2)/Inputs!E2</f>
        <v>#DIV/0!</v>
      </c>
      <c r="K3" s="3" t="e">
        <f>(Inputs!$E$10-Inputs!E2)/Inputs!E2</f>
        <v>#DIV/0!</v>
      </c>
      <c r="L3" s="3" t="e">
        <f>(Inputs!$E$11-Inputs!E2)/Inputs!E2</f>
        <v>#DIV/0!</v>
      </c>
      <c r="M3" s="3" t="e">
        <f>(Inputs!$E$12-Inputs!E2)/Inputs!E2</f>
        <v>#DIV/0!</v>
      </c>
    </row>
    <row r="4" spans="1:13" x14ac:dyDescent="0.25">
      <c r="A4" s="19"/>
      <c r="B4" s="17"/>
      <c r="C4" t="s">
        <v>22</v>
      </c>
      <c r="D4" s="3" t="e">
        <f>(Inputs!E$2-Inputs!E3)/Inputs!E3</f>
        <v>#DIV/0!</v>
      </c>
      <c r="E4" s="2"/>
      <c r="F4" s="3" t="e">
        <f>(Inputs!E$4-Inputs!E3)/Inputs!E3</f>
        <v>#DIV/0!</v>
      </c>
      <c r="G4" s="3" t="e">
        <f>(Inputs!$E$5-Inputs!E3)/Inputs!E3</f>
        <v>#DIV/0!</v>
      </c>
      <c r="H4" s="3" t="e">
        <f>(Inputs!$E$7-Inputs!E3)/Inputs!E3</f>
        <v>#DIV/0!</v>
      </c>
      <c r="I4" s="3" t="e">
        <f>(Inputs!$E$8-Inputs!E3)/Inputs!E3</f>
        <v>#DIV/0!</v>
      </c>
      <c r="J4" s="3" t="e">
        <f>(Inputs!$E$9-Inputs!E3)/Inputs!E3</f>
        <v>#DIV/0!</v>
      </c>
      <c r="K4" s="3" t="e">
        <f>(Inputs!$E$10-Inputs!E3)/Inputs!E3</f>
        <v>#DIV/0!</v>
      </c>
      <c r="L4" s="3" t="e">
        <f>(Inputs!$E$11-Inputs!E3)/Inputs!E3</f>
        <v>#DIV/0!</v>
      </c>
      <c r="M4" s="3" t="e">
        <f>(Inputs!$E$12-Inputs!E3)/Inputs!E3</f>
        <v>#DIV/0!</v>
      </c>
    </row>
    <row r="5" spans="1:13" x14ac:dyDescent="0.25">
      <c r="A5" s="19"/>
      <c r="B5" s="17"/>
      <c r="C5" t="s">
        <v>1</v>
      </c>
      <c r="D5" s="3" t="e">
        <f>(Inputs!E$2-Inputs!E4)/Inputs!E4</f>
        <v>#DIV/0!</v>
      </c>
      <c r="E5" s="13" t="e">
        <f>(Inputs!E$3-Inputs!E4)/Inputs!E4</f>
        <v>#DIV/0!</v>
      </c>
      <c r="F5" s="2"/>
      <c r="G5" s="3" t="e">
        <f>(Inputs!E$5-Inputs!E4)/Inputs!E4</f>
        <v>#DIV/0!</v>
      </c>
      <c r="H5" s="3" t="e">
        <f>(Inputs!E$7-Inputs!E4)/Inputs!E4</f>
        <v>#DIV/0!</v>
      </c>
      <c r="I5" s="3" t="e">
        <f>(Inputs!E$8-Inputs!E4)/Inputs!E4</f>
        <v>#DIV/0!</v>
      </c>
      <c r="J5" s="3" t="e">
        <f>(Inputs!E$9-Inputs!E4)/Inputs!E4</f>
        <v>#DIV/0!</v>
      </c>
      <c r="K5" s="3" t="e">
        <f>(Inputs!E$10-Inputs!E4)/Inputs!E4</f>
        <v>#DIV/0!</v>
      </c>
      <c r="L5" s="3" t="e">
        <f>(Inputs!E$11-Inputs!E4)/Inputs!E4</f>
        <v>#DIV/0!</v>
      </c>
      <c r="M5" s="3" t="e">
        <f>(Inputs!E$12-Inputs!E4)/Inputs!E4</f>
        <v>#DIV/0!</v>
      </c>
    </row>
    <row r="6" spans="1:13" x14ac:dyDescent="0.25">
      <c r="A6" s="19"/>
      <c r="B6" s="17"/>
      <c r="C6" t="s">
        <v>20</v>
      </c>
      <c r="D6" s="3" t="e">
        <f>(Inputs!E$2-Inputs!E5)/Inputs!E5</f>
        <v>#DIV/0!</v>
      </c>
      <c r="E6" s="13" t="e">
        <f>(Inputs!E$3-Inputs!E5)/Inputs!E5</f>
        <v>#DIV/0!</v>
      </c>
      <c r="F6" s="3" t="e">
        <f>(Inputs!E$4-Inputs!E5)/Inputs!E5</f>
        <v>#DIV/0!</v>
      </c>
      <c r="G6" s="2"/>
      <c r="H6" s="3" t="e">
        <f>(Inputs!E$7-Inputs!E5)/Inputs!E5</f>
        <v>#DIV/0!</v>
      </c>
      <c r="I6" s="3" t="e">
        <f>(Inputs!E$8-Inputs!E5)/Inputs!E5</f>
        <v>#DIV/0!</v>
      </c>
      <c r="J6" s="3" t="e">
        <f>(Inputs!E$9-Inputs!E5)/Inputs!E5</f>
        <v>#DIV/0!</v>
      </c>
      <c r="K6" s="3" t="e">
        <f>(Inputs!E$10-Inputs!E5)/Inputs!E5</f>
        <v>#DIV/0!</v>
      </c>
      <c r="L6" s="3" t="e">
        <f>(Inputs!E$11-Inputs!E5)/Inputs!E5</f>
        <v>#DIV/0!</v>
      </c>
      <c r="M6" s="3" t="e">
        <f>(Inputs!E$12-Inputs!E5)/Inputs!E5</f>
        <v>#DIV/0!</v>
      </c>
    </row>
    <row r="7" spans="1:13" x14ac:dyDescent="0.25">
      <c r="A7" s="19"/>
      <c r="B7" s="17"/>
      <c r="C7" t="s">
        <v>12</v>
      </c>
      <c r="D7" s="4" t="e">
        <f>(Inputs!E$2-Inputs!E7)/Inputs!E7</f>
        <v>#DIV/0!</v>
      </c>
      <c r="E7" s="4" t="e">
        <f>(Inputs!E$3-Inputs!E7)/Inputs!E7</f>
        <v>#DIV/0!</v>
      </c>
      <c r="F7" s="4" t="e">
        <f>(Inputs!E$4-Inputs!E7)/Inputs!E7</f>
        <v>#DIV/0!</v>
      </c>
      <c r="G7" s="4" t="e">
        <f>(Inputs!E$5-Inputs!E7)/Inputs!E7</f>
        <v>#DIV/0!</v>
      </c>
      <c r="H7" s="2"/>
      <c r="I7" s="3" t="e">
        <f>(Inputs!E$8-Inputs!E7)/Inputs!E7</f>
        <v>#DIV/0!</v>
      </c>
      <c r="J7" s="3" t="e">
        <f>(Inputs!E$9-Inputs!E7)/Inputs!E7</f>
        <v>#DIV/0!</v>
      </c>
      <c r="K7" s="3" t="e">
        <f>(Inputs!E$10-Inputs!E7)/Inputs!E7</f>
        <v>#DIV/0!</v>
      </c>
      <c r="L7" s="3" t="e">
        <f>(Inputs!E$11-Inputs!E7)/Inputs!E7</f>
        <v>#DIV/0!</v>
      </c>
      <c r="M7" s="3" t="e">
        <f>(Inputs!E$12-Inputs!E7)/Inputs!E7</f>
        <v>#DIV/0!</v>
      </c>
    </row>
    <row r="8" spans="1:13" x14ac:dyDescent="0.25">
      <c r="A8" s="19"/>
      <c r="B8" s="17"/>
      <c r="C8" t="s">
        <v>4</v>
      </c>
      <c r="D8" s="4" t="e">
        <f>(Inputs!E$2-Inputs!E8)/Inputs!E8</f>
        <v>#DIV/0!</v>
      </c>
      <c r="E8" s="4" t="e">
        <f>(Inputs!E$3-Inputs!E8)/Inputs!E8</f>
        <v>#DIV/0!</v>
      </c>
      <c r="F8" s="4" t="e">
        <f>(Inputs!E$4-Inputs!E8)/Inputs!E8</f>
        <v>#DIV/0!</v>
      </c>
      <c r="G8" s="4" t="e">
        <f>(Inputs!E$5-Inputs!E8)/Inputs!E8</f>
        <v>#DIV/0!</v>
      </c>
      <c r="H8" s="3" t="e">
        <f>(Inputs!E$7-Inputs!E8)/Inputs!E8</f>
        <v>#DIV/0!</v>
      </c>
      <c r="I8" s="2"/>
      <c r="J8" s="3" t="e">
        <f>(Inputs!E$9-Inputs!E8)/Inputs!E8</f>
        <v>#DIV/0!</v>
      </c>
      <c r="K8" s="3" t="e">
        <f>(Inputs!E$10-Inputs!E8)/Inputs!E8</f>
        <v>#DIV/0!</v>
      </c>
      <c r="L8" s="3" t="e">
        <f>(Inputs!E$11-Inputs!E8)/Inputs!E8</f>
        <v>#DIV/0!</v>
      </c>
      <c r="M8" s="3" t="e">
        <f>(Inputs!E$12-Inputs!E8)/Inputs!E8</f>
        <v>#DIV/0!</v>
      </c>
    </row>
    <row r="9" spans="1:13" x14ac:dyDescent="0.25">
      <c r="A9" s="19"/>
      <c r="B9" s="17"/>
      <c r="C9" t="s">
        <v>5</v>
      </c>
      <c r="D9" s="4" t="e">
        <f>(Inputs!E$2-Inputs!E9)/Inputs!E9</f>
        <v>#DIV/0!</v>
      </c>
      <c r="E9" s="4" t="e">
        <f>(Inputs!E$3-Inputs!E9)/Inputs!E9</f>
        <v>#DIV/0!</v>
      </c>
      <c r="F9" s="4" t="e">
        <f>(Inputs!E$4-Inputs!E9)/Inputs!E9</f>
        <v>#DIV/0!</v>
      </c>
      <c r="G9" s="4" t="e">
        <f>(Inputs!E$5-Inputs!E9)/Inputs!E9</f>
        <v>#DIV/0!</v>
      </c>
      <c r="H9" s="3" t="e">
        <f>(Inputs!E$7-Inputs!E9)/Inputs!E9</f>
        <v>#DIV/0!</v>
      </c>
      <c r="I9" s="3" t="e">
        <f>(Inputs!E$8-Inputs!E9)/Inputs!E9</f>
        <v>#DIV/0!</v>
      </c>
      <c r="J9" s="2"/>
      <c r="K9" s="3" t="e">
        <f>(Inputs!E$10-Inputs!E9)/Inputs!E9</f>
        <v>#DIV/0!</v>
      </c>
      <c r="L9" s="3" t="e">
        <f>(Inputs!E$11-Inputs!E9)/Inputs!E9</f>
        <v>#DIV/0!</v>
      </c>
      <c r="M9" s="3" t="e">
        <f>(Inputs!E$12-Inputs!E9)/Inputs!E9</f>
        <v>#DIV/0!</v>
      </c>
    </row>
    <row r="10" spans="1:13" x14ac:dyDescent="0.25">
      <c r="A10" s="19"/>
      <c r="B10" s="17"/>
      <c r="C10" t="s">
        <v>6</v>
      </c>
      <c r="D10" s="4" t="e">
        <f>(Inputs!E$2-Inputs!E10)/Inputs!E10</f>
        <v>#DIV/0!</v>
      </c>
      <c r="E10" s="4" t="e">
        <f>(Inputs!E$3-Inputs!E10)/Inputs!E10</f>
        <v>#DIV/0!</v>
      </c>
      <c r="F10" s="4" t="e">
        <f>(Inputs!E$4-Inputs!E10)/Inputs!E10</f>
        <v>#DIV/0!</v>
      </c>
      <c r="G10" s="4" t="e">
        <f>(Inputs!E$5-Inputs!E10)/Inputs!E10</f>
        <v>#DIV/0!</v>
      </c>
      <c r="H10" s="3" t="e">
        <f>(Inputs!E$7-Inputs!E10)/Inputs!E10</f>
        <v>#DIV/0!</v>
      </c>
      <c r="I10" s="3" t="e">
        <f>(Inputs!E$8-Inputs!E10)/Inputs!E10</f>
        <v>#DIV/0!</v>
      </c>
      <c r="J10" s="3" t="e">
        <f>(Inputs!E$9-Inputs!E10)/Inputs!E10</f>
        <v>#DIV/0!</v>
      </c>
      <c r="K10" s="2"/>
      <c r="L10" s="3" t="e">
        <f>(Inputs!E$11-Inputs!E10)/Inputs!E10</f>
        <v>#DIV/0!</v>
      </c>
      <c r="M10" s="3" t="e">
        <f>(Inputs!E$12-Inputs!E10)/Inputs!E10</f>
        <v>#DIV/0!</v>
      </c>
    </row>
    <row r="11" spans="1:13" x14ac:dyDescent="0.25">
      <c r="A11" s="19"/>
      <c r="B11" s="17"/>
      <c r="C11" t="s">
        <v>7</v>
      </c>
      <c r="D11" s="4" t="e">
        <f>(Inputs!E$2-Inputs!E11)/Inputs!E11</f>
        <v>#DIV/0!</v>
      </c>
      <c r="E11" s="4" t="e">
        <f>(Inputs!E$3-Inputs!E11)/Inputs!E11</f>
        <v>#DIV/0!</v>
      </c>
      <c r="F11" s="4" t="e">
        <f>(Inputs!E$4-Inputs!E11)/Inputs!E11</f>
        <v>#DIV/0!</v>
      </c>
      <c r="G11" s="4" t="e">
        <f>(Inputs!E$5-Inputs!E11)/Inputs!E11</f>
        <v>#DIV/0!</v>
      </c>
      <c r="H11" s="3" t="e">
        <f>(Inputs!E$7-Inputs!E11)/Inputs!E11</f>
        <v>#DIV/0!</v>
      </c>
      <c r="I11" s="3" t="e">
        <f>(Inputs!E$8-Inputs!E11)/Inputs!E11</f>
        <v>#DIV/0!</v>
      </c>
      <c r="J11" s="3" t="e">
        <f>(Inputs!E$9-Inputs!E11)/Inputs!E11</f>
        <v>#DIV/0!</v>
      </c>
      <c r="K11" s="3" t="e">
        <f>(Inputs!E$10-Inputs!E11)/Inputs!E11</f>
        <v>#DIV/0!</v>
      </c>
      <c r="L11" s="2"/>
      <c r="M11" s="3" t="e">
        <f>(Inputs!E$12-Inputs!E11)/Inputs!E11</f>
        <v>#DIV/0!</v>
      </c>
    </row>
    <row r="12" spans="1:13" x14ac:dyDescent="0.25">
      <c r="A12" s="19"/>
      <c r="B12" s="17"/>
      <c r="C12" t="s">
        <v>8</v>
      </c>
      <c r="D12" s="4" t="e">
        <f>(Inputs!E$2-Inputs!E12)/Inputs!E12</f>
        <v>#DIV/0!</v>
      </c>
      <c r="E12" s="4" t="e">
        <f>(Inputs!E$3-Inputs!E12)/Inputs!E12</f>
        <v>#DIV/0!</v>
      </c>
      <c r="F12" s="4" t="e">
        <f>(Inputs!E$4-Inputs!E12)/Inputs!E12</f>
        <v>#DIV/0!</v>
      </c>
      <c r="G12" s="4" t="e">
        <f>(Inputs!E$5-Inputs!E12)/Inputs!E12</f>
        <v>#DIV/0!</v>
      </c>
      <c r="H12" s="3" t="e">
        <f>(Inputs!E$7-Inputs!E12)/Inputs!E12</f>
        <v>#DIV/0!</v>
      </c>
      <c r="I12" s="3" t="e">
        <f>(Inputs!E$8-Inputs!E12)/Inputs!E12</f>
        <v>#DIV/0!</v>
      </c>
      <c r="J12" s="3" t="e">
        <f>(Inputs!E$9-Inputs!E12)/Inputs!E12</f>
        <v>#DIV/0!</v>
      </c>
      <c r="K12" s="3" t="e">
        <f>(Inputs!E$10-Inputs!E12)/Inputs!E12</f>
        <v>#DIV/0!</v>
      </c>
      <c r="L12" s="3" t="e">
        <f>(Inputs!E$11-Inputs!E12)/Inputs!E12</f>
        <v>#DIV/0!</v>
      </c>
      <c r="M12" s="2"/>
    </row>
    <row r="14" spans="1:13" x14ac:dyDescent="0.25">
      <c r="A14" s="19" t="s">
        <v>18</v>
      </c>
      <c r="D14" s="18" t="s">
        <v>15</v>
      </c>
      <c r="E14" s="18"/>
      <c r="F14" s="18"/>
      <c r="G14" s="18"/>
      <c r="H14" s="18"/>
      <c r="I14" s="18"/>
      <c r="J14" s="18"/>
      <c r="K14" s="18"/>
      <c r="L14" s="18"/>
      <c r="M14" s="18"/>
    </row>
    <row r="15" spans="1:13" x14ac:dyDescent="0.25">
      <c r="A15" s="19"/>
      <c r="D15" t="s">
        <v>0</v>
      </c>
      <c r="E15" t="s">
        <v>22</v>
      </c>
      <c r="F15" t="s">
        <v>1</v>
      </c>
      <c r="G15" t="s">
        <v>20</v>
      </c>
      <c r="H15" t="s">
        <v>12</v>
      </c>
      <c r="I15" t="s">
        <v>4</v>
      </c>
      <c r="J15" t="s">
        <v>5</v>
      </c>
      <c r="K15" t="s">
        <v>6</v>
      </c>
      <c r="L15" t="s">
        <v>7</v>
      </c>
      <c r="M15" t="s">
        <v>8</v>
      </c>
    </row>
    <row r="16" spans="1:13" x14ac:dyDescent="0.25">
      <c r="A16" s="19"/>
      <c r="B16" s="17" t="s">
        <v>14</v>
      </c>
      <c r="C16" t="s">
        <v>0</v>
      </c>
      <c r="D16" s="2"/>
      <c r="E16" s="13">
        <f>(Inputs!F$3-Inputs!F2)/Inputs!F2</f>
        <v>0.20833333333333345</v>
      </c>
      <c r="F16" s="3">
        <f>(Inputs!F$4-Inputs!F2)/Inputs!F2</f>
        <v>-0.12121212121212112</v>
      </c>
      <c r="G16" s="3">
        <f>(Inputs!F$5-Inputs!F2)/Inputs!F2</f>
        <v>1.0916309520521543</v>
      </c>
      <c r="H16" s="3">
        <f>(Inputs!F$7-Inputs!F2)/Inputs!F2</f>
        <v>1.9</v>
      </c>
      <c r="I16" s="3">
        <f>(Inputs!F$8-Inputs!F2)/Inputs!F2</f>
        <v>2.1832619041043086</v>
      </c>
      <c r="J16" s="3">
        <f>(Inputs!F$9-Inputs!F2)/Inputs!F2</f>
        <v>4.0487365138628881</v>
      </c>
      <c r="K16" s="3">
        <f>(Inputs!F$10-Inputs!F2)/Inputs!F2</f>
        <v>2.7294763551039369</v>
      </c>
      <c r="L16" s="3">
        <f>(Inputs!F$11-Inputs!F2)/Inputs!F2</f>
        <v>5.6785086820298085</v>
      </c>
      <c r="M16" s="3">
        <f>(Inputs!F$12-Inputs!F2)/Inputs!F2</f>
        <v>-0.67880149922403454</v>
      </c>
    </row>
    <row r="17" spans="1:13" x14ac:dyDescent="0.25">
      <c r="A17" s="19"/>
      <c r="B17" s="17"/>
      <c r="C17" t="s">
        <v>22</v>
      </c>
      <c r="D17" s="3">
        <f>(Inputs!F$2-Inputs!F3)/Inputs!F3</f>
        <v>-0.17241379310344834</v>
      </c>
      <c r="E17" s="2"/>
      <c r="F17" s="3">
        <f>(Inputs!F$4-Inputs!F3)/Inputs!F3</f>
        <v>-0.27272727272727271</v>
      </c>
      <c r="G17" s="3">
        <f>(Inputs!F$5-Inputs!F3)/Inputs!F3</f>
        <v>0.73100492583626553</v>
      </c>
      <c r="H17" s="3">
        <f>(Inputs!F$7-Inputs!F3)/Inputs!F3</f>
        <v>1.3999999999999997</v>
      </c>
      <c r="I17" s="3">
        <f>(Inputs!F$8-Inputs!F3)/Inputs!F3</f>
        <v>1.6344236447759795</v>
      </c>
      <c r="J17" s="3">
        <f>(Inputs!F$9-Inputs!F3)/Inputs!F3</f>
        <v>3.1782647011279068</v>
      </c>
      <c r="K17" s="3">
        <f>(Inputs!F$10-Inputs!F3)/Inputs!F3</f>
        <v>2.0864631904308442</v>
      </c>
      <c r="L17" s="3">
        <f>(Inputs!F$11-Inputs!F3)/Inputs!F3</f>
        <v>4.5270416678867367</v>
      </c>
      <c r="M17" s="3">
        <f>(Inputs!F$12-Inputs!F3)/Inputs!F3</f>
        <v>-0.73418055108195968</v>
      </c>
    </row>
    <row r="18" spans="1:13" x14ac:dyDescent="0.25">
      <c r="A18" s="19"/>
      <c r="B18" s="17"/>
      <c r="C18" t="s">
        <v>1</v>
      </c>
      <c r="D18" s="3">
        <f>(Inputs!F$2-Inputs!F4)/Inputs!F4</f>
        <v>0.13793103448275848</v>
      </c>
      <c r="E18" s="13">
        <f>(Inputs!F$3-Inputs!F4)/Inputs!F4</f>
        <v>0.375</v>
      </c>
      <c r="F18" s="2"/>
      <c r="G18" s="3">
        <f>(Inputs!F$5-Inputs!F4)/Inputs!F4</f>
        <v>1.380131773024865</v>
      </c>
      <c r="H18" s="3">
        <f>(Inputs!F$7-Inputs!F4)/Inputs!F4</f>
        <v>2.2999999999999994</v>
      </c>
      <c r="I18" s="3">
        <f>(Inputs!F$8-Inputs!F4)/Inputs!F4</f>
        <v>2.622332511566972</v>
      </c>
      <c r="J18" s="3">
        <f>(Inputs!F$9-Inputs!F4)/Inputs!F4</f>
        <v>4.7451139640508719</v>
      </c>
      <c r="K18" s="3">
        <f>(Inputs!F$10-Inputs!F4)/Inputs!F4</f>
        <v>3.2438868868424104</v>
      </c>
      <c r="L18" s="3">
        <f>(Inputs!F$11-Inputs!F4)/Inputs!F4</f>
        <v>6.5996822933442632</v>
      </c>
      <c r="M18" s="3">
        <f>(Inputs!F$12-Inputs!F4)/Inputs!F4</f>
        <v>-0.63449825773769453</v>
      </c>
    </row>
    <row r="19" spans="1:13" x14ac:dyDescent="0.25">
      <c r="A19" s="19"/>
      <c r="B19" s="17"/>
      <c r="C19" t="s">
        <v>20</v>
      </c>
      <c r="D19" s="3">
        <f>(Inputs!F$2-Inputs!F5)/Inputs!F5</f>
        <v>-0.52190418724733745</v>
      </c>
      <c r="E19" s="13">
        <f>(Inputs!F$3-Inputs!F5)/Inputs!F5</f>
        <v>-0.42230089292386608</v>
      </c>
      <c r="F19" s="3">
        <f>(Inputs!F$4-Inputs!F5)/Inputs!F5</f>
        <v>-0.57985519485372083</v>
      </c>
      <c r="G19" s="2"/>
      <c r="H19" s="3">
        <f>(Inputs!F$7-Inputs!F5)/Inputs!F5</f>
        <v>0.38647785698272125</v>
      </c>
      <c r="I19" s="3">
        <f>(Inputs!F$8-Inputs!F5)/Inputs!F5</f>
        <v>0.52190418724733745</v>
      </c>
      <c r="J19" s="3">
        <f>(Inputs!F$9-Inputs!F5)/Inputs!F5</f>
        <v>1.4137797869693214</v>
      </c>
      <c r="K19" s="3">
        <f>(Inputs!F$10-Inputs!F5)/Inputs!F5</f>
        <v>0.78304702913525415</v>
      </c>
      <c r="L19" s="3">
        <f>(Inputs!F$11-Inputs!F5)/Inputs!F5</f>
        <v>2.1929670363107538</v>
      </c>
      <c r="M19" s="3">
        <f>(Inputs!F$12-Inputs!F5)/Inputs!F5</f>
        <v>-0.846436341716578</v>
      </c>
    </row>
    <row r="20" spans="1:13" x14ac:dyDescent="0.25">
      <c r="A20" s="19"/>
      <c r="B20" s="17"/>
      <c r="C20" t="s">
        <v>12</v>
      </c>
      <c r="D20" s="4">
        <f>(Inputs!F$2-Inputs!F7)/Inputs!F7</f>
        <v>-0.65517241379310343</v>
      </c>
      <c r="E20" s="14">
        <f>(Inputs!F$3-Inputs!F7)/Inputs!F7</f>
        <v>-0.58333333333333326</v>
      </c>
      <c r="F20" s="4">
        <f>(Inputs!F$4-Inputs!F7)/Inputs!F7</f>
        <v>-0.69696969696969691</v>
      </c>
      <c r="G20" s="4">
        <f>(Inputs!F$5-Inputs!F7)/Inputs!F7</f>
        <v>-0.27874794756822263</v>
      </c>
      <c r="H20" s="2"/>
      <c r="I20" s="3">
        <f>(Inputs!F$8-Inputs!F7)/Inputs!F7</f>
        <v>9.7676518656658204E-2</v>
      </c>
      <c r="J20" s="3">
        <f>(Inputs!F$9-Inputs!F7)/Inputs!F7</f>
        <v>0.7409436254699614</v>
      </c>
      <c r="K20" s="3">
        <f>(Inputs!F$10-Inputs!F7)/Inputs!F7</f>
        <v>0.28602632934618516</v>
      </c>
      <c r="L20" s="3">
        <f>(Inputs!F$11-Inputs!F7)/Inputs!F7</f>
        <v>1.3029340282861406</v>
      </c>
      <c r="M20" s="3">
        <f>(Inputs!F$12-Inputs!F7)/Inputs!F7</f>
        <v>-0.88924189628414974</v>
      </c>
    </row>
    <row r="21" spans="1:13" x14ac:dyDescent="0.25">
      <c r="A21" s="19"/>
      <c r="B21" s="17"/>
      <c r="C21" t="s">
        <v>4</v>
      </c>
      <c r="D21" s="4">
        <f>(Inputs!F$2-Inputs!F8)/Inputs!F8</f>
        <v>-0.68585682544353033</v>
      </c>
      <c r="E21" s="14">
        <f>(Inputs!F$3-Inputs!F8)/Inputs!F8</f>
        <v>-0.62041033074426577</v>
      </c>
      <c r="F21" s="4">
        <f>(Inputs!F$4-Inputs!F8)/Inputs!F8</f>
        <v>-0.72393478599582972</v>
      </c>
      <c r="G21" s="4">
        <f>(Inputs!F$5-Inputs!F8)/Inputs!F8</f>
        <v>-0.34292841272176516</v>
      </c>
      <c r="H21" s="3">
        <f>(Inputs!F$7-Inputs!F8)/Inputs!F8</f>
        <v>-8.8984793786237859E-2</v>
      </c>
      <c r="I21" s="2"/>
      <c r="J21" s="3">
        <f>(Inputs!F$9-Inputs!F8)/Inputs!F8</f>
        <v>0.58602611596405163</v>
      </c>
      <c r="K21" s="3">
        <f>(Inputs!F$10-Inputs!F8)/Inputs!F8</f>
        <v>0.17158954162564247</v>
      </c>
      <c r="L21" s="3">
        <f>(Inputs!F$11-Inputs!F8)/Inputs!F8</f>
        <v>1.0980079186757883</v>
      </c>
      <c r="M21" s="3">
        <f>(Inputs!F$12-Inputs!F8)/Inputs!F8</f>
        <v>-0.89909768330345941</v>
      </c>
    </row>
    <row r="22" spans="1:13" x14ac:dyDescent="0.25">
      <c r="A22" s="19"/>
      <c r="B22" s="17"/>
      <c r="C22" t="s">
        <v>5</v>
      </c>
      <c r="D22" s="4">
        <f>(Inputs!F$2-Inputs!F9)/Inputs!F9</f>
        <v>-0.80193064200237285</v>
      </c>
      <c r="E22" s="14">
        <f>(Inputs!F$3-Inputs!F9)/Inputs!F9</f>
        <v>-0.76066619241953393</v>
      </c>
      <c r="F22" s="4">
        <f>(Inputs!F$4-Inputs!F9)/Inputs!F9</f>
        <v>-0.82593904903238824</v>
      </c>
      <c r="G22" s="4">
        <f>(Inputs!F$5-Inputs!F9)/Inputs!F9</f>
        <v>-0.58571200015906433</v>
      </c>
      <c r="H22" s="3">
        <f>(Inputs!F$7-Inputs!F9)/Inputs!F9</f>
        <v>-0.42559886180688156</v>
      </c>
      <c r="I22" s="3">
        <f>(Inputs!F$8-Inputs!F9)/Inputs!F9</f>
        <v>-0.36949335831575569</v>
      </c>
      <c r="J22" s="2"/>
      <c r="K22" s="3">
        <f>(Inputs!F$10-Inputs!F9)/Inputs!F9</f>
        <v>-0.261305012677233</v>
      </c>
      <c r="L22" s="3">
        <f>(Inputs!F$11-Inputs!F9)/Inputs!F9</f>
        <v>0.32280792703122246</v>
      </c>
      <c r="M22" s="3">
        <f>(Inputs!F$12-Inputs!F9)/Inputs!F9</f>
        <v>-0.93638041916150416</v>
      </c>
    </row>
    <row r="23" spans="1:13" x14ac:dyDescent="0.25">
      <c r="A23" s="19"/>
      <c r="B23" s="17"/>
      <c r="C23" t="s">
        <v>6</v>
      </c>
      <c r="D23" s="4">
        <f>(Inputs!F$2-Inputs!F10)/Inputs!F10</f>
        <v>-0.73186584260509924</v>
      </c>
      <c r="E23" s="14">
        <f>(Inputs!F$3-Inputs!F10)/Inputs!F10</f>
        <v>-0.67600455981449481</v>
      </c>
      <c r="F23" s="4">
        <f>(Inputs!F$4-Inputs!F10)/Inputs!F10</f>
        <v>-0.76436695259235987</v>
      </c>
      <c r="G23" s="4">
        <f>(Inputs!F$5-Inputs!F10)/Inputs!F10</f>
        <v>-0.43916229709040144</v>
      </c>
      <c r="H23" s="3">
        <f>(Inputs!F$7-Inputs!F10)/Inputs!F10</f>
        <v>-0.22241094355478769</v>
      </c>
      <c r="I23" s="3">
        <f>(Inputs!F$8-Inputs!F10)/Inputs!F10</f>
        <v>-0.14645875157570365</v>
      </c>
      <c r="J23" s="3">
        <f>(Inputs!F$9-Inputs!F10)/Inputs!F10</f>
        <v>0.35373871105349441</v>
      </c>
      <c r="K23" s="2"/>
      <c r="L23" s="3">
        <f>(Inputs!F$11-Inputs!F10)/Inputs!F10</f>
        <v>0.79073629811059198</v>
      </c>
      <c r="M23" s="3">
        <f>(Inputs!F$12-Inputs!F10)/Inputs!F10</f>
        <v>-0.91387571063793105</v>
      </c>
    </row>
    <row r="24" spans="1:13" x14ac:dyDescent="0.25">
      <c r="A24" s="19"/>
      <c r="B24" s="17"/>
      <c r="C24" t="s">
        <v>7</v>
      </c>
      <c r="D24" s="4">
        <f>(Inputs!F$2-Inputs!F11)/Inputs!F11</f>
        <v>-0.85026597289740014</v>
      </c>
      <c r="E24" s="14">
        <f>(Inputs!F$3-Inputs!F11)/Inputs!F11</f>
        <v>-0.81907138391769174</v>
      </c>
      <c r="F24" s="4">
        <f>(Inputs!F$4-Inputs!F11)/Inputs!F11</f>
        <v>-0.86841555194013942</v>
      </c>
      <c r="G24" s="4">
        <f>(Inputs!F$5-Inputs!F11)/Inputs!F11</f>
        <v>-0.68681167433678592</v>
      </c>
      <c r="H24" s="3">
        <f>(Inputs!F$7-Inputs!F11)/Inputs!F11</f>
        <v>-0.56577132140246034</v>
      </c>
      <c r="I24" s="3">
        <f>(Inputs!F$8-Inputs!F11)/Inputs!F11</f>
        <v>-0.52335737577617159</v>
      </c>
      <c r="J24" s="3">
        <f>(Inputs!F$9-Inputs!F11)/Inputs!F11</f>
        <v>-0.24403234999936857</v>
      </c>
      <c r="K24" s="3">
        <f>(Inputs!F$10-Inputs!F11)/Inputs!F11</f>
        <v>-0.44157048636636159</v>
      </c>
      <c r="L24" s="2"/>
      <c r="M24" s="3">
        <f>(Inputs!F$12-Inputs!F11)/Inputs!F11</f>
        <v>-0.95190565497949708</v>
      </c>
    </row>
    <row r="25" spans="1:13" x14ac:dyDescent="0.25">
      <c r="A25" s="19"/>
      <c r="B25" s="17"/>
      <c r="C25" t="s">
        <v>8</v>
      </c>
      <c r="D25" s="4">
        <f>(Inputs!F$2-Inputs!F12)/Inputs!F12</f>
        <v>2.11333956286893</v>
      </c>
      <c r="E25" s="14">
        <f>(Inputs!F$3-Inputs!F12)/Inputs!F12</f>
        <v>2.7619519717999572</v>
      </c>
      <c r="F25" s="4">
        <f>(Inputs!F$4-Inputs!F12)/Inputs!F12</f>
        <v>1.7359650703999689</v>
      </c>
      <c r="G25" s="4">
        <f>(Inputs!F$5-Inputs!F12)/Inputs!F12</f>
        <v>5.5119573939451776</v>
      </c>
      <c r="H25" s="3">
        <f>(Inputs!F$7-Inputs!F12)/Inputs!F12</f>
        <v>8.0286847323198955</v>
      </c>
      <c r="I25" s="3">
        <f>(Inputs!F$8-Inputs!F12)/Inputs!F12</f>
        <v>8.9105752250214252</v>
      </c>
      <c r="J25" s="3">
        <f>(Inputs!F$9-Inputs!F12)/Inputs!F12</f>
        <v>14.718431131110288</v>
      </c>
      <c r="K25" s="3">
        <f>(Inputs!F$10-Inputs!F12)/Inputs!F12</f>
        <v>10.6111262851293</v>
      </c>
      <c r="L25" s="3">
        <f>(Inputs!F$11-Inputs!F12)/Inputs!F12</f>
        <v>19.792465300727034</v>
      </c>
      <c r="M25" s="2"/>
    </row>
  </sheetData>
  <mergeCells count="6">
    <mergeCell ref="B3:B12"/>
    <mergeCell ref="D1:M1"/>
    <mergeCell ref="A1:A12"/>
    <mergeCell ref="A14:A25"/>
    <mergeCell ref="D14:M14"/>
    <mergeCell ref="B16:B25"/>
  </mergeCells>
  <pageMargins left="0.7" right="0.7" top="0.75" bottom="0.75" header="0.3" footer="0.3"/>
  <pageSetup paperSize="9" orientation="portrait" r:id="rId1"/>
  <headerFooter>
    <oddFooter>&amp;L&amp;1#&amp;"Calibri"&amp;10  -------------------------------------------------------- This document is marked as confidential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Inputs</vt:lpstr>
      <vt:lpstr>Comparison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Logue</dc:creator>
  <cp:lastModifiedBy>Will Rowe</cp:lastModifiedBy>
  <dcterms:created xsi:type="dcterms:W3CDTF">2022-02-24T15:44:28Z</dcterms:created>
  <dcterms:modified xsi:type="dcterms:W3CDTF">2022-05-13T10:33:44Z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bb19938-abdf-4bf9-b36f-6fa56c0e1ffb_Enabled">
    <vt:lpwstr>True</vt:lpwstr>
  </property>
  <property fmtid="{D5CDD505-2E9C-101B-9397-08002B2CF9AE}" pid="3" name="MSIP_Label_dbb19938-abdf-4bf9-b36f-6fa56c0e1ffb_SiteId">
    <vt:lpwstr>532a5fd0-268c-48ff-b181-14740d5d430b</vt:lpwstr>
  </property>
  <property fmtid="{D5CDD505-2E9C-101B-9397-08002B2CF9AE}" pid="4" name="MSIP_Label_dbb19938-abdf-4bf9-b36f-6fa56c0e1ffb_Owner">
    <vt:lpwstr>daniel.logue@es.catapult.org.uk</vt:lpwstr>
  </property>
  <property fmtid="{D5CDD505-2E9C-101B-9397-08002B2CF9AE}" pid="5" name="MSIP_Label_dbb19938-abdf-4bf9-b36f-6fa56c0e1ffb_SetDate">
    <vt:lpwstr>2022-02-24T15:58:38.6970542Z</vt:lpwstr>
  </property>
  <property fmtid="{D5CDD505-2E9C-101B-9397-08002B2CF9AE}" pid="6" name="MSIP_Label_dbb19938-abdf-4bf9-b36f-6fa56c0e1ffb_Name">
    <vt:lpwstr>Confidential</vt:lpwstr>
  </property>
  <property fmtid="{D5CDD505-2E9C-101B-9397-08002B2CF9AE}" pid="7" name="MSIP_Label_dbb19938-abdf-4bf9-b36f-6fa56c0e1ffb_Application">
    <vt:lpwstr>Microsoft Azure Information Protection</vt:lpwstr>
  </property>
  <property fmtid="{D5CDD505-2E9C-101B-9397-08002B2CF9AE}" pid="8" name="MSIP_Label_dbb19938-abdf-4bf9-b36f-6fa56c0e1ffb_ActionId">
    <vt:lpwstr>856e7adb-276b-43f3-872f-8eeb359932b9</vt:lpwstr>
  </property>
  <property fmtid="{D5CDD505-2E9C-101B-9397-08002B2CF9AE}" pid="9" name="MSIP_Label_dbb19938-abdf-4bf9-b36f-6fa56c0e1ffb_Extended_MSFT_Method">
    <vt:lpwstr>Automatic</vt:lpwstr>
  </property>
  <property fmtid="{D5CDD505-2E9C-101B-9397-08002B2CF9AE}" pid="10" name="Sensitivity">
    <vt:lpwstr>Confidential</vt:lpwstr>
  </property>
</Properties>
</file>