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prodds\shared\Brite\Emissions Trading Scheme\01 - Compliance\Improvement Reports\Unreasonable Costs Evidence\"/>
    </mc:Choice>
  </mc:AlternateContent>
  <workbookProtection workbookPassword="CCEA" lockStructure="1"/>
  <bookViews>
    <workbookView xWindow="45" yWindow="15" windowWidth="15480" windowHeight="6600"/>
  </bookViews>
  <sheets>
    <sheet name="Calculation Factors" sheetId="1" r:id="rId1"/>
    <sheet name="Activity Data" sheetId="2" r:id="rId2"/>
  </sheets>
  <calcPr calcId="152511"/>
</workbook>
</file>

<file path=xl/calcChain.xml><?xml version="1.0" encoding="utf-8"?>
<calcChain xmlns="http://schemas.openxmlformats.org/spreadsheetml/2006/main">
  <c r="K80" i="2" l="1"/>
  <c r="K79" i="2"/>
  <c r="K78" i="2"/>
  <c r="K77" i="2"/>
  <c r="K81" i="2" s="1"/>
  <c r="I83" i="2" s="1"/>
  <c r="I70" i="2"/>
  <c r="I62" i="2"/>
  <c r="K73" i="1"/>
  <c r="K72" i="1"/>
  <c r="K71" i="1"/>
  <c r="K70" i="1"/>
  <c r="I61" i="1"/>
  <c r="I63" i="1" s="1"/>
  <c r="I65" i="1" s="1"/>
  <c r="K32" i="1"/>
  <c r="K33" i="1"/>
  <c r="K34" i="1"/>
  <c r="K35" i="1"/>
  <c r="I19" i="2"/>
  <c r="I29" i="2" s="1"/>
  <c r="K37" i="2"/>
  <c r="K36" i="2"/>
  <c r="K35" i="2"/>
  <c r="K34" i="2"/>
  <c r="K38" i="2" s="1"/>
  <c r="I40" i="2" s="1"/>
  <c r="I27" i="2"/>
  <c r="I23" i="1"/>
  <c r="I25" i="1" s="1"/>
  <c r="I27" i="1" s="1"/>
  <c r="I72" i="2" l="1"/>
  <c r="I85" i="2" s="1"/>
  <c r="I42" i="2"/>
  <c r="I75" i="1"/>
  <c r="I77" i="1"/>
  <c r="I37" i="1"/>
  <c r="I39" i="1" s="1"/>
</calcChain>
</file>

<file path=xl/sharedStrings.xml><?xml version="1.0" encoding="utf-8"?>
<sst xmlns="http://schemas.openxmlformats.org/spreadsheetml/2006/main" count="118" uniqueCount="48">
  <si>
    <t>Number of Depreciation Years</t>
  </si>
  <si>
    <t>Year</t>
  </si>
  <si>
    <r>
      <t>Emissions (tCO</t>
    </r>
    <r>
      <rPr>
        <b/>
        <vertAlign val="subscript"/>
        <sz val="10"/>
        <color indexed="8"/>
        <rFont val="Arial"/>
        <family val="2"/>
      </rPr>
      <t>2</t>
    </r>
    <r>
      <rPr>
        <b/>
        <sz val="10"/>
        <color indexed="8"/>
        <rFont val="Arial"/>
        <family val="2"/>
      </rPr>
      <t>)</t>
    </r>
  </si>
  <si>
    <t>Average Emissions</t>
  </si>
  <si>
    <r>
      <t>Average Emissions (tCO</t>
    </r>
    <r>
      <rPr>
        <vertAlign val="subscript"/>
        <sz val="10"/>
        <color indexed="8"/>
        <rFont val="Arial"/>
        <family val="2"/>
      </rPr>
      <t>2</t>
    </r>
    <r>
      <rPr>
        <sz val="10"/>
        <color indexed="8"/>
        <rFont val="Arial"/>
        <family val="2"/>
      </rPr>
      <t>):</t>
    </r>
  </si>
  <si>
    <t>1% Improvement Factor:</t>
  </si>
  <si>
    <t>Cost per year:</t>
  </si>
  <si>
    <t>Justification acceptable:</t>
  </si>
  <si>
    <t>Costs</t>
  </si>
  <si>
    <t>a)</t>
  </si>
  <si>
    <t>b)</t>
  </si>
  <si>
    <t>Type of Cost</t>
  </si>
  <si>
    <t>Cost, £</t>
  </si>
  <si>
    <t>Please provide notes on what your costs have been based on, for example purchase and installation of GC analyser:</t>
  </si>
  <si>
    <t>The basis of the number of depreciation years should also be explained.</t>
  </si>
  <si>
    <t>Explanation of Costs</t>
  </si>
  <si>
    <t>Help</t>
  </si>
  <si>
    <t>Average Emissions:</t>
  </si>
  <si>
    <t>Based on the annual emissions from the source stream over the three most recent years. In the absence of such emissions the operator should provide a conservative estimate of the annual average emissions, with the exclusion of CO2 stemming from biomass and before subtraction of transferred CO2.</t>
  </si>
  <si>
    <t>Investment Cost:</t>
  </si>
  <si>
    <t>Investment costs of e.g. a new analyser or a sampling system.</t>
  </si>
  <si>
    <t>Annual Operating and Maintenance Cost:</t>
  </si>
  <si>
    <t>According to Article 18 (1) of the MRR this period should be based on the economic lifetime of the investment. Whenever 'Investment Cost' is inputted into the table the depreciation period should be specified.</t>
  </si>
  <si>
    <t>Operating and maintenance costs of e.g. the measurement equipment. Any other relevant costs should also be included here e.g. the cost of analyses. The frequency of any analyses per year should be inputted into the Explanation of Costs.</t>
  </si>
  <si>
    <t>This sheet in the tool should be used to assess the unreasonable nature of costs with regard to calculation factors (NCV, Emission Factor and Carbon Content). Such improvements may include:</t>
  </si>
  <si>
    <r>
      <t>Annual emissions for source stream in three most recent years (tCO</t>
    </r>
    <r>
      <rPr>
        <vertAlign val="subscript"/>
        <sz val="10"/>
        <color indexed="8"/>
        <rFont val="Arial"/>
        <family val="2"/>
      </rPr>
      <t>2</t>
    </r>
    <r>
      <rPr>
        <sz val="10"/>
        <color indexed="8"/>
        <rFont val="Arial"/>
        <family val="2"/>
      </rPr>
      <t>):</t>
    </r>
  </si>
  <si>
    <t>(a) a switch from default values to installing a GC analyser for the determination of calculation factors;</t>
  </si>
  <si>
    <t>(c) an increase of the number of analyses per source stream:</t>
  </si>
  <si>
    <t>(b) a switch from default values to sampling and analysis for the determination of calculation factors:</t>
  </si>
  <si>
    <t>This sheet in the tool should be used to assess the unreasonable nature of costs with regard to activity data. Such improvements are based on the difference between the uncertainty currently achieved and the uncertainty threshold of the desired tier.</t>
  </si>
  <si>
    <t xml:space="preserve">Uncertainty </t>
  </si>
  <si>
    <t>Uncertainty of the required tier:</t>
  </si>
  <si>
    <t>Uncertainty currently achieved:</t>
  </si>
  <si>
    <t>Improvement Factor:</t>
  </si>
  <si>
    <t>Please provide notes on what your costs have been based on, for example purchase and installation of metering instrument which complies with relevant requirements of legal metrological control of the Member State:</t>
  </si>
  <si>
    <t>Yellow boxes are inputs for the operator, blue boxes show automatic outputs.</t>
  </si>
  <si>
    <t>Source stream reference (e.g. F1)</t>
  </si>
  <si>
    <t>Investment costs of e.g. a new meter.</t>
  </si>
  <si>
    <t>Operating and maintenance costs of e.g. the measurement equipment e.g. shortening of calibration and maintenance intervals, improvements of data flow activities and control activities. These should be detailed in the Explanation of Costs.</t>
  </si>
  <si>
    <t>Please note that here only additional costs are relevant - so the costs quoted should be less the annual costs of the current metering system.</t>
  </si>
  <si>
    <t>There is some help in completing the form at the bottom of the page, if you still have any questions please contact ethelp@environment-agency.gov.uk</t>
  </si>
  <si>
    <t>UNREASONABLE COSTS - ACHIEVING HIGHEST TIER FOR CALCULATION FACTORS - UK ETS</t>
  </si>
  <si>
    <t>It should be noted that Article 18 states total costs less than £2,000 shall always be considered justified (for installations with low emissions this threshold is £500).</t>
  </si>
  <si>
    <t>Improvement Factor * £20:</t>
  </si>
  <si>
    <t>UNREASONABLE COSTS - ACHIEVING HIGHEST TIER FOR ACTIVITY DATA - UK ETS</t>
  </si>
  <si>
    <t>This tool is to be used to assess whether applying a specific monitoring methodology would incur unreasonable costs, in line with Article 18 of the MRR, as amended by the Greenhouse Gas Emissions Scheme Trading Order 2020.</t>
  </si>
  <si>
    <t>This tool is to be used to assess whether applying a specific monitoring methodology would incur unreasonable costs, in line with Article 18 of the MRR, as amended by the Greenhouse Gas Emissions Trading Scheme Order 2020.</t>
  </si>
  <si>
    <t>Number of Depreciation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</si>
</sst>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2]\ #,##0"/>
    <numFmt numFmtId="166" formatCode="&quot;£&quot;#,##0"/>
  </numFmts>
  <fonts count="12" x14ac:knownFonts="1">
    <font>
      <sz val="12"/>
      <color theme="1"/>
      <name val="Arial"/>
      <family val="2"/>
    </font>
    <font>
      <sz val="10"/>
      <color indexed="8"/>
      <name val="Arial"/>
      <family val="2"/>
    </font>
    <font>
      <sz val="10"/>
      <color indexed="8"/>
      <name val="Arial"/>
      <family val="2"/>
    </font>
    <font>
      <b/>
      <sz val="10"/>
      <color indexed="8"/>
      <name val="Arial"/>
      <family val="2"/>
    </font>
    <font>
      <b/>
      <vertAlign val="subscript"/>
      <sz val="10"/>
      <color indexed="8"/>
      <name val="Arial"/>
      <family val="2"/>
    </font>
    <font>
      <vertAlign val="subscript"/>
      <sz val="10"/>
      <color indexed="8"/>
      <name val="Arial"/>
      <family val="2"/>
    </font>
    <font>
      <b/>
      <sz val="12"/>
      <color theme="1"/>
      <name val="Arial"/>
      <family val="2"/>
    </font>
    <font>
      <sz val="10"/>
      <color theme="1"/>
      <name val="Arial"/>
      <family val="2"/>
    </font>
    <font>
      <b/>
      <sz val="10"/>
      <color theme="1"/>
      <name val="Arial"/>
      <family val="2"/>
    </font>
    <font>
      <b/>
      <u/>
      <sz val="12"/>
      <color theme="1"/>
      <name val="Arial"/>
      <family val="2"/>
    </font>
    <font>
      <u/>
      <sz val="12"/>
      <color theme="1"/>
      <name val="Arial"/>
      <family val="2"/>
    </font>
    <font>
      <sz val="9"/>
      <color theme="1"/>
      <name val="Arial"/>
      <family val="2"/>
    </font>
  </fonts>
  <fills count="4">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82">
    <xf numFmtId="0" fontId="0" fillId="0" borderId="0" xfId="0"/>
    <xf numFmtId="0" fontId="0" fillId="0" borderId="0" xfId="0" applyProtection="1">
      <protection locked="0"/>
    </xf>
    <xf numFmtId="0" fontId="7" fillId="0" borderId="0" xfId="0" applyFont="1" applyProtection="1">
      <protection locked="0"/>
    </xf>
    <xf numFmtId="0" fontId="7" fillId="0" borderId="0" xfId="0" applyFont="1" applyAlignment="1" applyProtection="1">
      <alignment horizontal="center"/>
    </xf>
    <xf numFmtId="0" fontId="7" fillId="0" borderId="0" xfId="0" applyFont="1" applyProtection="1"/>
    <xf numFmtId="0" fontId="8" fillId="0" borderId="0" xfId="0" applyFont="1" applyBorder="1" applyAlignment="1" applyProtection="1">
      <alignment horizontal="center"/>
    </xf>
    <xf numFmtId="0" fontId="0" fillId="0" borderId="0" xfId="0" applyProtection="1"/>
    <xf numFmtId="0" fontId="8" fillId="0" borderId="1" xfId="0" applyFont="1" applyBorder="1" applyAlignment="1" applyProtection="1">
      <alignment horizontal="center"/>
    </xf>
    <xf numFmtId="165" fontId="7" fillId="0" borderId="0" xfId="0" applyNumberFormat="1" applyFont="1" applyFill="1" applyBorder="1" applyAlignment="1" applyProtection="1">
      <alignment horizontal="center"/>
    </xf>
    <xf numFmtId="0" fontId="8" fillId="2" borderId="1" xfId="0" applyFont="1" applyFill="1" applyBorder="1" applyAlignment="1" applyProtection="1">
      <alignment horizontal="center"/>
      <protection locked="0"/>
    </xf>
    <xf numFmtId="1" fontId="7" fillId="3" borderId="1" xfId="0" applyNumberFormat="1" applyFont="1" applyFill="1" applyBorder="1" applyAlignment="1" applyProtection="1">
      <alignment horizontal="center"/>
    </xf>
    <xf numFmtId="0" fontId="8" fillId="0" borderId="2" xfId="0" applyFont="1" applyBorder="1" applyAlignment="1" applyProtection="1">
      <alignment horizontal="center"/>
    </xf>
    <xf numFmtId="0" fontId="7" fillId="2" borderId="1" xfId="0" applyFont="1" applyFill="1" applyBorder="1" applyAlignment="1" applyProtection="1">
      <alignment horizontal="center"/>
      <protection locked="0"/>
    </xf>
    <xf numFmtId="0" fontId="7" fillId="0" borderId="0" xfId="0" applyFont="1" applyAlignment="1" applyProtection="1">
      <alignment horizontal="right"/>
    </xf>
    <xf numFmtId="10" fontId="7" fillId="3" borderId="1" xfId="0" applyNumberFormat="1" applyFont="1" applyFill="1" applyBorder="1" applyAlignment="1" applyProtection="1">
      <alignment horizontal="center"/>
    </xf>
    <xf numFmtId="0" fontId="6" fillId="0" borderId="0" xfId="0" applyFont="1" applyAlignment="1" applyProtection="1">
      <alignment horizontal="left"/>
    </xf>
    <xf numFmtId="0" fontId="9" fillId="0" borderId="0" xfId="0" applyFont="1" applyProtection="1"/>
    <xf numFmtId="0" fontId="8" fillId="0" borderId="0" xfId="0" applyFont="1" applyFill="1" applyBorder="1" applyAlignment="1" applyProtection="1"/>
    <xf numFmtId="0" fontId="6" fillId="0" borderId="0" xfId="0" applyFont="1" applyProtection="1"/>
    <xf numFmtId="0" fontId="8" fillId="0" borderId="0" xfId="0" applyFont="1" applyProtection="1"/>
    <xf numFmtId="0" fontId="7" fillId="0" borderId="3" xfId="0" applyFont="1" applyBorder="1" applyProtection="1"/>
    <xf numFmtId="9" fontId="0" fillId="0" borderId="3" xfId="0" applyNumberFormat="1" applyBorder="1" applyProtection="1"/>
    <xf numFmtId="0" fontId="7" fillId="0" borderId="3" xfId="0" applyFont="1" applyFill="1" applyBorder="1" applyAlignment="1" applyProtection="1">
      <alignment horizontal="center"/>
    </xf>
    <xf numFmtId="0" fontId="0" fillId="0" borderId="3" xfId="0" applyBorder="1" applyProtection="1"/>
    <xf numFmtId="0" fontId="7" fillId="0" borderId="3" xfId="0" applyFont="1" applyBorder="1" applyAlignment="1" applyProtection="1">
      <alignment horizontal="left"/>
    </xf>
    <xf numFmtId="0" fontId="0" fillId="0" borderId="4" xfId="0" applyBorder="1" applyProtection="1"/>
    <xf numFmtId="0" fontId="7" fillId="0" borderId="0" xfId="0" applyFont="1" applyBorder="1" applyAlignment="1" applyProtection="1">
      <alignment horizontal="left"/>
    </xf>
    <xf numFmtId="0" fontId="0" fillId="0" borderId="0" xfId="0" applyBorder="1" applyProtection="1"/>
    <xf numFmtId="0" fontId="7" fillId="0" borderId="0" xfId="0" applyFont="1" applyBorder="1" applyAlignment="1" applyProtection="1">
      <alignment horizontal="right"/>
    </xf>
    <xf numFmtId="9" fontId="0" fillId="0" borderId="0" xfId="0" applyNumberFormat="1" applyProtection="1"/>
    <xf numFmtId="0" fontId="7" fillId="0" borderId="0" xfId="0" applyFont="1" applyFill="1" applyBorder="1" applyAlignment="1" applyProtection="1">
      <alignment horizontal="center"/>
    </xf>
    <xf numFmtId="164" fontId="3" fillId="0" borderId="0" xfId="0" applyNumberFormat="1" applyFont="1" applyFill="1" applyBorder="1" applyAlignment="1" applyProtection="1">
      <alignment horizontal="center"/>
      <protection hidden="1"/>
    </xf>
    <xf numFmtId="164" fontId="3" fillId="0" borderId="0" xfId="0" applyNumberFormat="1" applyFont="1" applyFill="1" applyBorder="1" applyAlignment="1" applyProtection="1">
      <alignment horizontal="left"/>
      <protection hidden="1"/>
    </xf>
    <xf numFmtId="1" fontId="0" fillId="0" borderId="0" xfId="0" applyNumberFormat="1" applyProtection="1"/>
    <xf numFmtId="0" fontId="10" fillId="0" borderId="0" xfId="0" applyFont="1" applyProtection="1"/>
    <xf numFmtId="166" fontId="7" fillId="0" borderId="0" xfId="0" applyNumberFormat="1" applyFont="1" applyFill="1" applyBorder="1" applyAlignment="1" applyProtection="1">
      <alignment horizontal="center"/>
    </xf>
    <xf numFmtId="0" fontId="8" fillId="0" borderId="0" xfId="0" applyFont="1" applyAlignment="1" applyProtection="1">
      <alignment horizontal="right"/>
    </xf>
    <xf numFmtId="0" fontId="11" fillId="0" borderId="0" xfId="0" applyFont="1" applyFill="1" applyBorder="1" applyAlignment="1" applyProtection="1">
      <alignment horizontal="left" vertical="top"/>
    </xf>
    <xf numFmtId="0" fontId="0" fillId="0" borderId="2" xfId="0" applyBorder="1" applyProtection="1"/>
    <xf numFmtId="0" fontId="7" fillId="0" borderId="2" xfId="0" applyFont="1" applyBorder="1" applyProtection="1"/>
    <xf numFmtId="0" fontId="11" fillId="0" borderId="2" xfId="0" applyFont="1" applyFill="1" applyBorder="1" applyAlignment="1" applyProtection="1">
      <alignment horizontal="left" vertical="top"/>
    </xf>
    <xf numFmtId="0" fontId="8" fillId="0" borderId="0" xfId="0" applyFont="1" applyBorder="1" applyAlignment="1" applyProtection="1">
      <alignment horizontal="center"/>
      <protection locked="0"/>
    </xf>
    <xf numFmtId="0" fontId="7" fillId="0" borderId="0" xfId="0" applyFont="1" applyAlignment="1" applyProtection="1">
      <alignment horizontal="left" vertical="top" wrapText="1" shrinkToFit="1"/>
    </xf>
    <xf numFmtId="0" fontId="7" fillId="0" borderId="0" xfId="0" applyFont="1" applyBorder="1" applyProtection="1"/>
    <xf numFmtId="9" fontId="0" fillId="0" borderId="0" xfId="0" applyNumberFormat="1" applyBorder="1" applyProtection="1"/>
    <xf numFmtId="0" fontId="0" fillId="0" borderId="0" xfId="0" applyFill="1" applyBorder="1" applyProtection="1"/>
    <xf numFmtId="0" fontId="6" fillId="0" borderId="1" xfId="0" applyFont="1" applyBorder="1" applyProtection="1"/>
    <xf numFmtId="10" fontId="7" fillId="2" borderId="1" xfId="0" applyNumberFormat="1" applyFont="1" applyFill="1" applyBorder="1" applyAlignment="1" applyProtection="1">
      <alignment horizontal="center"/>
      <protection locked="0"/>
    </xf>
    <xf numFmtId="1" fontId="2" fillId="2" borderId="1" xfId="0" applyNumberFormat="1" applyFont="1" applyFill="1" applyBorder="1" applyAlignment="1" applyProtection="1">
      <alignment horizontal="center"/>
      <protection locked="0"/>
    </xf>
    <xf numFmtId="0" fontId="8" fillId="0" borderId="1" xfId="0" applyFont="1" applyBorder="1" applyAlignment="1" applyProtection="1">
      <alignment horizontal="center"/>
    </xf>
    <xf numFmtId="166" fontId="7" fillId="3" borderId="1" xfId="0" applyNumberFormat="1" applyFont="1" applyFill="1" applyBorder="1" applyAlignment="1" applyProtection="1">
      <alignment horizontal="center"/>
    </xf>
    <xf numFmtId="0" fontId="7" fillId="2" borderId="8" xfId="0" applyFont="1" applyFill="1" applyBorder="1" applyAlignment="1" applyProtection="1">
      <alignment horizontal="left"/>
      <protection locked="0"/>
    </xf>
    <xf numFmtId="0" fontId="7" fillId="2" borderId="9" xfId="0" applyFont="1" applyFill="1" applyBorder="1" applyAlignment="1" applyProtection="1">
      <alignment horizontal="left"/>
      <protection locked="0"/>
    </xf>
    <xf numFmtId="0" fontId="7" fillId="2" borderId="10" xfId="0" applyFont="1" applyFill="1" applyBorder="1" applyAlignment="1" applyProtection="1">
      <alignment horizontal="left"/>
      <protection locked="0"/>
    </xf>
    <xf numFmtId="0" fontId="7" fillId="2" borderId="8" xfId="0" applyFont="1" applyFill="1" applyBorder="1" applyAlignment="1" applyProtection="1">
      <alignment horizontal="center"/>
      <protection locked="0"/>
    </xf>
    <xf numFmtId="0" fontId="0" fillId="0" borderId="9" xfId="0" applyBorder="1" applyProtection="1">
      <protection locked="0"/>
    </xf>
    <xf numFmtId="0" fontId="0" fillId="0" borderId="10" xfId="0" applyBorder="1" applyProtection="1">
      <protection locked="0"/>
    </xf>
    <xf numFmtId="0" fontId="11" fillId="2" borderId="16" xfId="0" applyFont="1" applyFill="1" applyBorder="1" applyAlignment="1" applyProtection="1">
      <alignment horizontal="left" vertical="top"/>
      <protection locked="0"/>
    </xf>
    <xf numFmtId="0" fontId="11" fillId="2" borderId="17" xfId="0" applyFont="1" applyFill="1" applyBorder="1" applyAlignment="1" applyProtection="1">
      <alignment horizontal="left" vertical="top"/>
      <protection locked="0"/>
    </xf>
    <xf numFmtId="0" fontId="11" fillId="2" borderId="18" xfId="0" applyFont="1" applyFill="1" applyBorder="1" applyAlignment="1" applyProtection="1">
      <alignment horizontal="left" vertical="top"/>
      <protection locked="0"/>
    </xf>
    <xf numFmtId="0" fontId="11" fillId="2" borderId="14" xfId="0" applyFont="1" applyFill="1" applyBorder="1" applyAlignment="1" applyProtection="1">
      <alignment horizontal="left" vertical="top"/>
      <protection locked="0"/>
    </xf>
    <xf numFmtId="0" fontId="11" fillId="2" borderId="9" xfId="0" applyFont="1" applyFill="1" applyBorder="1" applyAlignment="1" applyProtection="1">
      <alignment horizontal="left" vertical="top"/>
      <protection locked="0"/>
    </xf>
    <xf numFmtId="0" fontId="11" fillId="2" borderId="15" xfId="0" applyFont="1" applyFill="1" applyBorder="1" applyAlignment="1" applyProtection="1">
      <alignment horizontal="left" vertical="top"/>
      <protection locked="0"/>
    </xf>
    <xf numFmtId="0" fontId="11" fillId="2" borderId="5" xfId="0" applyFont="1" applyFill="1" applyBorder="1" applyAlignment="1" applyProtection="1">
      <alignment horizontal="left" vertical="top"/>
      <protection locked="0"/>
    </xf>
    <xf numFmtId="0" fontId="11" fillId="2" borderId="6" xfId="0" applyFont="1" applyFill="1" applyBorder="1" applyAlignment="1" applyProtection="1">
      <alignment horizontal="left" vertical="top"/>
      <protection locked="0"/>
    </xf>
    <xf numFmtId="0" fontId="11" fillId="2" borderId="7" xfId="0" applyFont="1" applyFill="1" applyBorder="1" applyAlignment="1" applyProtection="1">
      <alignment horizontal="left" vertical="top"/>
      <protection locked="0"/>
    </xf>
    <xf numFmtId="0" fontId="7" fillId="0" borderId="0" xfId="0" applyFont="1" applyAlignment="1" applyProtection="1">
      <alignment horizontal="left" vertical="top" wrapText="1" shrinkToFit="1"/>
    </xf>
    <xf numFmtId="0" fontId="8" fillId="0" borderId="8" xfId="0" applyFont="1" applyBorder="1" applyAlignment="1" applyProtection="1">
      <alignment horizontal="left"/>
    </xf>
    <xf numFmtId="0" fontId="8" fillId="0" borderId="9" xfId="0" applyFont="1" applyBorder="1" applyAlignment="1" applyProtection="1">
      <alignment horizontal="left"/>
    </xf>
    <xf numFmtId="0" fontId="8" fillId="0" borderId="10" xfId="0" applyFont="1" applyBorder="1" applyAlignment="1" applyProtection="1">
      <alignment horizontal="left"/>
    </xf>
    <xf numFmtId="0" fontId="8" fillId="0" borderId="8" xfId="0" applyFont="1" applyBorder="1" applyAlignment="1" applyProtection="1">
      <alignment horizontal="center"/>
    </xf>
    <xf numFmtId="0" fontId="0" fillId="0" borderId="9" xfId="0" applyBorder="1" applyProtection="1"/>
    <xf numFmtId="0" fontId="0" fillId="0" borderId="10" xfId="0" applyBorder="1" applyProtection="1"/>
    <xf numFmtId="0" fontId="7" fillId="2" borderId="9" xfId="0" applyFont="1" applyFill="1" applyBorder="1" applyAlignment="1" applyProtection="1">
      <alignment horizontal="center"/>
      <protection locked="0"/>
    </xf>
    <xf numFmtId="0" fontId="7" fillId="2" borderId="10" xfId="0" applyFont="1" applyFill="1" applyBorder="1" applyAlignment="1" applyProtection="1">
      <alignment horizontal="center"/>
      <protection locked="0"/>
    </xf>
    <xf numFmtId="0" fontId="8" fillId="2" borderId="11" xfId="0" applyFont="1" applyFill="1" applyBorder="1" applyAlignment="1" applyProtection="1">
      <alignment horizontal="left"/>
      <protection locked="0"/>
    </xf>
    <xf numFmtId="0" fontId="8" fillId="2" borderId="12" xfId="0" applyFont="1" applyFill="1" applyBorder="1" applyAlignment="1" applyProtection="1">
      <alignment horizontal="left"/>
      <protection locked="0"/>
    </xf>
    <xf numFmtId="0" fontId="8" fillId="2" borderId="13" xfId="0" applyFont="1" applyFill="1" applyBorder="1" applyAlignment="1" applyProtection="1">
      <alignment horizontal="left"/>
      <protection locked="0"/>
    </xf>
    <xf numFmtId="0" fontId="7" fillId="0" borderId="3" xfId="0" applyFont="1" applyBorder="1" applyAlignment="1" applyProtection="1">
      <alignment horizontal="left" vertical="top" wrapText="1" shrinkToFit="1"/>
    </xf>
    <xf numFmtId="0" fontId="7" fillId="0" borderId="3" xfId="0" applyFont="1" applyBorder="1" applyAlignment="1" applyProtection="1">
      <alignment horizontal="left" vertical="top"/>
    </xf>
    <xf numFmtId="0" fontId="7" fillId="0" borderId="0" xfId="0" applyFont="1" applyAlignment="1" applyProtection="1">
      <alignment horizontal="left"/>
    </xf>
    <xf numFmtId="0" fontId="8" fillId="0" borderId="0" xfId="0" applyFont="1" applyAlignment="1" applyProtection="1">
      <alignment horizontal="left" vertical="top" wrapText="1" shrinkToFit="1"/>
    </xf>
  </cellXfs>
  <cellStyles count="1">
    <cellStyle name="Normal" xfId="0" builtinId="0"/>
  </cellStyles>
  <dxfs count="32">
    <dxf>
      <fill>
        <patternFill>
          <bgColor rgb="FFFF0000"/>
        </patternFill>
      </fill>
    </dxf>
    <dxf>
      <fill>
        <patternFill>
          <bgColor rgb="FF92D050"/>
        </patternFill>
      </fill>
    </dxf>
    <dxf>
      <fill>
        <patternFill patternType="lightUp"/>
      </fill>
    </dxf>
    <dxf>
      <fill>
        <patternFill patternType="lightUp"/>
      </fill>
    </dxf>
    <dxf>
      <fill>
        <patternFill patternType="lightUp"/>
      </fill>
    </dxf>
    <dxf>
      <fill>
        <patternFill patternType="lightUp"/>
      </fill>
    </dxf>
    <dxf>
      <fill>
        <patternFill>
          <bgColor indexed="51"/>
        </patternFill>
      </fill>
    </dxf>
    <dxf>
      <fill>
        <patternFill>
          <bgColor indexed="51"/>
        </patternFill>
      </fill>
    </dxf>
    <dxf>
      <fill>
        <patternFill>
          <bgColor rgb="FFFF0000"/>
        </patternFill>
      </fill>
    </dxf>
    <dxf>
      <fill>
        <patternFill>
          <bgColor rgb="FF92D050"/>
        </patternFill>
      </fill>
    </dxf>
    <dxf>
      <fill>
        <patternFill patternType="lightUp"/>
      </fill>
    </dxf>
    <dxf>
      <fill>
        <patternFill patternType="lightUp"/>
      </fill>
    </dxf>
    <dxf>
      <fill>
        <patternFill patternType="lightUp"/>
      </fill>
    </dxf>
    <dxf>
      <fill>
        <patternFill patternType="lightUp"/>
      </fill>
    </dxf>
    <dxf>
      <fill>
        <patternFill>
          <bgColor indexed="51"/>
        </patternFill>
      </fill>
    </dxf>
    <dxf>
      <fill>
        <patternFill>
          <bgColor indexed="51"/>
        </patternFill>
      </fill>
    </dxf>
    <dxf>
      <fill>
        <patternFill patternType="lightUp"/>
      </fill>
    </dxf>
    <dxf>
      <fill>
        <patternFill patternType="lightUp"/>
      </fill>
    </dxf>
    <dxf>
      <fill>
        <patternFill patternType="lightUp"/>
      </fill>
    </dxf>
    <dxf>
      <fill>
        <patternFill patternType="lightUp"/>
      </fill>
    </dxf>
    <dxf>
      <fill>
        <patternFill>
          <bgColor indexed="51"/>
        </patternFill>
      </fill>
    </dxf>
    <dxf>
      <fill>
        <patternFill>
          <bgColor indexed="51"/>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patternType="lightUp"/>
      </fill>
    </dxf>
    <dxf>
      <fill>
        <patternFill patternType="lightUp"/>
      </fill>
    </dxf>
    <dxf>
      <fill>
        <patternFill patternType="lightUp"/>
      </fill>
    </dxf>
    <dxf>
      <fill>
        <patternFill patternType="lightUp"/>
      </fill>
    </dxf>
    <dxf>
      <fill>
        <patternFill>
          <bgColor indexed="51"/>
        </patternFill>
      </fill>
    </dxf>
    <dxf>
      <fill>
        <patternFill>
          <bgColor indexed="5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4"/>
  <sheetViews>
    <sheetView showGridLines="0" tabSelected="1" workbookViewId="0">
      <selection activeCell="B5" sqref="B5:L5"/>
    </sheetView>
  </sheetViews>
  <sheetFormatPr defaultColWidth="8.88671875" defaultRowHeight="15" x14ac:dyDescent="0.2"/>
  <cols>
    <col min="1" max="4" width="8.88671875" style="1"/>
    <col min="5" max="5" width="2.77734375" style="1" customWidth="1"/>
    <col min="6" max="6" width="8.88671875" style="1" customWidth="1"/>
    <col min="7" max="7" width="9.109375" style="1" customWidth="1"/>
    <col min="8" max="8" width="11.33203125" style="1" customWidth="1"/>
    <col min="9" max="10" width="8.88671875" style="1"/>
    <col min="11" max="11" width="8.88671875" style="1" hidden="1" customWidth="1"/>
    <col min="12" max="16384" width="8.88671875" style="1"/>
  </cols>
  <sheetData>
    <row r="1" spans="1:12" x14ac:dyDescent="0.2">
      <c r="A1" s="6"/>
      <c r="B1" s="6"/>
      <c r="C1" s="6"/>
      <c r="D1" s="6"/>
      <c r="E1" s="6"/>
      <c r="F1" s="6"/>
      <c r="G1" s="6"/>
      <c r="H1" s="6"/>
      <c r="I1" s="6"/>
      <c r="J1" s="6"/>
      <c r="K1" s="6"/>
      <c r="L1" s="6"/>
    </row>
    <row r="2" spans="1:12" ht="15.75" x14ac:dyDescent="0.25">
      <c r="A2" s="15"/>
      <c r="B2" s="16" t="s">
        <v>41</v>
      </c>
      <c r="C2" s="6"/>
      <c r="D2" s="6"/>
      <c r="E2" s="6"/>
      <c r="F2" s="6"/>
      <c r="G2" s="6"/>
      <c r="H2" s="6"/>
      <c r="I2" s="6"/>
      <c r="J2" s="6"/>
      <c r="K2" s="6"/>
      <c r="L2" s="6"/>
    </row>
    <row r="3" spans="1:12" ht="15.75" x14ac:dyDescent="0.25">
      <c r="A3" s="15"/>
      <c r="B3" s="16"/>
      <c r="C3" s="6"/>
      <c r="D3" s="6"/>
      <c r="E3" s="6"/>
      <c r="F3" s="6"/>
      <c r="G3" s="6"/>
      <c r="H3" s="6"/>
      <c r="I3" s="6"/>
      <c r="J3" s="6"/>
      <c r="K3" s="6"/>
      <c r="L3" s="6"/>
    </row>
    <row r="4" spans="1:12" ht="29.25" customHeight="1" x14ac:dyDescent="0.25">
      <c r="A4" s="15"/>
      <c r="B4" s="66" t="s">
        <v>45</v>
      </c>
      <c r="C4" s="66"/>
      <c r="D4" s="66"/>
      <c r="E4" s="66"/>
      <c r="F4" s="66"/>
      <c r="G4" s="66"/>
      <c r="H4" s="66"/>
      <c r="I4" s="66"/>
      <c r="J4" s="66"/>
      <c r="K4" s="66"/>
      <c r="L4" s="66"/>
    </row>
    <row r="5" spans="1:12" ht="27.75" customHeight="1" x14ac:dyDescent="0.25">
      <c r="A5" s="15"/>
      <c r="B5" s="66" t="s">
        <v>24</v>
      </c>
      <c r="C5" s="66"/>
      <c r="D5" s="66"/>
      <c r="E5" s="66"/>
      <c r="F5" s="66"/>
      <c r="G5" s="66"/>
      <c r="H5" s="66"/>
      <c r="I5" s="66"/>
      <c r="J5" s="66"/>
      <c r="K5" s="66"/>
      <c r="L5" s="66"/>
    </row>
    <row r="6" spans="1:12" ht="15.75" x14ac:dyDescent="0.25">
      <c r="A6" s="15"/>
      <c r="B6" s="66" t="s">
        <v>26</v>
      </c>
      <c r="C6" s="66"/>
      <c r="D6" s="66"/>
      <c r="E6" s="66"/>
      <c r="F6" s="66"/>
      <c r="G6" s="66"/>
      <c r="H6" s="66"/>
      <c r="I6" s="66"/>
      <c r="J6" s="66"/>
      <c r="K6" s="66"/>
      <c r="L6" s="66"/>
    </row>
    <row r="7" spans="1:12" ht="15.75" x14ac:dyDescent="0.25">
      <c r="A7" s="15"/>
      <c r="B7" s="66" t="s">
        <v>28</v>
      </c>
      <c r="C7" s="66"/>
      <c r="D7" s="66"/>
      <c r="E7" s="66"/>
      <c r="F7" s="66"/>
      <c r="G7" s="66"/>
      <c r="H7" s="66"/>
      <c r="I7" s="66"/>
      <c r="J7" s="66"/>
      <c r="K7" s="66"/>
      <c r="L7" s="66"/>
    </row>
    <row r="8" spans="1:12" ht="15" customHeight="1" x14ac:dyDescent="0.25">
      <c r="A8" s="15"/>
      <c r="B8" s="66" t="s">
        <v>27</v>
      </c>
      <c r="C8" s="66"/>
      <c r="D8" s="66"/>
      <c r="E8" s="66"/>
      <c r="F8" s="66"/>
      <c r="G8" s="66"/>
      <c r="H8" s="66"/>
      <c r="I8" s="66"/>
      <c r="J8" s="66"/>
      <c r="K8" s="66"/>
      <c r="L8" s="66"/>
    </row>
    <row r="9" spans="1:12" ht="13.5" customHeight="1" x14ac:dyDescent="0.25">
      <c r="A9" s="15"/>
      <c r="B9" s="4" t="s">
        <v>35</v>
      </c>
      <c r="C9" s="6"/>
      <c r="D9" s="6"/>
      <c r="E9" s="6"/>
      <c r="F9" s="6"/>
      <c r="G9" s="6"/>
      <c r="H9" s="6"/>
      <c r="I9" s="6"/>
      <c r="J9" s="6"/>
      <c r="K9" s="6"/>
      <c r="L9" s="6"/>
    </row>
    <row r="10" spans="1:12" ht="26.25" customHeight="1" x14ac:dyDescent="0.25">
      <c r="A10" s="15"/>
      <c r="B10" s="66" t="s">
        <v>42</v>
      </c>
      <c r="C10" s="66"/>
      <c r="D10" s="66"/>
      <c r="E10" s="66"/>
      <c r="F10" s="66"/>
      <c r="G10" s="66"/>
      <c r="H10" s="66"/>
      <c r="I10" s="66"/>
      <c r="J10" s="66"/>
      <c r="K10" s="66"/>
      <c r="L10" s="66"/>
    </row>
    <row r="11" spans="1:12" ht="30.75" customHeight="1" x14ac:dyDescent="0.25">
      <c r="A11" s="15"/>
      <c r="B11" s="66" t="s">
        <v>40</v>
      </c>
      <c r="C11" s="66"/>
      <c r="D11" s="66"/>
      <c r="E11" s="66"/>
      <c r="F11" s="66"/>
      <c r="G11" s="66"/>
      <c r="H11" s="66"/>
      <c r="I11" s="66"/>
      <c r="J11" s="66"/>
      <c r="K11" s="66"/>
      <c r="L11" s="66"/>
    </row>
    <row r="12" spans="1:12" ht="16.5" thickBot="1" x14ac:dyDescent="0.3">
      <c r="A12" s="15"/>
      <c r="B12" s="4"/>
      <c r="C12" s="6"/>
      <c r="D12" s="6"/>
      <c r="E12" s="6"/>
      <c r="F12" s="6"/>
      <c r="G12" s="6"/>
      <c r="H12" s="6"/>
      <c r="I12" s="6"/>
      <c r="J12" s="6"/>
      <c r="K12" s="6"/>
      <c r="L12" s="6"/>
    </row>
    <row r="13" spans="1:12" ht="16.5" thickBot="1" x14ac:dyDescent="0.3">
      <c r="A13" s="15">
        <v>1</v>
      </c>
      <c r="B13" s="75"/>
      <c r="C13" s="76"/>
      <c r="D13" s="76"/>
      <c r="E13" s="76"/>
      <c r="F13" s="76"/>
      <c r="G13" s="76"/>
      <c r="H13" s="76"/>
      <c r="I13" s="76"/>
      <c r="J13" s="77"/>
      <c r="L13" s="6"/>
    </row>
    <row r="14" spans="1:12" ht="15.75" x14ac:dyDescent="0.25">
      <c r="A14" s="18"/>
      <c r="B14" s="16"/>
      <c r="C14" s="6"/>
      <c r="D14" s="6"/>
      <c r="E14" s="6"/>
      <c r="F14" s="6"/>
      <c r="G14" s="6"/>
      <c r="H14" s="6"/>
      <c r="I14" s="6"/>
      <c r="J14" s="6"/>
      <c r="K14" s="6"/>
      <c r="L14" s="6"/>
    </row>
    <row r="15" spans="1:12" x14ac:dyDescent="0.2">
      <c r="A15" s="19" t="s">
        <v>9</v>
      </c>
      <c r="B15" s="19" t="s">
        <v>3</v>
      </c>
      <c r="C15" s="6"/>
      <c r="D15" s="6"/>
      <c r="E15" s="6"/>
      <c r="F15" s="6"/>
      <c r="G15" s="6"/>
      <c r="H15" s="6"/>
      <c r="I15" s="6"/>
      <c r="J15" s="6"/>
      <c r="K15" s="6"/>
      <c r="L15" s="6"/>
    </row>
    <row r="16" spans="1:12" x14ac:dyDescent="0.2">
      <c r="A16" s="19"/>
      <c r="B16" s="19"/>
      <c r="C16" s="6"/>
      <c r="D16" s="6"/>
      <c r="E16" s="6"/>
      <c r="F16" s="6"/>
      <c r="G16" s="6"/>
      <c r="H16" s="6"/>
      <c r="I16" s="6"/>
      <c r="J16" s="6"/>
      <c r="K16" s="6"/>
      <c r="L16" s="6"/>
    </row>
    <row r="17" spans="1:12" x14ac:dyDescent="0.2">
      <c r="A17" s="19"/>
      <c r="B17" s="20" t="s">
        <v>36</v>
      </c>
      <c r="C17" s="21"/>
      <c r="D17" s="21"/>
      <c r="E17" s="21"/>
      <c r="F17" s="22"/>
      <c r="G17" s="23"/>
      <c r="H17" s="23"/>
      <c r="I17" s="9"/>
      <c r="J17" s="6"/>
      <c r="K17" s="6"/>
      <c r="L17" s="6"/>
    </row>
    <row r="18" spans="1:12" x14ac:dyDescent="0.2">
      <c r="A18" s="19"/>
      <c r="B18" s="43"/>
      <c r="C18" s="44"/>
      <c r="D18" s="44"/>
      <c r="E18" s="44"/>
      <c r="F18" s="30"/>
      <c r="G18" s="27"/>
      <c r="H18" s="27"/>
      <c r="I18" s="45"/>
      <c r="J18" s="6"/>
      <c r="K18" s="6"/>
      <c r="L18" s="6"/>
    </row>
    <row r="19" spans="1:12" ht="15.75" x14ac:dyDescent="0.25">
      <c r="A19" s="6"/>
      <c r="B19" s="6"/>
      <c r="C19" s="29"/>
      <c r="D19" s="29"/>
      <c r="E19" s="29"/>
      <c r="F19" s="30"/>
      <c r="G19" s="6"/>
      <c r="H19" s="31" t="s">
        <v>1</v>
      </c>
      <c r="I19" s="32" t="s">
        <v>2</v>
      </c>
      <c r="J19" s="6"/>
      <c r="K19" s="6"/>
      <c r="L19" s="6"/>
    </row>
    <row r="20" spans="1:12" ht="16.5" x14ac:dyDescent="0.3">
      <c r="A20" s="6"/>
      <c r="B20" s="20" t="s">
        <v>25</v>
      </c>
      <c r="C20" s="21"/>
      <c r="D20" s="21"/>
      <c r="E20" s="21"/>
      <c r="F20" s="22"/>
      <c r="G20" s="25"/>
      <c r="H20" s="48"/>
      <c r="I20" s="48"/>
      <c r="J20" s="6"/>
      <c r="K20" s="6"/>
      <c r="L20" s="6"/>
    </row>
    <row r="21" spans="1:12" x14ac:dyDescent="0.2">
      <c r="A21" s="4"/>
      <c r="B21" s="4"/>
      <c r="C21" s="29"/>
      <c r="D21" s="29"/>
      <c r="E21" s="29"/>
      <c r="F21" s="30"/>
      <c r="G21" s="6"/>
      <c r="H21" s="48"/>
      <c r="I21" s="48"/>
      <c r="J21" s="6"/>
      <c r="K21" s="6"/>
      <c r="L21" s="6"/>
    </row>
    <row r="22" spans="1:12" x14ac:dyDescent="0.2">
      <c r="A22" s="4"/>
      <c r="B22" s="6"/>
      <c r="C22" s="29"/>
      <c r="D22" s="29"/>
      <c r="E22" s="29"/>
      <c r="F22" s="30"/>
      <c r="G22" s="6"/>
      <c r="H22" s="48"/>
      <c r="I22" s="48"/>
      <c r="J22" s="6"/>
      <c r="K22" s="6"/>
      <c r="L22" s="6"/>
    </row>
    <row r="23" spans="1:12" ht="16.5" x14ac:dyDescent="0.3">
      <c r="A23" s="6"/>
      <c r="B23" s="6"/>
      <c r="C23" s="29"/>
      <c r="D23" s="29"/>
      <c r="E23" s="29"/>
      <c r="F23" s="6"/>
      <c r="G23" s="6"/>
      <c r="H23" s="13" t="s">
        <v>4</v>
      </c>
      <c r="I23" s="10" t="e">
        <f>AVERAGE(I20:I22)</f>
        <v>#DIV/0!</v>
      </c>
      <c r="J23" s="6"/>
      <c r="K23" s="33"/>
      <c r="L23" s="33"/>
    </row>
    <row r="24" spans="1:12" x14ac:dyDescent="0.2">
      <c r="A24" s="4"/>
      <c r="B24" s="6"/>
      <c r="C24" s="6"/>
      <c r="D24" s="6"/>
      <c r="E24" s="6"/>
      <c r="F24" s="6"/>
      <c r="G24" s="6"/>
      <c r="H24" s="13"/>
      <c r="I24" s="4"/>
      <c r="J24" s="6"/>
      <c r="K24" s="6"/>
      <c r="L24" s="6"/>
    </row>
    <row r="25" spans="1:12" x14ac:dyDescent="0.2">
      <c r="A25" s="4"/>
      <c r="B25" s="6"/>
      <c r="C25" s="6"/>
      <c r="D25" s="6"/>
      <c r="E25" s="6"/>
      <c r="F25" s="6"/>
      <c r="G25" s="6"/>
      <c r="H25" s="13" t="s">
        <v>5</v>
      </c>
      <c r="I25" s="10" t="e">
        <f>I23*0.01</f>
        <v>#DIV/0!</v>
      </c>
      <c r="J25" s="6"/>
      <c r="K25" s="6"/>
      <c r="L25" s="6"/>
    </row>
    <row r="26" spans="1:12" x14ac:dyDescent="0.2">
      <c r="A26" s="4"/>
      <c r="B26" s="6"/>
      <c r="C26" s="34"/>
      <c r="D26" s="6"/>
      <c r="E26" s="6"/>
      <c r="F26" s="6"/>
      <c r="G26" s="6"/>
      <c r="H26" s="13"/>
      <c r="I26" s="4"/>
      <c r="J26" s="6"/>
      <c r="K26" s="6"/>
      <c r="L26" s="6"/>
    </row>
    <row r="27" spans="1:12" x14ac:dyDescent="0.2">
      <c r="A27" s="6"/>
      <c r="B27" s="6"/>
      <c r="C27" s="6"/>
      <c r="D27" s="6"/>
      <c r="E27" s="6"/>
      <c r="F27" s="6"/>
      <c r="G27" s="6"/>
      <c r="H27" s="13" t="s">
        <v>43</v>
      </c>
      <c r="I27" s="50" t="e">
        <f>I25*20</f>
        <v>#DIV/0!</v>
      </c>
      <c r="J27" s="6"/>
      <c r="K27" s="6"/>
      <c r="L27" s="6"/>
    </row>
    <row r="28" spans="1:12" x14ac:dyDescent="0.2">
      <c r="A28" s="6"/>
      <c r="B28" s="6"/>
      <c r="C28" s="6"/>
      <c r="D28" s="6"/>
      <c r="E28" s="6"/>
      <c r="F28" s="6"/>
      <c r="G28" s="4"/>
      <c r="H28" s="3"/>
      <c r="I28" s="8"/>
      <c r="J28" s="6"/>
      <c r="K28" s="6"/>
      <c r="L28" s="6"/>
    </row>
    <row r="29" spans="1:12" x14ac:dyDescent="0.2">
      <c r="A29" s="19" t="s">
        <v>10</v>
      </c>
      <c r="B29" s="19" t="s">
        <v>8</v>
      </c>
      <c r="C29" s="6"/>
      <c r="D29" s="6"/>
      <c r="E29" s="6"/>
      <c r="F29" s="6"/>
      <c r="G29" s="4"/>
      <c r="H29" s="3"/>
      <c r="I29" s="8"/>
      <c r="J29" s="6"/>
      <c r="K29" s="6"/>
      <c r="L29" s="6"/>
    </row>
    <row r="30" spans="1:12" x14ac:dyDescent="0.2">
      <c r="A30" s="4"/>
      <c r="B30" s="6"/>
      <c r="C30" s="6"/>
      <c r="D30" s="6"/>
      <c r="E30" s="6"/>
      <c r="F30" s="3"/>
      <c r="G30" s="3"/>
      <c r="H30" s="3"/>
      <c r="I30" s="4"/>
      <c r="J30" s="6"/>
      <c r="K30" s="6"/>
      <c r="L30" s="6"/>
    </row>
    <row r="31" spans="1:12" x14ac:dyDescent="0.2">
      <c r="A31" s="4"/>
      <c r="B31" s="67" t="s">
        <v>11</v>
      </c>
      <c r="C31" s="68"/>
      <c r="D31" s="68"/>
      <c r="E31" s="69"/>
      <c r="F31" s="70" t="s">
        <v>0</v>
      </c>
      <c r="G31" s="71"/>
      <c r="H31" s="72"/>
      <c r="I31" s="7" t="s">
        <v>12</v>
      </c>
      <c r="J31" s="6"/>
      <c r="K31" s="6"/>
      <c r="L31" s="6"/>
    </row>
    <row r="32" spans="1:12" x14ac:dyDescent="0.2">
      <c r="A32" s="4"/>
      <c r="B32" s="51"/>
      <c r="C32" s="52"/>
      <c r="D32" s="52"/>
      <c r="E32" s="53"/>
      <c r="F32" s="54"/>
      <c r="G32" s="55"/>
      <c r="H32" s="56"/>
      <c r="I32" s="12"/>
      <c r="J32" s="6"/>
      <c r="K32" s="6">
        <f>IF(F32="", I32, I32/F32)</f>
        <v>0</v>
      </c>
      <c r="L32" s="6"/>
    </row>
    <row r="33" spans="1:15" x14ac:dyDescent="0.2">
      <c r="A33" s="4"/>
      <c r="B33" s="51"/>
      <c r="C33" s="52"/>
      <c r="D33" s="52"/>
      <c r="E33" s="53"/>
      <c r="F33" s="54"/>
      <c r="G33" s="55"/>
      <c r="H33" s="56"/>
      <c r="I33" s="12"/>
      <c r="J33" s="6"/>
      <c r="K33" s="6">
        <f>IF(F33="", I33, I33/F33)</f>
        <v>0</v>
      </c>
      <c r="L33" s="6"/>
    </row>
    <row r="34" spans="1:15" x14ac:dyDescent="0.2">
      <c r="A34" s="4"/>
      <c r="B34" s="51"/>
      <c r="C34" s="52"/>
      <c r="D34" s="52"/>
      <c r="E34" s="53"/>
      <c r="F34" s="54"/>
      <c r="G34" s="55"/>
      <c r="H34" s="56"/>
      <c r="I34" s="12"/>
      <c r="J34" s="6"/>
      <c r="K34" s="6">
        <f>IF(F34="", I34, I34/F34)</f>
        <v>0</v>
      </c>
      <c r="L34" s="6"/>
    </row>
    <row r="35" spans="1:15" x14ac:dyDescent="0.2">
      <c r="A35" s="4"/>
      <c r="B35" s="51"/>
      <c r="C35" s="52"/>
      <c r="D35" s="52"/>
      <c r="E35" s="53"/>
      <c r="F35" s="54"/>
      <c r="G35" s="73"/>
      <c r="H35" s="74"/>
      <c r="I35" s="12"/>
      <c r="J35" s="6"/>
      <c r="K35" s="6">
        <f>IF(F35="", I35, I35/F35)</f>
        <v>0</v>
      </c>
      <c r="L35" s="6"/>
    </row>
    <row r="36" spans="1:15" x14ac:dyDescent="0.2">
      <c r="A36" s="6"/>
      <c r="B36" s="6"/>
      <c r="C36" s="6"/>
      <c r="D36" s="6"/>
      <c r="E36" s="6"/>
      <c r="F36" s="6"/>
      <c r="G36" s="4"/>
      <c r="H36" s="4"/>
      <c r="I36" s="4"/>
      <c r="J36" s="4"/>
      <c r="K36" s="6"/>
      <c r="L36" s="6"/>
      <c r="M36" s="41"/>
      <c r="N36" s="2"/>
      <c r="O36" s="2"/>
    </row>
    <row r="37" spans="1:15" x14ac:dyDescent="0.2">
      <c r="A37" s="6"/>
      <c r="B37" s="6"/>
      <c r="C37" s="6"/>
      <c r="D37" s="6"/>
      <c r="E37" s="6"/>
      <c r="F37" s="35"/>
      <c r="G37" s="6"/>
      <c r="H37" s="13" t="s">
        <v>6</v>
      </c>
      <c r="I37" s="50">
        <f>SUM(K32:K35)</f>
        <v>0</v>
      </c>
      <c r="J37" s="4"/>
      <c r="K37" s="6"/>
      <c r="L37" s="6"/>
      <c r="M37" s="41"/>
      <c r="N37" s="2"/>
      <c r="O37" s="2"/>
    </row>
    <row r="38" spans="1:15" x14ac:dyDescent="0.2">
      <c r="A38" s="6"/>
      <c r="B38" s="6"/>
      <c r="C38" s="6"/>
      <c r="D38" s="6"/>
      <c r="E38" s="6"/>
      <c r="F38" s="4"/>
      <c r="G38" s="6"/>
      <c r="H38" s="13"/>
      <c r="I38" s="4"/>
      <c r="J38" s="6"/>
      <c r="K38" s="6"/>
      <c r="L38" s="6"/>
      <c r="N38" s="2"/>
      <c r="O38" s="2"/>
    </row>
    <row r="39" spans="1:15" ht="15.75" x14ac:dyDescent="0.25">
      <c r="A39" s="6"/>
      <c r="B39" s="6"/>
      <c r="C39" s="6"/>
      <c r="D39" s="6"/>
      <c r="E39" s="6"/>
      <c r="F39" s="6"/>
      <c r="G39" s="6"/>
      <c r="H39" s="36" t="s">
        <v>7</v>
      </c>
      <c r="I39" s="46" t="e">
        <f>AND(I27&lt;I37, I37&gt;2000 )</f>
        <v>#DIV/0!</v>
      </c>
      <c r="J39" s="6"/>
      <c r="K39" s="6"/>
      <c r="L39" s="6"/>
    </row>
    <row r="40" spans="1:15" x14ac:dyDescent="0.2">
      <c r="A40" s="6"/>
      <c r="B40" s="6"/>
      <c r="C40" s="6"/>
      <c r="D40" s="6"/>
      <c r="E40" s="6"/>
      <c r="F40" s="6"/>
      <c r="G40" s="19"/>
      <c r="H40" s="6"/>
      <c r="I40" s="5"/>
      <c r="J40" s="6"/>
      <c r="K40" s="6"/>
      <c r="L40" s="6"/>
    </row>
    <row r="41" spans="1:15" x14ac:dyDescent="0.2">
      <c r="A41" s="6"/>
      <c r="B41" s="19" t="s">
        <v>15</v>
      </c>
      <c r="C41" s="6"/>
      <c r="D41" s="6"/>
      <c r="E41" s="6"/>
      <c r="F41" s="6"/>
      <c r="G41" s="19"/>
      <c r="H41" s="6"/>
      <c r="I41" s="5"/>
      <c r="J41" s="6"/>
      <c r="K41" s="6"/>
      <c r="L41" s="6"/>
    </row>
    <row r="42" spans="1:15" x14ac:dyDescent="0.2">
      <c r="A42" s="6"/>
      <c r="B42" s="19"/>
      <c r="C42" s="6"/>
      <c r="D42" s="6"/>
      <c r="E42" s="6"/>
      <c r="F42" s="6"/>
      <c r="G42" s="19"/>
      <c r="H42" s="6"/>
      <c r="I42" s="5"/>
      <c r="J42" s="6"/>
      <c r="K42" s="6"/>
      <c r="L42" s="6"/>
    </row>
    <row r="43" spans="1:15" x14ac:dyDescent="0.2">
      <c r="A43" s="6"/>
      <c r="B43" s="4" t="s">
        <v>13</v>
      </c>
      <c r="C43" s="6"/>
      <c r="D43" s="6"/>
      <c r="E43" s="6"/>
      <c r="F43" s="6"/>
      <c r="G43" s="19"/>
      <c r="H43" s="6"/>
      <c r="I43" s="5"/>
      <c r="J43" s="6"/>
      <c r="K43" s="6"/>
      <c r="L43" s="6"/>
    </row>
    <row r="44" spans="1:15" ht="15.75" thickBot="1" x14ac:dyDescent="0.25">
      <c r="A44" s="6"/>
      <c r="B44" s="4" t="s">
        <v>14</v>
      </c>
      <c r="C44" s="6"/>
      <c r="D44" s="6"/>
      <c r="E44" s="6"/>
      <c r="F44" s="6"/>
      <c r="G44" s="19"/>
      <c r="H44" s="6"/>
      <c r="I44" s="5"/>
      <c r="J44" s="6"/>
      <c r="K44" s="6"/>
      <c r="L44" s="6"/>
    </row>
    <row r="45" spans="1:15" x14ac:dyDescent="0.2">
      <c r="A45" s="6"/>
      <c r="B45" s="57"/>
      <c r="C45" s="58"/>
      <c r="D45" s="58"/>
      <c r="E45" s="58"/>
      <c r="F45" s="58"/>
      <c r="G45" s="58"/>
      <c r="H45" s="58"/>
      <c r="I45" s="58"/>
      <c r="J45" s="59"/>
      <c r="L45" s="6"/>
    </row>
    <row r="46" spans="1:15" x14ac:dyDescent="0.2">
      <c r="A46" s="6"/>
      <c r="B46" s="60"/>
      <c r="C46" s="61"/>
      <c r="D46" s="61"/>
      <c r="E46" s="61"/>
      <c r="F46" s="61"/>
      <c r="G46" s="61"/>
      <c r="H46" s="61"/>
      <c r="I46" s="61"/>
      <c r="J46" s="62"/>
      <c r="L46" s="6"/>
    </row>
    <row r="47" spans="1:15" ht="15.75" thickBot="1" x14ac:dyDescent="0.25">
      <c r="A47" s="6"/>
      <c r="B47" s="63"/>
      <c r="C47" s="64"/>
      <c r="D47" s="64"/>
      <c r="E47" s="64"/>
      <c r="F47" s="64"/>
      <c r="G47" s="64"/>
      <c r="H47" s="64"/>
      <c r="I47" s="64"/>
      <c r="J47" s="65"/>
      <c r="L47" s="6"/>
    </row>
    <row r="48" spans="1:15" x14ac:dyDescent="0.2">
      <c r="A48" s="6"/>
      <c r="B48" s="37"/>
      <c r="C48" s="37"/>
      <c r="D48" s="37"/>
      <c r="E48" s="37"/>
      <c r="F48" s="37"/>
      <c r="G48" s="37"/>
      <c r="H48" s="37"/>
      <c r="I48" s="37"/>
      <c r="J48" s="37"/>
      <c r="K48" s="6"/>
      <c r="L48" s="6"/>
    </row>
    <row r="49" spans="1:12" ht="15.75" thickBot="1" x14ac:dyDescent="0.25">
      <c r="A49" s="6"/>
      <c r="B49" s="38"/>
      <c r="C49" s="38"/>
      <c r="D49" s="38"/>
      <c r="E49" s="38"/>
      <c r="F49" s="38"/>
      <c r="G49" s="39"/>
      <c r="H49" s="38"/>
      <c r="I49" s="11"/>
      <c r="J49" s="38"/>
      <c r="K49" s="38"/>
      <c r="L49" s="38"/>
    </row>
    <row r="50" spans="1:12" ht="16.5" thickTop="1" thickBot="1" x14ac:dyDescent="0.25">
      <c r="A50" s="6"/>
      <c r="B50" s="6"/>
      <c r="C50" s="6"/>
      <c r="D50" s="6"/>
      <c r="E50" s="6"/>
      <c r="F50" s="6"/>
      <c r="G50" s="4"/>
      <c r="H50" s="6"/>
      <c r="I50" s="5"/>
      <c r="J50" s="6"/>
      <c r="K50" s="6"/>
      <c r="L50" s="6"/>
    </row>
    <row r="51" spans="1:12" ht="16.5" thickBot="1" x14ac:dyDescent="0.3">
      <c r="A51" s="15">
        <v>2</v>
      </c>
      <c r="B51" s="75"/>
      <c r="C51" s="76"/>
      <c r="D51" s="76"/>
      <c r="E51" s="76"/>
      <c r="F51" s="76"/>
      <c r="G51" s="76"/>
      <c r="H51" s="76"/>
      <c r="I51" s="76"/>
      <c r="J51" s="77"/>
      <c r="L51" s="6"/>
    </row>
    <row r="52" spans="1:12" ht="15.75" x14ac:dyDescent="0.25">
      <c r="A52" s="18"/>
      <c r="B52" s="16"/>
      <c r="C52" s="6"/>
      <c r="D52" s="6"/>
      <c r="E52" s="6"/>
      <c r="F52" s="6"/>
      <c r="G52" s="6"/>
      <c r="H52" s="6"/>
      <c r="I52" s="6"/>
      <c r="J52" s="6"/>
      <c r="K52" s="6"/>
      <c r="L52" s="6"/>
    </row>
    <row r="53" spans="1:12" x14ac:dyDescent="0.2">
      <c r="A53" s="19" t="s">
        <v>9</v>
      </c>
      <c r="B53" s="19" t="s">
        <v>3</v>
      </c>
      <c r="C53" s="6"/>
      <c r="D53" s="6"/>
      <c r="E53" s="6"/>
      <c r="F53" s="6"/>
      <c r="G53" s="6"/>
      <c r="H53" s="6"/>
      <c r="I53" s="6"/>
      <c r="J53" s="6"/>
      <c r="K53" s="6"/>
      <c r="L53" s="6"/>
    </row>
    <row r="54" spans="1:12" x14ac:dyDescent="0.2">
      <c r="A54" s="19"/>
      <c r="B54" s="19"/>
      <c r="C54" s="6"/>
      <c r="D54" s="6"/>
      <c r="E54" s="6"/>
      <c r="F54" s="6"/>
      <c r="G54" s="6"/>
      <c r="H54" s="6"/>
      <c r="I54" s="6"/>
      <c r="J54" s="6"/>
      <c r="K54" s="6"/>
      <c r="L54" s="6"/>
    </row>
    <row r="55" spans="1:12" x14ac:dyDescent="0.2">
      <c r="A55" s="19"/>
      <c r="B55" s="20" t="s">
        <v>36</v>
      </c>
      <c r="C55" s="21"/>
      <c r="D55" s="21"/>
      <c r="E55" s="21"/>
      <c r="F55" s="22"/>
      <c r="G55" s="23"/>
      <c r="H55" s="23"/>
      <c r="I55" s="9"/>
      <c r="J55" s="6"/>
      <c r="K55" s="6"/>
      <c r="L55" s="6"/>
    </row>
    <row r="56" spans="1:12" x14ac:dyDescent="0.2">
      <c r="A56" s="19"/>
      <c r="B56" s="43"/>
      <c r="C56" s="44"/>
      <c r="D56" s="44"/>
      <c r="E56" s="44"/>
      <c r="F56" s="30"/>
      <c r="G56" s="27"/>
      <c r="H56" s="27"/>
      <c r="I56" s="45"/>
      <c r="J56" s="6"/>
      <c r="K56" s="6"/>
      <c r="L56" s="6"/>
    </row>
    <row r="57" spans="1:12" ht="15.75" x14ac:dyDescent="0.25">
      <c r="A57" s="6"/>
      <c r="B57" s="6"/>
      <c r="C57" s="29"/>
      <c r="D57" s="29"/>
      <c r="E57" s="29"/>
      <c r="F57" s="30"/>
      <c r="G57" s="6"/>
      <c r="H57" s="31" t="s">
        <v>1</v>
      </c>
      <c r="I57" s="32" t="s">
        <v>2</v>
      </c>
      <c r="J57" s="6"/>
      <c r="K57" s="6"/>
      <c r="L57" s="6"/>
    </row>
    <row r="58" spans="1:12" ht="16.5" x14ac:dyDescent="0.3">
      <c r="A58" s="6"/>
      <c r="B58" s="20" t="s">
        <v>25</v>
      </c>
      <c r="C58" s="21"/>
      <c r="D58" s="21"/>
      <c r="E58" s="21"/>
      <c r="F58" s="22"/>
      <c r="G58" s="25"/>
      <c r="H58" s="48"/>
      <c r="I58" s="48"/>
      <c r="J58" s="6"/>
      <c r="K58" s="6"/>
      <c r="L58" s="6"/>
    </row>
    <row r="59" spans="1:12" x14ac:dyDescent="0.2">
      <c r="A59" s="4"/>
      <c r="B59" s="4"/>
      <c r="C59" s="29"/>
      <c r="D59" s="29"/>
      <c r="E59" s="29"/>
      <c r="F59" s="30"/>
      <c r="G59" s="6"/>
      <c r="H59" s="48"/>
      <c r="I59" s="48"/>
      <c r="J59" s="6"/>
      <c r="K59" s="6"/>
      <c r="L59" s="6"/>
    </row>
    <row r="60" spans="1:12" x14ac:dyDescent="0.2">
      <c r="A60" s="4"/>
      <c r="B60" s="6"/>
      <c r="C60" s="29"/>
      <c r="D60" s="29"/>
      <c r="E60" s="29"/>
      <c r="F60" s="30"/>
      <c r="G60" s="6"/>
      <c r="H60" s="48"/>
      <c r="I60" s="48"/>
      <c r="J60" s="6"/>
      <c r="K60" s="6"/>
      <c r="L60" s="6"/>
    </row>
    <row r="61" spans="1:12" ht="16.5" x14ac:dyDescent="0.3">
      <c r="A61" s="6"/>
      <c r="B61" s="6"/>
      <c r="C61" s="29"/>
      <c r="D61" s="29"/>
      <c r="E61" s="29"/>
      <c r="F61" s="6"/>
      <c r="G61" s="6"/>
      <c r="H61" s="13" t="s">
        <v>4</v>
      </c>
      <c r="I61" s="10" t="e">
        <f>AVERAGE(I58:I60)</f>
        <v>#DIV/0!</v>
      </c>
      <c r="J61" s="6"/>
      <c r="K61" s="33"/>
      <c r="L61" s="33"/>
    </row>
    <row r="62" spans="1:12" x14ac:dyDescent="0.2">
      <c r="A62" s="4"/>
      <c r="B62" s="6"/>
      <c r="C62" s="6"/>
      <c r="D62" s="6"/>
      <c r="E62" s="6"/>
      <c r="F62" s="6"/>
      <c r="G62" s="6"/>
      <c r="H62" s="13"/>
      <c r="I62" s="4"/>
      <c r="J62" s="6"/>
      <c r="K62" s="6"/>
      <c r="L62" s="6"/>
    </row>
    <row r="63" spans="1:12" x14ac:dyDescent="0.2">
      <c r="A63" s="4"/>
      <c r="B63" s="6"/>
      <c r="C63" s="6"/>
      <c r="D63" s="6"/>
      <c r="E63" s="6"/>
      <c r="F63" s="6"/>
      <c r="G63" s="6"/>
      <c r="H63" s="13" t="s">
        <v>5</v>
      </c>
      <c r="I63" s="10" t="e">
        <f>I61*0.01</f>
        <v>#DIV/0!</v>
      </c>
      <c r="J63" s="6"/>
      <c r="K63" s="6"/>
      <c r="L63" s="6"/>
    </row>
    <row r="64" spans="1:12" x14ac:dyDescent="0.2">
      <c r="A64" s="4"/>
      <c r="B64" s="6"/>
      <c r="C64" s="34"/>
      <c r="D64" s="6"/>
      <c r="E64" s="6"/>
      <c r="F64" s="6"/>
      <c r="G64" s="6"/>
      <c r="H64" s="13"/>
      <c r="I64" s="4"/>
      <c r="J64" s="6"/>
      <c r="K64" s="6"/>
      <c r="L64" s="6"/>
    </row>
    <row r="65" spans="1:14" x14ac:dyDescent="0.2">
      <c r="A65" s="6"/>
      <c r="B65" s="6"/>
      <c r="C65" s="6"/>
      <c r="D65" s="6"/>
      <c r="E65" s="6"/>
      <c r="F65" s="6"/>
      <c r="G65" s="6"/>
      <c r="H65" s="13" t="s">
        <v>43</v>
      </c>
      <c r="I65" s="50" t="e">
        <f>I63*20</f>
        <v>#DIV/0!</v>
      </c>
      <c r="J65" s="6"/>
      <c r="K65" s="6"/>
      <c r="L65" s="6"/>
    </row>
    <row r="66" spans="1:14" x14ac:dyDescent="0.2">
      <c r="A66" s="6"/>
      <c r="B66" s="6"/>
      <c r="C66" s="6"/>
      <c r="D66" s="6"/>
      <c r="E66" s="6"/>
      <c r="F66" s="6"/>
      <c r="G66" s="4"/>
      <c r="H66" s="3"/>
      <c r="I66" s="8"/>
      <c r="J66" s="6"/>
      <c r="K66" s="6"/>
      <c r="L66" s="6"/>
    </row>
    <row r="67" spans="1:14" x14ac:dyDescent="0.2">
      <c r="A67" s="19" t="s">
        <v>10</v>
      </c>
      <c r="B67" s="19" t="s">
        <v>8</v>
      </c>
      <c r="C67" s="6"/>
      <c r="D67" s="6"/>
      <c r="E67" s="6"/>
      <c r="F67" s="6"/>
      <c r="G67" s="4"/>
      <c r="H67" s="3"/>
      <c r="I67" s="8"/>
      <c r="J67" s="6"/>
      <c r="K67" s="6"/>
      <c r="L67" s="6"/>
    </row>
    <row r="68" spans="1:14" x14ac:dyDescent="0.2">
      <c r="A68" s="4"/>
      <c r="B68" s="6"/>
      <c r="C68" s="6"/>
      <c r="D68" s="6"/>
      <c r="E68" s="6"/>
      <c r="F68" s="3"/>
      <c r="G68" s="3"/>
      <c r="H68" s="3"/>
      <c r="I68" s="4"/>
      <c r="J68" s="6"/>
      <c r="K68" s="6"/>
      <c r="L68" s="6"/>
    </row>
    <row r="69" spans="1:14" x14ac:dyDescent="0.2">
      <c r="A69" s="4"/>
      <c r="B69" s="67" t="s">
        <v>11</v>
      </c>
      <c r="C69" s="68"/>
      <c r="D69" s="68"/>
      <c r="E69" s="69"/>
      <c r="F69" s="70" t="s">
        <v>0</v>
      </c>
      <c r="G69" s="71"/>
      <c r="H69" s="72"/>
      <c r="I69" s="49" t="s">
        <v>12</v>
      </c>
      <c r="J69" s="6"/>
      <c r="K69" s="6"/>
      <c r="L69" s="6"/>
    </row>
    <row r="70" spans="1:14" x14ac:dyDescent="0.2">
      <c r="A70" s="4"/>
      <c r="B70" s="51"/>
      <c r="C70" s="52"/>
      <c r="D70" s="52"/>
      <c r="E70" s="53"/>
      <c r="F70" s="54"/>
      <c r="G70" s="55"/>
      <c r="H70" s="56"/>
      <c r="I70" s="12"/>
      <c r="J70" s="6"/>
      <c r="K70" s="6">
        <f>IF(F70="", I70, I70/F70)</f>
        <v>0</v>
      </c>
      <c r="L70" s="6"/>
    </row>
    <row r="71" spans="1:14" x14ac:dyDescent="0.2">
      <c r="A71" s="4"/>
      <c r="B71" s="51"/>
      <c r="C71" s="52"/>
      <c r="D71" s="52"/>
      <c r="E71" s="53"/>
      <c r="F71" s="54"/>
      <c r="G71" s="55"/>
      <c r="H71" s="56"/>
      <c r="I71" s="12"/>
      <c r="J71" s="6"/>
      <c r="K71" s="6">
        <f>IF(F71="", I71, I71/F71)</f>
        <v>0</v>
      </c>
      <c r="L71" s="6"/>
    </row>
    <row r="72" spans="1:14" x14ac:dyDescent="0.2">
      <c r="A72" s="4"/>
      <c r="B72" s="51"/>
      <c r="C72" s="52"/>
      <c r="D72" s="52"/>
      <c r="E72" s="53"/>
      <c r="F72" s="54"/>
      <c r="G72" s="55"/>
      <c r="H72" s="56"/>
      <c r="I72" s="12"/>
      <c r="J72" s="6"/>
      <c r="K72" s="6">
        <f>IF(F72="", I72, I72/F72)</f>
        <v>0</v>
      </c>
      <c r="L72" s="6"/>
    </row>
    <row r="73" spans="1:14" x14ac:dyDescent="0.2">
      <c r="A73" s="4"/>
      <c r="B73" s="51"/>
      <c r="C73" s="52"/>
      <c r="D73" s="52"/>
      <c r="E73" s="53"/>
      <c r="F73" s="54"/>
      <c r="G73" s="73"/>
      <c r="H73" s="74"/>
      <c r="I73" s="12"/>
      <c r="J73" s="6"/>
      <c r="K73" s="6">
        <f>IF(F73="", I73, I73/F73)</f>
        <v>0</v>
      </c>
      <c r="L73" s="6"/>
    </row>
    <row r="74" spans="1:14" x14ac:dyDescent="0.2">
      <c r="A74" s="6"/>
      <c r="B74" s="6"/>
      <c r="C74" s="6"/>
      <c r="D74" s="6"/>
      <c r="E74" s="6"/>
      <c r="F74" s="6"/>
      <c r="G74" s="4"/>
      <c r="H74" s="4"/>
      <c r="I74" s="4"/>
      <c r="J74" s="4"/>
      <c r="K74" s="6"/>
      <c r="L74" s="6"/>
      <c r="M74" s="41"/>
      <c r="N74" s="2"/>
    </row>
    <row r="75" spans="1:14" x14ac:dyDescent="0.2">
      <c r="A75" s="6"/>
      <c r="B75" s="6"/>
      <c r="C75" s="6"/>
      <c r="D75" s="6"/>
      <c r="E75" s="6"/>
      <c r="F75" s="35"/>
      <c r="G75" s="6"/>
      <c r="H75" s="13" t="s">
        <v>6</v>
      </c>
      <c r="I75" s="50">
        <f>SUM(K70:K73)</f>
        <v>0</v>
      </c>
      <c r="J75" s="4"/>
      <c r="K75" s="6"/>
      <c r="L75" s="6"/>
      <c r="M75" s="41"/>
      <c r="N75" s="2"/>
    </row>
    <row r="76" spans="1:14" x14ac:dyDescent="0.2">
      <c r="A76" s="6"/>
      <c r="B76" s="6"/>
      <c r="C76" s="6"/>
      <c r="D76" s="6"/>
      <c r="E76" s="6"/>
      <c r="F76" s="4"/>
      <c r="G76" s="6"/>
      <c r="H76" s="13"/>
      <c r="I76" s="4"/>
      <c r="J76" s="6"/>
      <c r="K76" s="6"/>
      <c r="L76" s="6"/>
      <c r="N76" s="2"/>
    </row>
    <row r="77" spans="1:14" ht="15.75" x14ac:dyDescent="0.25">
      <c r="A77" s="6"/>
      <c r="B77" s="6"/>
      <c r="C77" s="6"/>
      <c r="D77" s="6"/>
      <c r="E77" s="6"/>
      <c r="F77" s="6"/>
      <c r="G77" s="6"/>
      <c r="H77" s="36" t="s">
        <v>7</v>
      </c>
      <c r="I77" s="46" t="e">
        <f>AND(I65&lt;I75, I75&gt;2000 )</f>
        <v>#DIV/0!</v>
      </c>
      <c r="J77" s="6"/>
      <c r="K77" s="6"/>
      <c r="L77" s="6"/>
    </row>
    <row r="78" spans="1:14" x14ac:dyDescent="0.2">
      <c r="A78" s="6"/>
      <c r="B78" s="6"/>
      <c r="C78" s="6"/>
      <c r="D78" s="6"/>
      <c r="E78" s="6"/>
      <c r="F78" s="6"/>
      <c r="G78" s="19"/>
      <c r="H78" s="6"/>
      <c r="I78" s="5"/>
      <c r="J78" s="6"/>
      <c r="K78" s="6"/>
      <c r="L78" s="6"/>
    </row>
    <row r="79" spans="1:14" x14ac:dyDescent="0.2">
      <c r="A79" s="6"/>
      <c r="B79" s="19" t="s">
        <v>15</v>
      </c>
      <c r="C79" s="6"/>
      <c r="D79" s="6"/>
      <c r="E79" s="6"/>
      <c r="F79" s="6"/>
      <c r="G79" s="19"/>
      <c r="H79" s="6"/>
      <c r="I79" s="5"/>
      <c r="J79" s="6"/>
      <c r="K79" s="6"/>
      <c r="L79" s="6"/>
    </row>
    <row r="80" spans="1:14" x14ac:dyDescent="0.2">
      <c r="A80" s="6"/>
      <c r="B80" s="19"/>
      <c r="C80" s="6"/>
      <c r="D80" s="6"/>
      <c r="E80" s="6"/>
      <c r="F80" s="6"/>
      <c r="G80" s="19"/>
      <c r="H80" s="6"/>
      <c r="I80" s="5"/>
      <c r="J80" s="6"/>
      <c r="K80" s="6"/>
      <c r="L80" s="6"/>
    </row>
    <row r="81" spans="1:12" x14ac:dyDescent="0.2">
      <c r="A81" s="6"/>
      <c r="B81" s="4" t="s">
        <v>13</v>
      </c>
      <c r="C81" s="6"/>
      <c r="D81" s="6"/>
      <c r="E81" s="6"/>
      <c r="F81" s="6"/>
      <c r="G81" s="19"/>
      <c r="H81" s="6"/>
      <c r="I81" s="5"/>
      <c r="J81" s="6"/>
      <c r="K81" s="6"/>
      <c r="L81" s="6"/>
    </row>
    <row r="82" spans="1:12" ht="15.75" thickBot="1" x14ac:dyDescent="0.25">
      <c r="A82" s="6"/>
      <c r="B82" s="4" t="s">
        <v>14</v>
      </c>
      <c r="C82" s="6"/>
      <c r="D82" s="6"/>
      <c r="E82" s="6"/>
      <c r="F82" s="6"/>
      <c r="G82" s="19"/>
      <c r="H82" s="6"/>
      <c r="I82" s="5"/>
      <c r="J82" s="6"/>
      <c r="K82" s="6"/>
      <c r="L82" s="6"/>
    </row>
    <row r="83" spans="1:12" x14ac:dyDescent="0.2">
      <c r="A83" s="6"/>
      <c r="B83" s="57"/>
      <c r="C83" s="58"/>
      <c r="D83" s="58"/>
      <c r="E83" s="58"/>
      <c r="F83" s="58"/>
      <c r="G83" s="58"/>
      <c r="H83" s="58"/>
      <c r="I83" s="58"/>
      <c r="J83" s="59"/>
      <c r="L83" s="6"/>
    </row>
    <row r="84" spans="1:12" x14ac:dyDescent="0.2">
      <c r="A84" s="6"/>
      <c r="B84" s="60"/>
      <c r="C84" s="61"/>
      <c r="D84" s="61"/>
      <c r="E84" s="61"/>
      <c r="F84" s="61"/>
      <c r="G84" s="61"/>
      <c r="H84" s="61"/>
      <c r="I84" s="61"/>
      <c r="J84" s="62"/>
      <c r="L84" s="6"/>
    </row>
    <row r="85" spans="1:12" ht="15.75" thickBot="1" x14ac:dyDescent="0.25">
      <c r="A85" s="6"/>
      <c r="B85" s="63"/>
      <c r="C85" s="64"/>
      <c r="D85" s="64"/>
      <c r="E85" s="64"/>
      <c r="F85" s="64"/>
      <c r="G85" s="64"/>
      <c r="H85" s="64"/>
      <c r="I85" s="64"/>
      <c r="J85" s="65"/>
      <c r="L85" s="6"/>
    </row>
    <row r="86" spans="1:12" x14ac:dyDescent="0.2">
      <c r="A86" s="6"/>
      <c r="B86" s="37"/>
      <c r="C86" s="37"/>
      <c r="D86" s="37"/>
      <c r="E86" s="37"/>
      <c r="F86" s="37"/>
      <c r="G86" s="37"/>
      <c r="H86" s="37"/>
      <c r="I86" s="37"/>
      <c r="J86" s="37"/>
      <c r="K86" s="6"/>
      <c r="L86" s="6"/>
    </row>
    <row r="87" spans="1:12" ht="15.75" thickBot="1" x14ac:dyDescent="0.25">
      <c r="A87" s="6"/>
      <c r="B87" s="40"/>
      <c r="C87" s="40"/>
      <c r="D87" s="40"/>
      <c r="E87" s="40"/>
      <c r="F87" s="40"/>
      <c r="G87" s="40"/>
      <c r="H87" s="40"/>
      <c r="I87" s="40"/>
      <c r="J87" s="40"/>
      <c r="K87" s="38"/>
      <c r="L87" s="38"/>
    </row>
    <row r="88" spans="1:12" ht="15.75" thickTop="1" x14ac:dyDescent="0.2">
      <c r="A88" s="6"/>
      <c r="B88" s="6"/>
      <c r="C88" s="6"/>
      <c r="D88" s="6"/>
      <c r="E88" s="6"/>
      <c r="F88" s="6"/>
      <c r="G88" s="4"/>
      <c r="H88" s="6"/>
      <c r="I88" s="5"/>
      <c r="J88" s="6"/>
      <c r="K88" s="6"/>
      <c r="L88" s="6"/>
    </row>
    <row r="89" spans="1:12" x14ac:dyDescent="0.2">
      <c r="A89" s="6"/>
      <c r="B89" s="19" t="s">
        <v>16</v>
      </c>
      <c r="C89" s="6"/>
      <c r="D89" s="6"/>
      <c r="E89" s="6"/>
      <c r="F89" s="6"/>
      <c r="G89" s="4"/>
      <c r="H89" s="6"/>
      <c r="I89" s="5"/>
      <c r="J89" s="6"/>
      <c r="K89" s="6"/>
      <c r="L89" s="6"/>
    </row>
    <row r="90" spans="1:12" x14ac:dyDescent="0.2">
      <c r="A90" s="6"/>
      <c r="B90" s="19"/>
      <c r="C90" s="6"/>
      <c r="D90" s="6"/>
      <c r="E90" s="6"/>
      <c r="F90" s="6"/>
      <c r="G90" s="4"/>
      <c r="H90" s="6"/>
      <c r="I90" s="5"/>
      <c r="J90" s="6"/>
      <c r="K90" s="6"/>
      <c r="L90" s="6"/>
    </row>
    <row r="91" spans="1:12" ht="39.75" customHeight="1" x14ac:dyDescent="0.2">
      <c r="A91" s="6"/>
      <c r="B91" s="79" t="s">
        <v>17</v>
      </c>
      <c r="C91" s="79"/>
      <c r="D91" s="78" t="s">
        <v>18</v>
      </c>
      <c r="E91" s="78"/>
      <c r="F91" s="78"/>
      <c r="G91" s="78"/>
      <c r="H91" s="78"/>
      <c r="I91" s="78"/>
      <c r="J91" s="78"/>
      <c r="K91" s="78"/>
      <c r="L91" s="78"/>
    </row>
    <row r="92" spans="1:12" ht="14.25" customHeight="1" x14ac:dyDescent="0.2">
      <c r="A92" s="6"/>
      <c r="B92" s="79" t="s">
        <v>19</v>
      </c>
      <c r="C92" s="79"/>
      <c r="D92" s="79" t="s">
        <v>20</v>
      </c>
      <c r="E92" s="79"/>
      <c r="F92" s="79"/>
      <c r="G92" s="79"/>
      <c r="H92" s="79"/>
      <c r="I92" s="79"/>
      <c r="J92" s="79"/>
      <c r="K92" s="79"/>
      <c r="L92" s="79"/>
    </row>
    <row r="93" spans="1:12" ht="40.5" customHeight="1" x14ac:dyDescent="0.2">
      <c r="A93" s="6"/>
      <c r="B93" s="78" t="s">
        <v>21</v>
      </c>
      <c r="C93" s="78"/>
      <c r="D93" s="78" t="s">
        <v>23</v>
      </c>
      <c r="E93" s="78"/>
      <c r="F93" s="78"/>
      <c r="G93" s="78"/>
      <c r="H93" s="78"/>
      <c r="I93" s="78"/>
      <c r="J93" s="78"/>
      <c r="K93" s="78"/>
      <c r="L93" s="78"/>
    </row>
    <row r="94" spans="1:12" ht="41.25" customHeight="1" x14ac:dyDescent="0.2">
      <c r="A94" s="6"/>
      <c r="B94" s="78" t="s">
        <v>47</v>
      </c>
      <c r="C94" s="78"/>
      <c r="D94" s="78" t="s">
        <v>22</v>
      </c>
      <c r="E94" s="78"/>
      <c r="F94" s="78"/>
      <c r="G94" s="78"/>
      <c r="H94" s="78"/>
      <c r="I94" s="78"/>
      <c r="J94" s="78"/>
      <c r="K94" s="78"/>
      <c r="L94" s="78"/>
    </row>
  </sheetData>
  <mergeCells count="43">
    <mergeCell ref="B94:C94"/>
    <mergeCell ref="D94:L94"/>
    <mergeCell ref="F34:H34"/>
    <mergeCell ref="F35:H35"/>
    <mergeCell ref="D91:L91"/>
    <mergeCell ref="B91:C91"/>
    <mergeCell ref="B72:E72"/>
    <mergeCell ref="F72:H72"/>
    <mergeCell ref="B45:J45"/>
    <mergeCell ref="B34:E34"/>
    <mergeCell ref="B35:E35"/>
    <mergeCell ref="D92:L92"/>
    <mergeCell ref="B92:C92"/>
    <mergeCell ref="B93:C93"/>
    <mergeCell ref="D93:L93"/>
    <mergeCell ref="B73:E73"/>
    <mergeCell ref="B70:E70"/>
    <mergeCell ref="F70:H70"/>
    <mergeCell ref="B4:L4"/>
    <mergeCell ref="B5:L5"/>
    <mergeCell ref="B6:L6"/>
    <mergeCell ref="B7:L7"/>
    <mergeCell ref="B13:J13"/>
    <mergeCell ref="B51:J51"/>
    <mergeCell ref="B31:E31"/>
    <mergeCell ref="B32:E32"/>
    <mergeCell ref="B46:J46"/>
    <mergeCell ref="B47:J47"/>
    <mergeCell ref="B33:E33"/>
    <mergeCell ref="F31:H31"/>
    <mergeCell ref="F32:H32"/>
    <mergeCell ref="F33:H33"/>
    <mergeCell ref="B8:L8"/>
    <mergeCell ref="B10:L10"/>
    <mergeCell ref="B11:L11"/>
    <mergeCell ref="B69:E69"/>
    <mergeCell ref="F69:H69"/>
    <mergeCell ref="B71:E71"/>
    <mergeCell ref="F71:H71"/>
    <mergeCell ref="B83:J83"/>
    <mergeCell ref="B84:J84"/>
    <mergeCell ref="B85:J85"/>
    <mergeCell ref="F73:H73"/>
  </mergeCells>
  <conditionalFormatting sqref="H19:H22">
    <cfRule type="expression" dxfId="31" priority="65" stopIfTrue="1">
      <formula>AND(IF(#REF!&lt;&gt;"Select",TRUE,FALSE),IF(H19="Select Units",TRUE,FALSE))</formula>
    </cfRule>
  </conditionalFormatting>
  <conditionalFormatting sqref="I19:I22">
    <cfRule type="expression" dxfId="30" priority="64" stopIfTrue="1">
      <formula>AND(IF(#REF!&lt;&gt;"Select",TRUE,FALSE),IF(I19="Select Units",TRUE,FALSE))</formula>
    </cfRule>
  </conditionalFormatting>
  <conditionalFormatting sqref="F32:H32">
    <cfRule type="expression" dxfId="29" priority="54" stopIfTrue="1">
      <formula>NOT($B$32="Investment Cost")</formula>
    </cfRule>
  </conditionalFormatting>
  <conditionalFormatting sqref="F33:H33">
    <cfRule type="expression" dxfId="28" priority="52" stopIfTrue="1">
      <formula>NOT($B$33="Investment Cost")</formula>
    </cfRule>
    <cfRule type="expression" priority="53" stopIfTrue="1">
      <formula>NOT($B$33="Investment Cost")</formula>
    </cfRule>
  </conditionalFormatting>
  <conditionalFormatting sqref="F34:H34">
    <cfRule type="expression" dxfId="27" priority="51" stopIfTrue="1">
      <formula>NOT($B$34="Investment Cost")</formula>
    </cfRule>
  </conditionalFormatting>
  <conditionalFormatting sqref="F35:H35">
    <cfRule type="expression" dxfId="26" priority="50" stopIfTrue="1">
      <formula>NOT($B$35="Investment Cost")</formula>
    </cfRule>
  </conditionalFormatting>
  <conditionalFormatting sqref="I39">
    <cfRule type="containsText" dxfId="25" priority="12" stopIfTrue="1" operator="containsText" text="TRUE">
      <formula>NOT(ISERROR(SEARCH("TRUE",I39)))</formula>
    </cfRule>
    <cfRule type="containsText" dxfId="24" priority="13" stopIfTrue="1" operator="containsText" text="FALSE">
      <formula>NOT(ISERROR(SEARCH("FALSE",I39)))</formula>
    </cfRule>
  </conditionalFormatting>
  <conditionalFormatting sqref="I77">
    <cfRule type="containsText" dxfId="23" priority="1" stopIfTrue="1" operator="containsText" text="TRUE">
      <formula>NOT(ISERROR(SEARCH("TRUE",I77)))</formula>
    </cfRule>
    <cfRule type="containsText" dxfId="22" priority="2" stopIfTrue="1" operator="containsText" text="FALSE">
      <formula>NOT(ISERROR(SEARCH("FALSE",I77)))</formula>
    </cfRule>
  </conditionalFormatting>
  <conditionalFormatting sqref="H57:H60">
    <cfRule type="expression" dxfId="21" priority="9" stopIfTrue="1">
      <formula>AND(IF(#REF!&lt;&gt;"Select",TRUE,FALSE),IF(H57="Select Units",TRUE,FALSE))</formula>
    </cfRule>
  </conditionalFormatting>
  <conditionalFormatting sqref="I57:I60">
    <cfRule type="expression" dxfId="20" priority="8" stopIfTrue="1">
      <formula>AND(IF(#REF!&lt;&gt;"Select",TRUE,FALSE),IF(I57="Select Units",TRUE,FALSE))</formula>
    </cfRule>
  </conditionalFormatting>
  <conditionalFormatting sqref="F70:H70">
    <cfRule type="expression" dxfId="19" priority="7" stopIfTrue="1">
      <formula>NOT($B$32="Investment Cost")</formula>
    </cfRule>
  </conditionalFormatting>
  <conditionalFormatting sqref="F71:H71">
    <cfRule type="expression" dxfId="18" priority="5" stopIfTrue="1">
      <formula>NOT($B$33="Investment Cost")</formula>
    </cfRule>
    <cfRule type="expression" priority="6" stopIfTrue="1">
      <formula>NOT($B$33="Investment Cost")</formula>
    </cfRule>
  </conditionalFormatting>
  <conditionalFormatting sqref="F72:H72">
    <cfRule type="expression" dxfId="17" priority="4" stopIfTrue="1">
      <formula>NOT($B$34="Investment Cost")</formula>
    </cfRule>
  </conditionalFormatting>
  <conditionalFormatting sqref="F73:H73">
    <cfRule type="expression" dxfId="16" priority="3" stopIfTrue="1">
      <formula>NOT($B$35="Investment Cost")</formula>
    </cfRule>
  </conditionalFormatting>
  <dataValidations count="2">
    <dataValidation type="list" allowBlank="1" showInputMessage="1" showErrorMessage="1" sqref="B13 B51">
      <formula1>"Sampling and Analysis, GC Analyser"</formula1>
    </dataValidation>
    <dataValidation type="list" allowBlank="1" showInputMessage="1" showErrorMessage="1" sqref="B32:E35 B70:E73">
      <formula1>"Investment Cost, Annual Operating and Maintenance cost, Sampling and analysis costs"</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6"/>
  <sheetViews>
    <sheetView showGridLines="0" zoomScaleNormal="100" workbookViewId="0">
      <selection activeCell="B5" sqref="B5:L5"/>
    </sheetView>
  </sheetViews>
  <sheetFormatPr defaultColWidth="8.88671875" defaultRowHeight="15" x14ac:dyDescent="0.2"/>
  <cols>
    <col min="1" max="4" width="8.88671875" style="6"/>
    <col min="5" max="5" width="2.77734375" style="6" customWidth="1"/>
    <col min="6" max="6" width="8.88671875" style="6" customWidth="1"/>
    <col min="7" max="7" width="9.109375" style="6" customWidth="1"/>
    <col min="8" max="8" width="11.33203125" style="6" customWidth="1"/>
    <col min="9" max="10" width="8.88671875" style="6"/>
    <col min="11" max="11" width="8.88671875" style="6" hidden="1" customWidth="1"/>
    <col min="12" max="16384" width="8.88671875" style="6"/>
  </cols>
  <sheetData>
    <row r="2" spans="1:12" ht="15.75" x14ac:dyDescent="0.25">
      <c r="A2" s="15"/>
      <c r="B2" s="16" t="s">
        <v>44</v>
      </c>
    </row>
    <row r="3" spans="1:12" ht="15.75" x14ac:dyDescent="0.25">
      <c r="A3" s="15"/>
      <c r="B3" s="16"/>
    </row>
    <row r="4" spans="1:12" ht="29.25" customHeight="1" x14ac:dyDescent="0.25">
      <c r="A4" s="15"/>
      <c r="B4" s="66" t="s">
        <v>46</v>
      </c>
      <c r="C4" s="66"/>
      <c r="D4" s="66"/>
      <c r="E4" s="66"/>
      <c r="F4" s="66"/>
      <c r="G4" s="66"/>
      <c r="H4" s="66"/>
      <c r="I4" s="66"/>
      <c r="J4" s="66"/>
      <c r="K4" s="66"/>
      <c r="L4" s="66"/>
    </row>
    <row r="5" spans="1:12" ht="27.75" customHeight="1" x14ac:dyDescent="0.25">
      <c r="A5" s="15"/>
      <c r="B5" s="66" t="s">
        <v>29</v>
      </c>
      <c r="C5" s="66"/>
      <c r="D5" s="66"/>
      <c r="E5" s="66"/>
      <c r="F5" s="66"/>
      <c r="G5" s="66"/>
      <c r="H5" s="66"/>
      <c r="I5" s="66"/>
      <c r="J5" s="66"/>
      <c r="K5" s="66"/>
      <c r="L5" s="66"/>
    </row>
    <row r="6" spans="1:12" ht="27.75" customHeight="1" x14ac:dyDescent="0.25">
      <c r="A6" s="15"/>
      <c r="B6" s="81" t="s">
        <v>39</v>
      </c>
      <c r="C6" s="81"/>
      <c r="D6" s="81"/>
      <c r="E6" s="81"/>
      <c r="F6" s="81"/>
      <c r="G6" s="81"/>
      <c r="H6" s="81"/>
      <c r="I6" s="81"/>
      <c r="J6" s="81"/>
      <c r="K6" s="81"/>
      <c r="L6" s="81"/>
    </row>
    <row r="7" spans="1:12" ht="15.75" customHeight="1" x14ac:dyDescent="0.25">
      <c r="A7" s="15"/>
      <c r="B7" s="80" t="s">
        <v>35</v>
      </c>
      <c r="C7" s="80"/>
      <c r="D7" s="80"/>
      <c r="E7" s="80"/>
      <c r="F7" s="80"/>
      <c r="G7" s="80"/>
      <c r="H7" s="80"/>
      <c r="I7" s="80"/>
      <c r="J7" s="80"/>
      <c r="K7" s="80"/>
      <c r="L7" s="80"/>
    </row>
    <row r="8" spans="1:12" ht="28.5" customHeight="1" x14ac:dyDescent="0.25">
      <c r="A8" s="15"/>
      <c r="B8" s="66" t="s">
        <v>42</v>
      </c>
      <c r="C8" s="66"/>
      <c r="D8" s="66"/>
      <c r="E8" s="66"/>
      <c r="F8" s="66"/>
      <c r="G8" s="66"/>
      <c r="H8" s="66"/>
      <c r="I8" s="66"/>
      <c r="J8" s="66"/>
      <c r="K8" s="66"/>
      <c r="L8" s="66"/>
    </row>
    <row r="9" spans="1:12" ht="28.5" customHeight="1" x14ac:dyDescent="0.25">
      <c r="A9" s="15"/>
      <c r="B9" s="66" t="s">
        <v>40</v>
      </c>
      <c r="C9" s="66"/>
      <c r="D9" s="66"/>
      <c r="E9" s="66"/>
      <c r="F9" s="66"/>
      <c r="G9" s="66"/>
      <c r="H9" s="66"/>
      <c r="I9" s="66"/>
      <c r="J9" s="66"/>
      <c r="K9" s="66"/>
      <c r="L9" s="66"/>
    </row>
    <row r="10" spans="1:12" ht="15" customHeight="1" x14ac:dyDescent="0.25">
      <c r="A10" s="15"/>
      <c r="B10" s="42"/>
      <c r="C10" s="42"/>
      <c r="D10" s="42"/>
      <c r="E10" s="42"/>
      <c r="F10" s="42"/>
      <c r="G10" s="42"/>
      <c r="H10" s="42"/>
      <c r="I10" s="42"/>
      <c r="J10" s="42"/>
      <c r="K10" s="42"/>
      <c r="L10" s="42"/>
    </row>
    <row r="11" spans="1:12" ht="15.75" x14ac:dyDescent="0.25">
      <c r="A11" s="15">
        <v>1</v>
      </c>
      <c r="B11" s="17"/>
      <c r="C11" s="17"/>
      <c r="D11" s="17"/>
      <c r="E11" s="17"/>
      <c r="F11" s="17"/>
      <c r="G11" s="17"/>
      <c r="H11" s="17"/>
      <c r="I11" s="17"/>
      <c r="J11" s="17"/>
    </row>
    <row r="12" spans="1:12" ht="15.75" x14ac:dyDescent="0.25">
      <c r="A12" s="18"/>
      <c r="B12" s="16"/>
    </row>
    <row r="13" spans="1:12" x14ac:dyDescent="0.2">
      <c r="A13" s="19" t="s">
        <v>9</v>
      </c>
      <c r="B13" s="19" t="s">
        <v>30</v>
      </c>
    </row>
    <row r="14" spans="1:12" x14ac:dyDescent="0.2">
      <c r="A14" s="19"/>
      <c r="B14" s="19"/>
    </row>
    <row r="15" spans="1:12" x14ac:dyDescent="0.2">
      <c r="A15" s="19"/>
      <c r="B15" s="20" t="s">
        <v>36</v>
      </c>
      <c r="C15" s="21"/>
      <c r="D15" s="21"/>
      <c r="E15" s="21"/>
      <c r="F15" s="22"/>
      <c r="G15" s="23"/>
      <c r="H15" s="23"/>
      <c r="I15" s="9"/>
    </row>
    <row r="16" spans="1:12" ht="15.75" x14ac:dyDescent="0.25">
      <c r="A16" s="18"/>
      <c r="B16" s="16"/>
    </row>
    <row r="17" spans="1:12" ht="15.75" x14ac:dyDescent="0.25">
      <c r="A17" s="18"/>
      <c r="B17" s="24" t="s">
        <v>32</v>
      </c>
      <c r="C17" s="23"/>
      <c r="D17" s="23"/>
      <c r="E17" s="23"/>
      <c r="F17" s="23"/>
      <c r="G17" s="23"/>
      <c r="H17" s="25"/>
      <c r="I17" s="47"/>
    </row>
    <row r="18" spans="1:12" ht="15.75" x14ac:dyDescent="0.25">
      <c r="A18" s="18"/>
      <c r="B18" s="24" t="s">
        <v>31</v>
      </c>
      <c r="C18" s="23"/>
      <c r="D18" s="23"/>
      <c r="E18" s="23"/>
      <c r="F18" s="23"/>
      <c r="G18" s="23"/>
      <c r="H18" s="25"/>
      <c r="I18" s="47"/>
    </row>
    <row r="19" spans="1:12" ht="15.75" x14ac:dyDescent="0.25">
      <c r="A19" s="18"/>
      <c r="B19" s="26"/>
      <c r="C19" s="27"/>
      <c r="D19" s="27"/>
      <c r="E19" s="27"/>
      <c r="F19" s="27"/>
      <c r="G19" s="27"/>
      <c r="H19" s="28" t="s">
        <v>33</v>
      </c>
      <c r="I19" s="14">
        <f>I17-I18</f>
        <v>0</v>
      </c>
    </row>
    <row r="20" spans="1:12" ht="15.75" x14ac:dyDescent="0.25">
      <c r="A20" s="18"/>
      <c r="B20" s="16"/>
    </row>
    <row r="21" spans="1:12" x14ac:dyDescent="0.2">
      <c r="A21" s="19" t="s">
        <v>9</v>
      </c>
      <c r="B21" s="19" t="s">
        <v>3</v>
      </c>
    </row>
    <row r="22" spans="1:12" x14ac:dyDescent="0.2">
      <c r="A22" s="19"/>
      <c r="B22" s="19"/>
    </row>
    <row r="23" spans="1:12" ht="15.75" x14ac:dyDescent="0.25">
      <c r="C23" s="29"/>
      <c r="D23" s="29"/>
      <c r="E23" s="29"/>
      <c r="F23" s="30"/>
      <c r="H23" s="31" t="s">
        <v>1</v>
      </c>
      <c r="I23" s="32" t="s">
        <v>2</v>
      </c>
    </row>
    <row r="24" spans="1:12" ht="16.5" x14ac:dyDescent="0.3">
      <c r="B24" s="20" t="s">
        <v>25</v>
      </c>
      <c r="C24" s="21"/>
      <c r="D24" s="21"/>
      <c r="E24" s="21"/>
      <c r="F24" s="22"/>
      <c r="G24" s="25"/>
      <c r="H24" s="48"/>
      <c r="I24" s="48"/>
    </row>
    <row r="25" spans="1:12" x14ac:dyDescent="0.2">
      <c r="A25" s="4"/>
      <c r="B25" s="4"/>
      <c r="C25" s="29"/>
      <c r="D25" s="29"/>
      <c r="E25" s="29"/>
      <c r="F25" s="30"/>
      <c r="H25" s="48"/>
      <c r="I25" s="48"/>
    </row>
    <row r="26" spans="1:12" x14ac:dyDescent="0.2">
      <c r="A26" s="4"/>
      <c r="C26" s="29"/>
      <c r="D26" s="29"/>
      <c r="E26" s="29"/>
      <c r="F26" s="30"/>
      <c r="H26" s="48"/>
      <c r="I26" s="48"/>
    </row>
    <row r="27" spans="1:12" ht="16.5" x14ac:dyDescent="0.3">
      <c r="C27" s="29"/>
      <c r="D27" s="29"/>
      <c r="E27" s="29"/>
      <c r="G27" s="4"/>
      <c r="H27" s="13" t="s">
        <v>4</v>
      </c>
      <c r="I27" s="10" t="e">
        <f>AVERAGE(I24:I26)</f>
        <v>#DIV/0!</v>
      </c>
      <c r="K27" s="33"/>
      <c r="L27" s="33"/>
    </row>
    <row r="28" spans="1:12" x14ac:dyDescent="0.2">
      <c r="A28" s="4"/>
      <c r="C28" s="34"/>
      <c r="G28" s="3"/>
      <c r="H28" s="13"/>
      <c r="I28" s="4"/>
    </row>
    <row r="29" spans="1:12" x14ac:dyDescent="0.2">
      <c r="G29" s="4"/>
      <c r="H29" s="13" t="s">
        <v>43</v>
      </c>
      <c r="I29" s="50" t="e">
        <f>I27*I19*20</f>
        <v>#DIV/0!</v>
      </c>
    </row>
    <row r="30" spans="1:12" x14ac:dyDescent="0.2">
      <c r="G30" s="4"/>
      <c r="H30" s="3"/>
      <c r="I30" s="8"/>
    </row>
    <row r="31" spans="1:12" x14ac:dyDescent="0.2">
      <c r="A31" s="19" t="s">
        <v>10</v>
      </c>
      <c r="B31" s="19" t="s">
        <v>8</v>
      </c>
      <c r="G31" s="4"/>
      <c r="H31" s="3"/>
      <c r="I31" s="8"/>
    </row>
    <row r="32" spans="1:12" x14ac:dyDescent="0.2">
      <c r="A32" s="4"/>
      <c r="F32" s="3"/>
      <c r="G32" s="3"/>
      <c r="H32" s="3"/>
      <c r="I32" s="4"/>
    </row>
    <row r="33" spans="1:15" x14ac:dyDescent="0.2">
      <c r="A33" s="4"/>
      <c r="B33" s="67" t="s">
        <v>11</v>
      </c>
      <c r="C33" s="68"/>
      <c r="D33" s="68"/>
      <c r="E33" s="69"/>
      <c r="F33" s="70" t="s">
        <v>0</v>
      </c>
      <c r="G33" s="71"/>
      <c r="H33" s="72"/>
      <c r="I33" s="7" t="s">
        <v>12</v>
      </c>
    </row>
    <row r="34" spans="1:15" x14ac:dyDescent="0.2">
      <c r="A34" s="4"/>
      <c r="B34" s="51"/>
      <c r="C34" s="52"/>
      <c r="D34" s="52"/>
      <c r="E34" s="53"/>
      <c r="F34" s="54"/>
      <c r="G34" s="55"/>
      <c r="H34" s="56"/>
      <c r="I34" s="12"/>
      <c r="K34" s="6">
        <f>IF(F34="", I34, I34/F34)</f>
        <v>0</v>
      </c>
    </row>
    <row r="35" spans="1:15" x14ac:dyDescent="0.2">
      <c r="A35" s="4"/>
      <c r="B35" s="51"/>
      <c r="C35" s="52"/>
      <c r="D35" s="52"/>
      <c r="E35" s="53"/>
      <c r="F35" s="54"/>
      <c r="G35" s="55"/>
      <c r="H35" s="56"/>
      <c r="I35" s="12"/>
      <c r="K35" s="6">
        <f>IF(F35="", I35, I35/F35)</f>
        <v>0</v>
      </c>
    </row>
    <row r="36" spans="1:15" x14ac:dyDescent="0.2">
      <c r="A36" s="4"/>
      <c r="B36" s="51"/>
      <c r="C36" s="52"/>
      <c r="D36" s="52"/>
      <c r="E36" s="53"/>
      <c r="F36" s="54"/>
      <c r="G36" s="55"/>
      <c r="H36" s="56"/>
      <c r="I36" s="12"/>
      <c r="K36" s="6">
        <f>IF(F36="", I36, I36/F36)</f>
        <v>0</v>
      </c>
    </row>
    <row r="37" spans="1:15" x14ac:dyDescent="0.2">
      <c r="A37" s="4"/>
      <c r="B37" s="51"/>
      <c r="C37" s="52"/>
      <c r="D37" s="52"/>
      <c r="E37" s="53"/>
      <c r="F37" s="54"/>
      <c r="G37" s="73"/>
      <c r="H37" s="74"/>
      <c r="I37" s="12"/>
      <c r="K37" s="6">
        <f>IF(F37="", I37, I37/F37)</f>
        <v>0</v>
      </c>
    </row>
    <row r="38" spans="1:15" x14ac:dyDescent="0.2">
      <c r="A38" s="4"/>
      <c r="F38" s="3"/>
      <c r="G38" s="3"/>
      <c r="H38" s="3"/>
      <c r="I38" s="4"/>
      <c r="K38" s="6">
        <f>SUM(K34:K37)</f>
        <v>0</v>
      </c>
    </row>
    <row r="39" spans="1:15" x14ac:dyDescent="0.2">
      <c r="G39" s="4"/>
      <c r="H39" s="4"/>
      <c r="I39" s="4"/>
      <c r="J39" s="4"/>
      <c r="M39" s="5"/>
      <c r="N39" s="4"/>
      <c r="O39" s="4"/>
    </row>
    <row r="40" spans="1:15" x14ac:dyDescent="0.2">
      <c r="F40" s="35"/>
      <c r="H40" s="13" t="s">
        <v>6</v>
      </c>
      <c r="I40" s="50">
        <f>K38</f>
        <v>0</v>
      </c>
      <c r="J40" s="4"/>
      <c r="M40" s="5"/>
      <c r="N40" s="4"/>
      <c r="O40" s="4"/>
    </row>
    <row r="41" spans="1:15" x14ac:dyDescent="0.2">
      <c r="F41" s="4"/>
      <c r="H41" s="13"/>
      <c r="I41" s="4"/>
      <c r="N41" s="4"/>
      <c r="O41" s="4"/>
    </row>
    <row r="42" spans="1:15" x14ac:dyDescent="0.2">
      <c r="H42" s="36" t="s">
        <v>7</v>
      </c>
      <c r="I42" s="7" t="e">
        <f>AND(I29&lt;I40, I40&gt;2000)</f>
        <v>#DIV/0!</v>
      </c>
    </row>
    <row r="43" spans="1:15" x14ac:dyDescent="0.2">
      <c r="G43" s="19"/>
      <c r="I43" s="5"/>
    </row>
    <row r="44" spans="1:15" x14ac:dyDescent="0.2">
      <c r="B44" s="19" t="s">
        <v>15</v>
      </c>
      <c r="G44" s="19"/>
      <c r="I44" s="5"/>
    </row>
    <row r="45" spans="1:15" x14ac:dyDescent="0.2">
      <c r="B45" s="19"/>
      <c r="G45" s="19"/>
      <c r="I45" s="5"/>
    </row>
    <row r="46" spans="1:15" ht="25.5" customHeight="1" x14ac:dyDescent="0.2">
      <c r="B46" s="66" t="s">
        <v>34</v>
      </c>
      <c r="C46" s="66"/>
      <c r="D46" s="66"/>
      <c r="E46" s="66"/>
      <c r="F46" s="66"/>
      <c r="G46" s="66"/>
      <c r="H46" s="66"/>
      <c r="I46" s="66"/>
      <c r="J46" s="66"/>
      <c r="K46" s="66"/>
      <c r="L46" s="66"/>
    </row>
    <row r="47" spans="1:15" ht="15.75" thickBot="1" x14ac:dyDescent="0.25">
      <c r="B47" s="4" t="s">
        <v>14</v>
      </c>
      <c r="G47" s="19"/>
      <c r="I47" s="5"/>
    </row>
    <row r="48" spans="1:15" x14ac:dyDescent="0.2">
      <c r="B48" s="57"/>
      <c r="C48" s="58"/>
      <c r="D48" s="58"/>
      <c r="E48" s="58"/>
      <c r="F48" s="58"/>
      <c r="G48" s="58"/>
      <c r="H48" s="58"/>
      <c r="I48" s="58"/>
      <c r="J48" s="59"/>
    </row>
    <row r="49" spans="1:12" x14ac:dyDescent="0.2">
      <c r="B49" s="60"/>
      <c r="C49" s="61"/>
      <c r="D49" s="61"/>
      <c r="E49" s="61"/>
      <c r="F49" s="61"/>
      <c r="G49" s="61"/>
      <c r="H49" s="61"/>
      <c r="I49" s="61"/>
      <c r="J49" s="62"/>
    </row>
    <row r="50" spans="1:12" ht="15.75" thickBot="1" x14ac:dyDescent="0.25">
      <c r="B50" s="63"/>
      <c r="C50" s="64"/>
      <c r="D50" s="64"/>
      <c r="E50" s="64"/>
      <c r="F50" s="64"/>
      <c r="G50" s="64"/>
      <c r="H50" s="64"/>
      <c r="I50" s="64"/>
      <c r="J50" s="65"/>
    </row>
    <row r="51" spans="1:12" x14ac:dyDescent="0.2">
      <c r="B51" s="37"/>
      <c r="C51" s="37"/>
      <c r="D51" s="37"/>
      <c r="E51" s="37"/>
      <c r="F51" s="37"/>
      <c r="G51" s="37"/>
      <c r="H51" s="37"/>
      <c r="I51" s="37"/>
      <c r="J51" s="37"/>
    </row>
    <row r="52" spans="1:12" ht="15.75" thickBot="1" x14ac:dyDescent="0.25">
      <c r="B52" s="38"/>
      <c r="C52" s="38"/>
      <c r="D52" s="38"/>
      <c r="E52" s="38"/>
      <c r="F52" s="38"/>
      <c r="G52" s="39"/>
      <c r="H52" s="38"/>
      <c r="I52" s="11"/>
      <c r="J52" s="38"/>
      <c r="K52" s="38"/>
      <c r="L52" s="38"/>
    </row>
    <row r="53" spans="1:12" ht="15.75" thickTop="1" x14ac:dyDescent="0.2">
      <c r="G53" s="4"/>
      <c r="I53" s="5"/>
    </row>
    <row r="54" spans="1:12" ht="15.75" x14ac:dyDescent="0.25">
      <c r="A54" s="15">
        <v>2</v>
      </c>
      <c r="B54" s="17"/>
      <c r="C54" s="17"/>
      <c r="D54" s="17"/>
      <c r="E54" s="17"/>
      <c r="F54" s="17"/>
      <c r="G54" s="17"/>
      <c r="H54" s="17"/>
      <c r="I54" s="17"/>
      <c r="J54" s="17"/>
    </row>
    <row r="55" spans="1:12" ht="15.75" x14ac:dyDescent="0.25">
      <c r="A55" s="18"/>
      <c r="B55" s="16"/>
    </row>
    <row r="56" spans="1:12" x14ac:dyDescent="0.2">
      <c r="A56" s="19" t="s">
        <v>9</v>
      </c>
      <c r="B56" s="19" t="s">
        <v>30</v>
      </c>
    </row>
    <row r="57" spans="1:12" x14ac:dyDescent="0.2">
      <c r="A57" s="19"/>
      <c r="B57" s="19"/>
    </row>
    <row r="58" spans="1:12" x14ac:dyDescent="0.2">
      <c r="A58" s="19"/>
      <c r="B58" s="20" t="s">
        <v>36</v>
      </c>
      <c r="C58" s="21"/>
      <c r="D58" s="21"/>
      <c r="E58" s="21"/>
      <c r="F58" s="22"/>
      <c r="G58" s="23"/>
      <c r="H58" s="23"/>
      <c r="I58" s="9"/>
    </row>
    <row r="59" spans="1:12" ht="15.75" x14ac:dyDescent="0.25">
      <c r="A59" s="18"/>
      <c r="B59" s="16"/>
    </row>
    <row r="60" spans="1:12" ht="15.75" x14ac:dyDescent="0.25">
      <c r="A60" s="18"/>
      <c r="B60" s="24" t="s">
        <v>32</v>
      </c>
      <c r="C60" s="23"/>
      <c r="D60" s="23"/>
      <c r="E60" s="23"/>
      <c r="F60" s="23"/>
      <c r="G60" s="23"/>
      <c r="H60" s="25"/>
      <c r="I60" s="47"/>
    </row>
    <row r="61" spans="1:12" ht="15.75" x14ac:dyDescent="0.25">
      <c r="A61" s="18"/>
      <c r="B61" s="24" t="s">
        <v>31</v>
      </c>
      <c r="C61" s="23"/>
      <c r="D61" s="23"/>
      <c r="E61" s="23"/>
      <c r="F61" s="23"/>
      <c r="G61" s="23"/>
      <c r="H61" s="25"/>
      <c r="I61" s="47"/>
    </row>
    <row r="62" spans="1:12" ht="15.75" x14ac:dyDescent="0.25">
      <c r="A62" s="18"/>
      <c r="B62" s="26"/>
      <c r="C62" s="27"/>
      <c r="D62" s="27"/>
      <c r="E62" s="27"/>
      <c r="F62" s="27"/>
      <c r="G62" s="27"/>
      <c r="H62" s="28" t="s">
        <v>33</v>
      </c>
      <c r="I62" s="14">
        <f>I60-I61</f>
        <v>0</v>
      </c>
    </row>
    <row r="63" spans="1:12" ht="15.75" x14ac:dyDescent="0.25">
      <c r="A63" s="18"/>
      <c r="B63" s="16"/>
    </row>
    <row r="64" spans="1:12" x14ac:dyDescent="0.2">
      <c r="A64" s="19" t="s">
        <v>9</v>
      </c>
      <c r="B64" s="19" t="s">
        <v>3</v>
      </c>
    </row>
    <row r="65" spans="1:12" x14ac:dyDescent="0.2">
      <c r="A65" s="19"/>
      <c r="B65" s="19"/>
    </row>
    <row r="66" spans="1:12" ht="15.75" x14ac:dyDescent="0.25">
      <c r="C66" s="29"/>
      <c r="D66" s="29"/>
      <c r="E66" s="29"/>
      <c r="F66" s="30"/>
      <c r="H66" s="31" t="s">
        <v>1</v>
      </c>
      <c r="I66" s="32" t="s">
        <v>2</v>
      </c>
    </row>
    <row r="67" spans="1:12" ht="16.5" x14ac:dyDescent="0.3">
      <c r="B67" s="20" t="s">
        <v>25</v>
      </c>
      <c r="C67" s="21"/>
      <c r="D67" s="21"/>
      <c r="E67" s="21"/>
      <c r="F67" s="22"/>
      <c r="G67" s="25"/>
      <c r="H67" s="48"/>
      <c r="I67" s="48"/>
    </row>
    <row r="68" spans="1:12" x14ac:dyDescent="0.2">
      <c r="A68" s="4"/>
      <c r="B68" s="4"/>
      <c r="C68" s="29"/>
      <c r="D68" s="29"/>
      <c r="E68" s="29"/>
      <c r="F68" s="30"/>
      <c r="H68" s="48"/>
      <c r="I68" s="48"/>
    </row>
    <row r="69" spans="1:12" x14ac:dyDescent="0.2">
      <c r="A69" s="4"/>
      <c r="C69" s="29"/>
      <c r="D69" s="29"/>
      <c r="E69" s="29"/>
      <c r="F69" s="30"/>
      <c r="H69" s="48"/>
      <c r="I69" s="48"/>
    </row>
    <row r="70" spans="1:12" ht="16.5" x14ac:dyDescent="0.3">
      <c r="C70" s="29"/>
      <c r="D70" s="29"/>
      <c r="E70" s="29"/>
      <c r="G70" s="4"/>
      <c r="H70" s="13" t="s">
        <v>4</v>
      </c>
      <c r="I70" s="10" t="e">
        <f>AVERAGE(I67:I69)</f>
        <v>#DIV/0!</v>
      </c>
      <c r="K70" s="33"/>
      <c r="L70" s="33"/>
    </row>
    <row r="71" spans="1:12" x14ac:dyDescent="0.2">
      <c r="A71" s="4"/>
      <c r="C71" s="34"/>
      <c r="G71" s="3"/>
      <c r="H71" s="13"/>
      <c r="I71" s="4"/>
    </row>
    <row r="72" spans="1:12" x14ac:dyDescent="0.2">
      <c r="G72" s="4"/>
      <c r="H72" s="13" t="s">
        <v>43</v>
      </c>
      <c r="I72" s="50" t="e">
        <f>I70*I62*20</f>
        <v>#DIV/0!</v>
      </c>
    </row>
    <row r="73" spans="1:12" x14ac:dyDescent="0.2">
      <c r="G73" s="4"/>
      <c r="H73" s="3"/>
      <c r="I73" s="8"/>
    </row>
    <row r="74" spans="1:12" x14ac:dyDescent="0.2">
      <c r="A74" s="19" t="s">
        <v>10</v>
      </c>
      <c r="B74" s="19" t="s">
        <v>8</v>
      </c>
      <c r="G74" s="4"/>
      <c r="H74" s="3"/>
      <c r="I74" s="8"/>
    </row>
    <row r="75" spans="1:12" x14ac:dyDescent="0.2">
      <c r="A75" s="4"/>
      <c r="F75" s="3"/>
      <c r="G75" s="3"/>
      <c r="H75" s="3"/>
      <c r="I75" s="4"/>
    </row>
    <row r="76" spans="1:12" x14ac:dyDescent="0.2">
      <c r="A76" s="4"/>
      <c r="B76" s="67" t="s">
        <v>11</v>
      </c>
      <c r="C76" s="68"/>
      <c r="D76" s="68"/>
      <c r="E76" s="69"/>
      <c r="F76" s="70" t="s">
        <v>0</v>
      </c>
      <c r="G76" s="71"/>
      <c r="H76" s="72"/>
      <c r="I76" s="49" t="s">
        <v>12</v>
      </c>
    </row>
    <row r="77" spans="1:12" x14ac:dyDescent="0.2">
      <c r="A77" s="4"/>
      <c r="B77" s="51"/>
      <c r="C77" s="52"/>
      <c r="D77" s="52"/>
      <c r="E77" s="53"/>
      <c r="F77" s="54"/>
      <c r="G77" s="55"/>
      <c r="H77" s="56"/>
      <c r="I77" s="12"/>
      <c r="K77" s="6">
        <f>IF(F77="", I77, I77/F77)</f>
        <v>0</v>
      </c>
    </row>
    <row r="78" spans="1:12" x14ac:dyDescent="0.2">
      <c r="A78" s="4"/>
      <c r="B78" s="51"/>
      <c r="C78" s="52"/>
      <c r="D78" s="52"/>
      <c r="E78" s="53"/>
      <c r="F78" s="54"/>
      <c r="G78" s="55"/>
      <c r="H78" s="56"/>
      <c r="I78" s="12"/>
      <c r="K78" s="6">
        <f>IF(F78="", I78, I78/F78)</f>
        <v>0</v>
      </c>
    </row>
    <row r="79" spans="1:12" x14ac:dyDescent="0.2">
      <c r="A79" s="4"/>
      <c r="B79" s="51"/>
      <c r="C79" s="52"/>
      <c r="D79" s="52"/>
      <c r="E79" s="53"/>
      <c r="F79" s="54"/>
      <c r="G79" s="55"/>
      <c r="H79" s="56"/>
      <c r="I79" s="12"/>
      <c r="K79" s="6">
        <f>IF(F79="", I79, I79/F79)</f>
        <v>0</v>
      </c>
    </row>
    <row r="80" spans="1:12" x14ac:dyDescent="0.2">
      <c r="A80" s="4"/>
      <c r="B80" s="51"/>
      <c r="C80" s="52"/>
      <c r="D80" s="52"/>
      <c r="E80" s="53"/>
      <c r="F80" s="54"/>
      <c r="G80" s="73"/>
      <c r="H80" s="74"/>
      <c r="I80" s="12"/>
      <c r="K80" s="6">
        <f>IF(F80="", I80, I80/F80)</f>
        <v>0</v>
      </c>
    </row>
    <row r="81" spans="1:12" x14ac:dyDescent="0.2">
      <c r="A81" s="4"/>
      <c r="F81" s="3"/>
      <c r="G81" s="3"/>
      <c r="H81" s="3"/>
      <c r="I81" s="4"/>
      <c r="K81" s="6">
        <f>SUM(K77:K80)</f>
        <v>0</v>
      </c>
    </row>
    <row r="82" spans="1:12" x14ac:dyDescent="0.2">
      <c r="G82" s="4"/>
      <c r="H82" s="4"/>
      <c r="I82" s="4"/>
      <c r="J82" s="4"/>
    </row>
    <row r="83" spans="1:12" x14ac:dyDescent="0.2">
      <c r="F83" s="35"/>
      <c r="H83" s="13" t="s">
        <v>6</v>
      </c>
      <c r="I83" s="50">
        <f>K81</f>
        <v>0</v>
      </c>
      <c r="J83" s="4"/>
    </row>
    <row r="84" spans="1:12" x14ac:dyDescent="0.2">
      <c r="F84" s="4"/>
      <c r="H84" s="13"/>
      <c r="I84" s="4"/>
    </row>
    <row r="85" spans="1:12" x14ac:dyDescent="0.2">
      <c r="H85" s="36" t="s">
        <v>7</v>
      </c>
      <c r="I85" s="49" t="e">
        <f>AND(I72&lt;I83, I83&gt;2000)</f>
        <v>#DIV/0!</v>
      </c>
    </row>
    <row r="86" spans="1:12" x14ac:dyDescent="0.2">
      <c r="G86" s="19"/>
      <c r="I86" s="5"/>
    </row>
    <row r="87" spans="1:12" x14ac:dyDescent="0.2">
      <c r="B87" s="19" t="s">
        <v>15</v>
      </c>
      <c r="G87" s="19"/>
      <c r="I87" s="5"/>
    </row>
    <row r="88" spans="1:12" x14ac:dyDescent="0.2">
      <c r="B88" s="19"/>
      <c r="G88" s="19"/>
      <c r="I88" s="5"/>
    </row>
    <row r="89" spans="1:12" x14ac:dyDescent="0.2">
      <c r="B89" s="66" t="s">
        <v>34</v>
      </c>
      <c r="C89" s="66"/>
      <c r="D89" s="66"/>
      <c r="E89" s="66"/>
      <c r="F89" s="66"/>
      <c r="G89" s="66"/>
      <c r="H89" s="66"/>
      <c r="I89" s="66"/>
      <c r="J89" s="66"/>
      <c r="K89" s="66"/>
      <c r="L89" s="66"/>
    </row>
    <row r="90" spans="1:12" ht="15.75" thickBot="1" x14ac:dyDescent="0.25">
      <c r="B90" s="4" t="s">
        <v>14</v>
      </c>
      <c r="G90" s="19"/>
      <c r="I90" s="5"/>
    </row>
    <row r="91" spans="1:12" ht="15" customHeight="1" x14ac:dyDescent="0.2">
      <c r="B91" s="57"/>
      <c r="C91" s="58"/>
      <c r="D91" s="58"/>
      <c r="E91" s="58"/>
      <c r="F91" s="58"/>
      <c r="G91" s="58"/>
      <c r="H91" s="58"/>
      <c r="I91" s="58"/>
      <c r="J91" s="59"/>
    </row>
    <row r="92" spans="1:12" x14ac:dyDescent="0.2">
      <c r="B92" s="60"/>
      <c r="C92" s="61"/>
      <c r="D92" s="61"/>
      <c r="E92" s="61"/>
      <c r="F92" s="61"/>
      <c r="G92" s="61"/>
      <c r="H92" s="61"/>
      <c r="I92" s="61"/>
      <c r="J92" s="62"/>
    </row>
    <row r="93" spans="1:12" ht="15.75" thickBot="1" x14ac:dyDescent="0.25">
      <c r="B93" s="63"/>
      <c r="C93" s="64"/>
      <c r="D93" s="64"/>
      <c r="E93" s="64"/>
      <c r="F93" s="64"/>
      <c r="G93" s="64"/>
      <c r="H93" s="64"/>
      <c r="I93" s="64"/>
      <c r="J93" s="65"/>
    </row>
    <row r="94" spans="1:12" x14ac:dyDescent="0.2">
      <c r="B94" s="60"/>
      <c r="C94" s="61"/>
      <c r="D94" s="61"/>
      <c r="E94" s="61"/>
      <c r="F94" s="61"/>
      <c r="G94" s="61"/>
      <c r="H94" s="61"/>
      <c r="I94" s="61"/>
      <c r="J94" s="62"/>
    </row>
    <row r="95" spans="1:12" ht="15.75" thickBot="1" x14ac:dyDescent="0.25">
      <c r="B95" s="63"/>
      <c r="C95" s="64"/>
      <c r="D95" s="64"/>
      <c r="E95" s="64"/>
      <c r="F95" s="64"/>
      <c r="G95" s="64"/>
      <c r="H95" s="64"/>
      <c r="I95" s="64"/>
      <c r="J95" s="65"/>
    </row>
    <row r="96" spans="1:12" x14ac:dyDescent="0.2">
      <c r="B96" s="37"/>
      <c r="C96" s="37"/>
      <c r="D96" s="37"/>
      <c r="E96" s="37"/>
      <c r="F96" s="37"/>
      <c r="G96" s="37"/>
      <c r="H96" s="37"/>
      <c r="I96" s="37"/>
      <c r="J96" s="37"/>
    </row>
    <row r="97" spans="2:12" x14ac:dyDescent="0.2">
      <c r="G97" s="4"/>
      <c r="I97" s="5"/>
    </row>
    <row r="98" spans="2:12" x14ac:dyDescent="0.2">
      <c r="G98" s="4"/>
      <c r="I98" s="5"/>
    </row>
    <row r="99" spans="2:12" ht="15.75" thickBot="1" x14ac:dyDescent="0.25">
      <c r="B99" s="40"/>
      <c r="C99" s="40"/>
      <c r="D99" s="40"/>
      <c r="E99" s="40"/>
      <c r="F99" s="40"/>
      <c r="G99" s="40"/>
      <c r="H99" s="40"/>
      <c r="I99" s="40"/>
      <c r="J99" s="40"/>
      <c r="K99" s="38"/>
      <c r="L99" s="38"/>
    </row>
    <row r="100" spans="2:12" ht="15.75" thickTop="1" x14ac:dyDescent="0.2">
      <c r="G100" s="4"/>
      <c r="I100" s="5"/>
    </row>
    <row r="101" spans="2:12" x14ac:dyDescent="0.2">
      <c r="B101" s="19" t="s">
        <v>16</v>
      </c>
      <c r="G101" s="4"/>
      <c r="I101" s="5"/>
    </row>
    <row r="102" spans="2:12" x14ac:dyDescent="0.2">
      <c r="B102" s="19"/>
      <c r="G102" s="4"/>
      <c r="I102" s="5"/>
    </row>
    <row r="103" spans="2:12" ht="39.75" customHeight="1" x14ac:dyDescent="0.2">
      <c r="B103" s="79" t="s">
        <v>17</v>
      </c>
      <c r="C103" s="79"/>
      <c r="D103" s="78" t="s">
        <v>18</v>
      </c>
      <c r="E103" s="78"/>
      <c r="F103" s="78"/>
      <c r="G103" s="78"/>
      <c r="H103" s="78"/>
      <c r="I103" s="78"/>
      <c r="J103" s="78"/>
      <c r="K103" s="78"/>
      <c r="L103" s="78"/>
    </row>
    <row r="104" spans="2:12" ht="14.25" customHeight="1" x14ac:dyDescent="0.2">
      <c r="B104" s="79" t="s">
        <v>19</v>
      </c>
      <c r="C104" s="79"/>
      <c r="D104" s="79" t="s">
        <v>37</v>
      </c>
      <c r="E104" s="79"/>
      <c r="F104" s="79"/>
      <c r="G104" s="79"/>
      <c r="H104" s="79"/>
      <c r="I104" s="79"/>
      <c r="J104" s="79"/>
      <c r="K104" s="79"/>
      <c r="L104" s="79"/>
    </row>
    <row r="105" spans="2:12" ht="40.5" customHeight="1" x14ac:dyDescent="0.2">
      <c r="B105" s="78" t="s">
        <v>21</v>
      </c>
      <c r="C105" s="78"/>
      <c r="D105" s="78" t="s">
        <v>38</v>
      </c>
      <c r="E105" s="78"/>
      <c r="F105" s="78"/>
      <c r="G105" s="78"/>
      <c r="H105" s="78"/>
      <c r="I105" s="78"/>
      <c r="J105" s="78"/>
      <c r="K105" s="78"/>
      <c r="L105" s="78"/>
    </row>
    <row r="106" spans="2:12" ht="41.25" customHeight="1" x14ac:dyDescent="0.2">
      <c r="B106" s="78" t="s">
        <v>47</v>
      </c>
      <c r="C106" s="78"/>
      <c r="D106" s="78" t="s">
        <v>22</v>
      </c>
      <c r="E106" s="78"/>
      <c r="F106" s="78"/>
      <c r="G106" s="78"/>
      <c r="H106" s="78"/>
      <c r="I106" s="78"/>
      <c r="J106" s="78"/>
      <c r="K106" s="78"/>
      <c r="L106" s="78"/>
    </row>
  </sheetData>
  <mergeCells count="44">
    <mergeCell ref="B4:L4"/>
    <mergeCell ref="B5:L5"/>
    <mergeCell ref="B33:E33"/>
    <mergeCell ref="F33:H33"/>
    <mergeCell ref="B34:E34"/>
    <mergeCell ref="F34:H34"/>
    <mergeCell ref="B8:L8"/>
    <mergeCell ref="B7:L7"/>
    <mergeCell ref="B6:L6"/>
    <mergeCell ref="B9:L9"/>
    <mergeCell ref="B35:E35"/>
    <mergeCell ref="F35:H35"/>
    <mergeCell ref="B36:E36"/>
    <mergeCell ref="F36:H36"/>
    <mergeCell ref="B37:E37"/>
    <mergeCell ref="F37:H37"/>
    <mergeCell ref="B48:J48"/>
    <mergeCell ref="B49:J49"/>
    <mergeCell ref="B46:L46"/>
    <mergeCell ref="F76:H76"/>
    <mergeCell ref="B76:E76"/>
    <mergeCell ref="B50:J50"/>
    <mergeCell ref="F77:H77"/>
    <mergeCell ref="B105:C105"/>
    <mergeCell ref="D105:L105"/>
    <mergeCell ref="B80:E80"/>
    <mergeCell ref="F80:H80"/>
    <mergeCell ref="B78:E78"/>
    <mergeCell ref="F78:H78"/>
    <mergeCell ref="B79:E79"/>
    <mergeCell ref="B89:L89"/>
    <mergeCell ref="F79:H79"/>
    <mergeCell ref="B103:C103"/>
    <mergeCell ref="D103:L103"/>
    <mergeCell ref="B77:E77"/>
    <mergeCell ref="B91:J91"/>
    <mergeCell ref="B92:J92"/>
    <mergeCell ref="B106:C106"/>
    <mergeCell ref="D106:L106"/>
    <mergeCell ref="B93:J93"/>
    <mergeCell ref="B95:J95"/>
    <mergeCell ref="B94:J94"/>
    <mergeCell ref="B104:C104"/>
    <mergeCell ref="D104:L104"/>
  </mergeCells>
  <conditionalFormatting sqref="H23:H26">
    <cfRule type="expression" dxfId="15" priority="35" stopIfTrue="1">
      <formula>AND(IF(#REF!&lt;&gt;"Select",TRUE,FALSE),IF(H23="Select Units",TRUE,FALSE))</formula>
    </cfRule>
  </conditionalFormatting>
  <conditionalFormatting sqref="I23:I26">
    <cfRule type="expression" dxfId="14" priority="34" stopIfTrue="1">
      <formula>AND(IF(#REF!&lt;&gt;"Select",TRUE,FALSE),IF(I23="Select Units",TRUE,FALSE))</formula>
    </cfRule>
  </conditionalFormatting>
  <conditionalFormatting sqref="F34:H34">
    <cfRule type="expression" dxfId="13" priority="33" stopIfTrue="1">
      <formula>NOT($B$34="Investment Cost")</formula>
    </cfRule>
  </conditionalFormatting>
  <conditionalFormatting sqref="F35:H35">
    <cfRule type="expression" dxfId="12" priority="31" stopIfTrue="1">
      <formula>NOT($B$35="Investment Cost")</formula>
    </cfRule>
    <cfRule type="expression" priority="32" stopIfTrue="1">
      <formula>NOT($B$35="Investment Cost")</formula>
    </cfRule>
  </conditionalFormatting>
  <conditionalFormatting sqref="F36:H36">
    <cfRule type="expression" dxfId="11" priority="30" stopIfTrue="1">
      <formula>NOT($B$36="Investment Cost")</formula>
    </cfRule>
  </conditionalFormatting>
  <conditionalFormatting sqref="F37:H37">
    <cfRule type="expression" dxfId="10" priority="29" stopIfTrue="1">
      <formula>NOT($B$37="Investment Cost")</formula>
    </cfRule>
  </conditionalFormatting>
  <conditionalFormatting sqref="I42">
    <cfRule type="containsText" dxfId="9" priority="12" stopIfTrue="1" operator="containsText" text="TRUE">
      <formula>NOT(ISERROR(SEARCH("TRUE",I42)))</formula>
    </cfRule>
    <cfRule type="containsText" dxfId="8" priority="13" stopIfTrue="1" operator="containsText" text="FALSE">
      <formula>NOT(ISERROR(SEARCH("FALSE",I42)))</formula>
    </cfRule>
  </conditionalFormatting>
  <conditionalFormatting sqref="H66:H69">
    <cfRule type="expression" dxfId="7" priority="9" stopIfTrue="1">
      <formula>AND(IF(#REF!&lt;&gt;"Select",TRUE,FALSE),IF(H66="Select Units",TRUE,FALSE))</formula>
    </cfRule>
  </conditionalFormatting>
  <conditionalFormatting sqref="I66:I69">
    <cfRule type="expression" dxfId="6" priority="8" stopIfTrue="1">
      <formula>AND(IF(#REF!&lt;&gt;"Select",TRUE,FALSE),IF(I66="Select Units",TRUE,FALSE))</formula>
    </cfRule>
  </conditionalFormatting>
  <conditionalFormatting sqref="F77:H77">
    <cfRule type="expression" dxfId="5" priority="7" stopIfTrue="1">
      <formula>NOT($B$34="Investment Cost")</formula>
    </cfRule>
  </conditionalFormatting>
  <conditionalFormatting sqref="F78:H78">
    <cfRule type="expression" dxfId="4" priority="5" stopIfTrue="1">
      <formula>NOT($B$35="Investment Cost")</formula>
    </cfRule>
    <cfRule type="expression" priority="6" stopIfTrue="1">
      <formula>NOT($B$35="Investment Cost")</formula>
    </cfRule>
  </conditionalFormatting>
  <conditionalFormatting sqref="F79:H79">
    <cfRule type="expression" dxfId="3" priority="4" stopIfTrue="1">
      <formula>NOT($B$36="Investment Cost")</formula>
    </cfRule>
  </conditionalFormatting>
  <conditionalFormatting sqref="F80:H80">
    <cfRule type="expression" dxfId="2" priority="3" stopIfTrue="1">
      <formula>NOT($B$37="Investment Cost")</formula>
    </cfRule>
  </conditionalFormatting>
  <conditionalFormatting sqref="I85">
    <cfRule type="containsText" dxfId="1" priority="1" stopIfTrue="1" operator="containsText" text="TRUE">
      <formula>NOT(ISERROR(SEARCH("TRUE",I85)))</formula>
    </cfRule>
    <cfRule type="containsText" dxfId="0" priority="2" stopIfTrue="1" operator="containsText" text="FALSE">
      <formula>NOT(ISERROR(SEARCH("FALSE",I85)))</formula>
    </cfRule>
  </conditionalFormatting>
  <dataValidations count="1">
    <dataValidation type="list" allowBlank="1" showInputMessage="1" showErrorMessage="1" sqref="B34:B37 B77:B80">
      <formula1>"Investment Cost, Annual Operating and Maintenance cost, Sampling and analysis costs"</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Calculation Factors</vt:lpstr>
      <vt:lpstr>Activity Data</vt:lpstr>
    </vt:vector>
  </TitlesOfParts>
  <Company>Environment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iweatherall</dc:creator>
  <cp:lastModifiedBy>Beswick, Karissa</cp:lastModifiedBy>
  <dcterms:created xsi:type="dcterms:W3CDTF">2013-07-12T13:33:07Z</dcterms:created>
  <dcterms:modified xsi:type="dcterms:W3CDTF">2021-06-09T08:15:20Z</dcterms:modified>
</cp:coreProperties>
</file>