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 firstSheet="23" activeTab="34"/>
  </bookViews>
  <sheets>
    <sheet name="01=JAN" sheetId="3" r:id="rId1"/>
    <sheet name="02=JAN" sheetId="2" r:id="rId2"/>
    <sheet name="Sheet2" sheetId="4" r:id="rId3"/>
    <sheet name="03=JAN" sheetId="5" r:id="rId4"/>
    <sheet name="04=JAN" sheetId="6" r:id="rId5"/>
    <sheet name="05=JAN" sheetId="7" r:id="rId6"/>
    <sheet name="06=JAN" sheetId="8" r:id="rId7"/>
    <sheet name="07=JAN" sheetId="9" r:id="rId8"/>
    <sheet name="08=JAN" sheetId="10" r:id="rId9"/>
    <sheet name="09=JAN" sheetId="11" r:id="rId10"/>
    <sheet name="10=JAN" sheetId="12" r:id="rId11"/>
    <sheet name="11=JAN " sheetId="13" r:id="rId12"/>
    <sheet name="12=JAN" sheetId="14" r:id="rId13"/>
    <sheet name="13=JAN " sheetId="15" r:id="rId14"/>
    <sheet name="14=JAN" sheetId="16" r:id="rId15"/>
    <sheet name="15=JAN" sheetId="17" r:id="rId16"/>
    <sheet name="16=JAN" sheetId="18" r:id="rId17"/>
    <sheet name="17=JAN " sheetId="19" r:id="rId18"/>
    <sheet name="Sheet1" sheetId="20" r:id="rId19"/>
    <sheet name="18=JAN" sheetId="21" r:id="rId20"/>
    <sheet name="19=JAN" sheetId="22" r:id="rId21"/>
    <sheet name="20=JAN" sheetId="23" r:id="rId22"/>
    <sheet name="21=JAN" sheetId="24" r:id="rId23"/>
    <sheet name="22=JAN" sheetId="25" r:id="rId24"/>
    <sheet name="23=JAN" sheetId="26" r:id="rId25"/>
    <sheet name="24=JAN" sheetId="27" r:id="rId26"/>
    <sheet name="Sheet3" sheetId="28" r:id="rId27"/>
    <sheet name="MODAL" sheetId="1" r:id="rId28"/>
    <sheet name="25=JAN " sheetId="29" r:id="rId29"/>
    <sheet name="26=JAN" sheetId="30" r:id="rId30"/>
    <sheet name="27=JAN" sheetId="31" r:id="rId31"/>
    <sheet name="28=JAN " sheetId="32" r:id="rId32"/>
    <sheet name="29=JAN" sheetId="33" r:id="rId33"/>
    <sheet name="30=JAN" sheetId="34" r:id="rId34"/>
    <sheet name="31=JAN" sheetId="35" r:id="rId35"/>
  </sheets>
  <externalReferences>
    <externalReference r:id="rId36"/>
  </externalReferences>
  <definedNames>
    <definedName name="_xlnm.Print_Area" localSheetId="17">'17=JAN '!$A$1:$O$80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35"/>
  <c r="G70"/>
  <c r="G71"/>
  <c r="K46"/>
  <c r="J45"/>
  <c r="K44"/>
  <c r="J43"/>
  <c r="K42"/>
  <c r="J41"/>
  <c r="K40"/>
  <c r="J39"/>
  <c r="K38"/>
  <c r="K32"/>
  <c r="J31"/>
  <c r="K30"/>
  <c r="J29"/>
  <c r="K28"/>
  <c r="J27"/>
  <c r="K26"/>
  <c r="J25"/>
  <c r="K24"/>
  <c r="J23"/>
  <c r="K22"/>
  <c r="K20"/>
  <c r="J19"/>
  <c r="K18"/>
  <c r="J17"/>
  <c r="K16"/>
  <c r="J15"/>
  <c r="K14"/>
  <c r="J13"/>
  <c r="K12"/>
  <c r="J11"/>
  <c r="K10"/>
  <c r="J9"/>
  <c r="K8"/>
  <c r="J7"/>
  <c r="K6"/>
  <c r="O41"/>
  <c r="O43"/>
  <c r="O45"/>
  <c r="N41"/>
  <c r="N43"/>
  <c r="N45"/>
  <c r="G68"/>
  <c r="G67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39"/>
  <c r="N39"/>
  <c r="O37"/>
  <c r="N37"/>
  <c r="J37"/>
  <c r="O31"/>
  <c r="N31"/>
  <c r="O29"/>
  <c r="N29"/>
  <c r="O27"/>
  <c r="N27"/>
  <c r="O25"/>
  <c r="N25"/>
  <c r="O23"/>
  <c r="N23"/>
  <c r="O21"/>
  <c r="N21"/>
  <c r="J21"/>
  <c r="O19"/>
  <c r="N19"/>
  <c r="O17"/>
  <c r="N17"/>
  <c r="O15"/>
  <c r="N15"/>
  <c r="O13"/>
  <c r="N13"/>
  <c r="O11"/>
  <c r="N11"/>
  <c r="O9"/>
  <c r="N9"/>
  <c r="O7"/>
  <c r="N7"/>
  <c r="O5"/>
  <c r="N5"/>
  <c r="J5"/>
  <c r="K30" i="34"/>
  <c r="K32"/>
  <c r="K34"/>
  <c r="K36"/>
  <c r="K38"/>
  <c r="K40"/>
  <c r="K42"/>
  <c r="K44"/>
  <c r="K46"/>
  <c r="K6"/>
  <c r="K8"/>
  <c r="K10"/>
  <c r="K12"/>
  <c r="K14"/>
  <c r="K16"/>
  <c r="K18"/>
  <c r="K20"/>
  <c r="K22"/>
  <c r="N39"/>
  <c r="O39"/>
  <c r="N41"/>
  <c r="O41"/>
  <c r="N43"/>
  <c r="O43"/>
  <c r="J39"/>
  <c r="J41"/>
  <c r="J43"/>
  <c r="O72"/>
  <c r="O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K48"/>
  <c r="O47"/>
  <c r="N47"/>
  <c r="J47"/>
  <c r="O45"/>
  <c r="N45"/>
  <c r="J45"/>
  <c r="O37"/>
  <c r="N37"/>
  <c r="J37"/>
  <c r="O35"/>
  <c r="N35"/>
  <c r="J35"/>
  <c r="O33"/>
  <c r="N33"/>
  <c r="J33"/>
  <c r="O31"/>
  <c r="N31"/>
  <c r="J31"/>
  <c r="O29"/>
  <c r="N29"/>
  <c r="J29"/>
  <c r="K24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O25" s="1"/>
  <c r="N5"/>
  <c r="N25" s="1"/>
  <c r="J5"/>
  <c r="O51" i="33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J21"/>
  <c r="K22"/>
  <c r="J23"/>
  <c r="K24"/>
  <c r="J25"/>
  <c r="K26"/>
  <c r="N21"/>
  <c r="O21"/>
  <c r="N23"/>
  <c r="O23"/>
  <c r="N25"/>
  <c r="O25"/>
  <c r="J5"/>
  <c r="K6"/>
  <c r="J7"/>
  <c r="K8"/>
  <c r="J9"/>
  <c r="K10"/>
  <c r="J11"/>
  <c r="K12"/>
  <c r="J13"/>
  <c r="K14"/>
  <c r="J15"/>
  <c r="K16"/>
  <c r="J17"/>
  <c r="K18"/>
  <c r="J19"/>
  <c r="K20"/>
  <c r="K44"/>
  <c r="O50"/>
  <c r="G50"/>
  <c r="O20"/>
  <c r="N20"/>
  <c r="O19"/>
  <c r="N19"/>
  <c r="O17"/>
  <c r="N17"/>
  <c r="O15"/>
  <c r="N15"/>
  <c r="O13"/>
  <c r="N13"/>
  <c r="O11"/>
  <c r="N11"/>
  <c r="O9"/>
  <c r="N9"/>
  <c r="O7"/>
  <c r="N7"/>
  <c r="O5"/>
  <c r="N5"/>
  <c r="G52" i="32"/>
  <c r="G51"/>
  <c r="O25"/>
  <c r="N25"/>
  <c r="G67"/>
  <c r="G68"/>
  <c r="G66"/>
  <c r="G65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O51"/>
  <c r="O50"/>
  <c r="G50"/>
  <c r="K44"/>
  <c r="O43"/>
  <c r="N43"/>
  <c r="J43"/>
  <c r="K42"/>
  <c r="O41"/>
  <c r="N41"/>
  <c r="J41"/>
  <c r="K40"/>
  <c r="O39"/>
  <c r="N39"/>
  <c r="J39"/>
  <c r="K38"/>
  <c r="O37"/>
  <c r="N37"/>
  <c r="J37"/>
  <c r="K36"/>
  <c r="O35"/>
  <c r="N35"/>
  <c r="J35"/>
  <c r="K34"/>
  <c r="K45" s="1"/>
  <c r="O33"/>
  <c r="N33"/>
  <c r="N45" s="1"/>
  <c r="J33"/>
  <c r="J45" s="1"/>
  <c r="K28"/>
  <c r="O27"/>
  <c r="N27"/>
  <c r="J27"/>
  <c r="K24"/>
  <c r="O23"/>
  <c r="N23"/>
  <c r="J23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O29" s="1"/>
  <c r="N5"/>
  <c r="J5"/>
  <c r="J29" s="1"/>
  <c r="K32" i="31"/>
  <c r="K34"/>
  <c r="K36"/>
  <c r="K38"/>
  <c r="K40"/>
  <c r="K42"/>
  <c r="K44"/>
  <c r="K46"/>
  <c r="K12"/>
  <c r="K6"/>
  <c r="K8"/>
  <c r="K10"/>
  <c r="K14"/>
  <c r="K16"/>
  <c r="K18"/>
  <c r="K20"/>
  <c r="K22"/>
  <c r="K24"/>
  <c r="J41"/>
  <c r="J43"/>
  <c r="J45"/>
  <c r="N39"/>
  <c r="O39"/>
  <c r="N41"/>
  <c r="O41"/>
  <c r="N43"/>
  <c r="O43"/>
  <c r="N45"/>
  <c r="O45"/>
  <c r="O72"/>
  <c r="O73"/>
  <c r="O74"/>
  <c r="O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K48"/>
  <c r="O47"/>
  <c r="N47"/>
  <c r="J47"/>
  <c r="J39"/>
  <c r="O37"/>
  <c r="N37"/>
  <c r="J37"/>
  <c r="O35"/>
  <c r="N35"/>
  <c r="J35"/>
  <c r="O33"/>
  <c r="N33"/>
  <c r="J33"/>
  <c r="O31"/>
  <c r="N31"/>
  <c r="J31"/>
  <c r="K26"/>
  <c r="O25"/>
  <c r="N25"/>
  <c r="J25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N5"/>
  <c r="N27" s="1"/>
  <c r="J5"/>
  <c r="G47" i="30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46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N5"/>
  <c r="O5"/>
  <c r="N7"/>
  <c r="O7"/>
  <c r="N9"/>
  <c r="O9"/>
  <c r="N11"/>
  <c r="O11"/>
  <c r="N13"/>
  <c r="O13"/>
  <c r="N15"/>
  <c r="O15"/>
  <c r="N17"/>
  <c r="O17"/>
  <c r="J5"/>
  <c r="K6"/>
  <c r="J7"/>
  <c r="K8"/>
  <c r="J9"/>
  <c r="K10"/>
  <c r="J11"/>
  <c r="K12"/>
  <c r="J13"/>
  <c r="K14"/>
  <c r="J15"/>
  <c r="K16"/>
  <c r="J17"/>
  <c r="K18"/>
  <c r="N25"/>
  <c r="O25"/>
  <c r="N27"/>
  <c r="O27"/>
  <c r="N29"/>
  <c r="O29"/>
  <c r="N31"/>
  <c r="O31"/>
  <c r="N33"/>
  <c r="N35"/>
  <c r="O35"/>
  <c r="N37"/>
  <c r="O37"/>
  <c r="N39"/>
  <c r="O39"/>
  <c r="J23"/>
  <c r="K24"/>
  <c r="J25"/>
  <c r="K26"/>
  <c r="J27"/>
  <c r="K28"/>
  <c r="J29"/>
  <c r="K30"/>
  <c r="J31"/>
  <c r="K32"/>
  <c r="J33"/>
  <c r="K34"/>
  <c r="J35"/>
  <c r="K36"/>
  <c r="J37"/>
  <c r="K38"/>
  <c r="J39"/>
  <c r="K40"/>
  <c r="O23"/>
  <c r="N23"/>
  <c r="N23" i="29"/>
  <c r="O23"/>
  <c r="N25"/>
  <c r="O25"/>
  <c r="N27"/>
  <c r="O27"/>
  <c r="N29"/>
  <c r="O29"/>
  <c r="G66"/>
  <c r="G67"/>
  <c r="O66"/>
  <c r="O67"/>
  <c r="O68"/>
  <c r="O69"/>
  <c r="O70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G71" s="1"/>
  <c r="K44"/>
  <c r="O43"/>
  <c r="N43"/>
  <c r="J43"/>
  <c r="K42"/>
  <c r="O41"/>
  <c r="N41"/>
  <c r="J41"/>
  <c r="K40"/>
  <c r="O39"/>
  <c r="N39"/>
  <c r="J39"/>
  <c r="K38"/>
  <c r="O37"/>
  <c r="N37"/>
  <c r="J37"/>
  <c r="K36"/>
  <c r="O35"/>
  <c r="N35"/>
  <c r="J35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N5"/>
  <c r="J5"/>
  <c r="O6" i="28"/>
  <c r="O7"/>
  <c r="O8"/>
  <c r="O9"/>
  <c r="O10"/>
  <c r="O11"/>
  <c r="O12"/>
  <c r="O13"/>
  <c r="O14"/>
  <c r="O15"/>
  <c r="O16"/>
  <c r="O17"/>
  <c r="O18"/>
  <c r="O19"/>
  <c r="O20"/>
  <c r="O21"/>
  <c r="O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5"/>
  <c r="O22"/>
  <c r="K47" i="27"/>
  <c r="J47"/>
  <c r="K46"/>
  <c r="J46"/>
  <c r="K45"/>
  <c r="J45"/>
  <c r="K44"/>
  <c r="J44"/>
  <c r="K43"/>
  <c r="J43"/>
  <c r="K42"/>
  <c r="J42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O17"/>
  <c r="O19"/>
  <c r="O21"/>
  <c r="N17"/>
  <c r="N19"/>
  <c r="N21"/>
  <c r="K20"/>
  <c r="K21"/>
  <c r="K22"/>
  <c r="J20"/>
  <c r="J21"/>
  <c r="J22"/>
  <c r="O35"/>
  <c r="O37"/>
  <c r="O39"/>
  <c r="O41"/>
  <c r="O43"/>
  <c r="O45"/>
  <c r="O47"/>
  <c r="O49"/>
  <c r="N35"/>
  <c r="N37"/>
  <c r="N39"/>
  <c r="N41"/>
  <c r="N43"/>
  <c r="N45"/>
  <c r="N47"/>
  <c r="N49"/>
  <c r="J41"/>
  <c r="J48"/>
  <c r="J49"/>
  <c r="K41"/>
  <c r="K48"/>
  <c r="K49"/>
  <c r="K50"/>
  <c r="G73"/>
  <c r="O72"/>
  <c r="G72"/>
  <c r="O71"/>
  <c r="G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33"/>
  <c r="N33"/>
  <c r="O31"/>
  <c r="N31"/>
  <c r="O29"/>
  <c r="N29"/>
  <c r="K29"/>
  <c r="J29"/>
  <c r="K24"/>
  <c r="J24"/>
  <c r="O23"/>
  <c r="N23"/>
  <c r="K23"/>
  <c r="J23"/>
  <c r="O15"/>
  <c r="N15"/>
  <c r="O13"/>
  <c r="N13"/>
  <c r="O11"/>
  <c r="N11"/>
  <c r="O9"/>
  <c r="N9"/>
  <c r="O7"/>
  <c r="N7"/>
  <c r="O5"/>
  <c r="N5"/>
  <c r="K5"/>
  <c r="J5"/>
  <c r="K32" i="26"/>
  <c r="K34"/>
  <c r="K36"/>
  <c r="K38"/>
  <c r="K40"/>
  <c r="K42"/>
  <c r="K44"/>
  <c r="K6"/>
  <c r="K8"/>
  <c r="K10"/>
  <c r="K12"/>
  <c r="K14"/>
  <c r="K16"/>
  <c r="K18"/>
  <c r="K20"/>
  <c r="K22"/>
  <c r="K24"/>
  <c r="J45"/>
  <c r="N45"/>
  <c r="O45"/>
  <c r="O71"/>
  <c r="O72"/>
  <c r="O70"/>
  <c r="O69"/>
  <c r="O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K46"/>
  <c r="O43"/>
  <c r="N43"/>
  <c r="J43"/>
  <c r="O41"/>
  <c r="N41"/>
  <c r="J41"/>
  <c r="O39"/>
  <c r="N39"/>
  <c r="J39"/>
  <c r="O37"/>
  <c r="N37"/>
  <c r="J37"/>
  <c r="O35"/>
  <c r="N35"/>
  <c r="J35"/>
  <c r="O33"/>
  <c r="N33"/>
  <c r="J33"/>
  <c r="O31"/>
  <c r="O47" s="1"/>
  <c r="N31"/>
  <c r="N47" s="1"/>
  <c r="J31"/>
  <c r="K26"/>
  <c r="O25"/>
  <c r="N25"/>
  <c r="J25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O27" s="1"/>
  <c r="N5"/>
  <c r="N27" s="1"/>
  <c r="J5"/>
  <c r="J5" i="25"/>
  <c r="K6"/>
  <c r="J7"/>
  <c r="K8"/>
  <c r="J9"/>
  <c r="K10"/>
  <c r="J11"/>
  <c r="K12"/>
  <c r="J13"/>
  <c r="K14"/>
  <c r="J15"/>
  <c r="K16"/>
  <c r="J17"/>
  <c r="K18"/>
  <c r="J19"/>
  <c r="K20"/>
  <c r="J21"/>
  <c r="K22"/>
  <c r="J23"/>
  <c r="K24"/>
  <c r="J25"/>
  <c r="K26"/>
  <c r="J27"/>
  <c r="K28"/>
  <c r="G62"/>
  <c r="G61"/>
  <c r="G60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O45"/>
  <c r="G45"/>
  <c r="O44"/>
  <c r="G44"/>
  <c r="O39"/>
  <c r="N39"/>
  <c r="K39"/>
  <c r="J39"/>
  <c r="O27"/>
  <c r="N27"/>
  <c r="O25"/>
  <c r="N25"/>
  <c r="O23"/>
  <c r="N23"/>
  <c r="O21"/>
  <c r="N21"/>
  <c r="O19"/>
  <c r="N19"/>
  <c r="O17"/>
  <c r="N17"/>
  <c r="O15"/>
  <c r="N15"/>
  <c r="O13"/>
  <c r="N13"/>
  <c r="O11"/>
  <c r="N11"/>
  <c r="O9"/>
  <c r="N9"/>
  <c r="O7"/>
  <c r="N7"/>
  <c r="O5"/>
  <c r="N5"/>
  <c r="K34" i="24"/>
  <c r="K36"/>
  <c r="K38"/>
  <c r="K40"/>
  <c r="K42"/>
  <c r="K44"/>
  <c r="K6"/>
  <c r="K8"/>
  <c r="K10"/>
  <c r="K12"/>
  <c r="K14"/>
  <c r="K16"/>
  <c r="K18"/>
  <c r="K20"/>
  <c r="K22"/>
  <c r="K24"/>
  <c r="K26"/>
  <c r="O69"/>
  <c r="G69"/>
  <c r="G70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K46"/>
  <c r="O45"/>
  <c r="N45"/>
  <c r="J45"/>
  <c r="O43"/>
  <c r="N43"/>
  <c r="J43"/>
  <c r="O41"/>
  <c r="N41"/>
  <c r="J41"/>
  <c r="O39"/>
  <c r="N39"/>
  <c r="J39"/>
  <c r="O37"/>
  <c r="N37"/>
  <c r="J37"/>
  <c r="O35"/>
  <c r="N35"/>
  <c r="J35"/>
  <c r="O33"/>
  <c r="O47" s="1"/>
  <c r="N33"/>
  <c r="N47" s="1"/>
  <c r="J33"/>
  <c r="K28"/>
  <c r="O27"/>
  <c r="N27"/>
  <c r="J27"/>
  <c r="O25"/>
  <c r="N25"/>
  <c r="J25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O29" s="1"/>
  <c r="N5"/>
  <c r="N29" s="1"/>
  <c r="J5"/>
  <c r="N37" i="23"/>
  <c r="O37"/>
  <c r="N39"/>
  <c r="O39"/>
  <c r="O35"/>
  <c r="N35"/>
  <c r="O33"/>
  <c r="N33"/>
  <c r="O31"/>
  <c r="N31"/>
  <c r="O29"/>
  <c r="N29"/>
  <c r="G61"/>
  <c r="G62"/>
  <c r="G63"/>
  <c r="G64"/>
  <c r="G65"/>
  <c r="O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J41"/>
  <c r="K24"/>
  <c r="O23"/>
  <c r="N23"/>
  <c r="J23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O25" s="1"/>
  <c r="N5"/>
  <c r="J5"/>
  <c r="G51" i="22"/>
  <c r="G52"/>
  <c r="G53"/>
  <c r="G54"/>
  <c r="G55"/>
  <c r="G56"/>
  <c r="G57"/>
  <c r="G58"/>
  <c r="G59"/>
  <c r="G60"/>
  <c r="G61"/>
  <c r="G62"/>
  <c r="G63"/>
  <c r="G64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K44"/>
  <c r="O43"/>
  <c r="N43"/>
  <c r="J43"/>
  <c r="K42"/>
  <c r="O41"/>
  <c r="N41"/>
  <c r="J41"/>
  <c r="K6"/>
  <c r="J7"/>
  <c r="K8"/>
  <c r="J9"/>
  <c r="K10"/>
  <c r="J11"/>
  <c r="K12"/>
  <c r="J13"/>
  <c r="K14"/>
  <c r="J15"/>
  <c r="K16"/>
  <c r="J17"/>
  <c r="K18"/>
  <c r="J19"/>
  <c r="K20"/>
  <c r="J21"/>
  <c r="K22"/>
  <c r="J23"/>
  <c r="K24"/>
  <c r="N7"/>
  <c r="O7"/>
  <c r="N9"/>
  <c r="O9"/>
  <c r="N11"/>
  <c r="O11"/>
  <c r="N13"/>
  <c r="O13"/>
  <c r="N15"/>
  <c r="O15"/>
  <c r="N17"/>
  <c r="O17"/>
  <c r="N19"/>
  <c r="O19"/>
  <c r="N21"/>
  <c r="O21"/>
  <c r="N23"/>
  <c r="O23"/>
  <c r="O50"/>
  <c r="G50"/>
  <c r="O5"/>
  <c r="N5"/>
  <c r="J5"/>
  <c r="O64" i="21"/>
  <c r="O65"/>
  <c r="O66"/>
  <c r="O67"/>
  <c r="O68"/>
  <c r="O69"/>
  <c r="G64"/>
  <c r="G65"/>
  <c r="G66"/>
  <c r="G67"/>
  <c r="G68"/>
  <c r="G69"/>
  <c r="G70"/>
  <c r="G71"/>
  <c r="G72"/>
  <c r="K16"/>
  <c r="J15"/>
  <c r="K14"/>
  <c r="J13"/>
  <c r="K12"/>
  <c r="J11"/>
  <c r="K10"/>
  <c r="J9"/>
  <c r="K8"/>
  <c r="J7"/>
  <c r="K6"/>
  <c r="J39"/>
  <c r="K38"/>
  <c r="J37"/>
  <c r="K36"/>
  <c r="J35"/>
  <c r="K34"/>
  <c r="J33"/>
  <c r="K32"/>
  <c r="O37"/>
  <c r="O39"/>
  <c r="O41"/>
  <c r="O43"/>
  <c r="O45"/>
  <c r="N37"/>
  <c r="N39"/>
  <c r="N41"/>
  <c r="N43"/>
  <c r="N45"/>
  <c r="K40"/>
  <c r="K42"/>
  <c r="K44"/>
  <c r="K46"/>
  <c r="J41"/>
  <c r="J43"/>
  <c r="J45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35"/>
  <c r="N35"/>
  <c r="O33"/>
  <c r="N33"/>
  <c r="O31"/>
  <c r="N31"/>
  <c r="J31"/>
  <c r="K26"/>
  <c r="O25"/>
  <c r="N25"/>
  <c r="J25"/>
  <c r="K24"/>
  <c r="O23"/>
  <c r="N23"/>
  <c r="J23"/>
  <c r="K22"/>
  <c r="O21"/>
  <c r="N21"/>
  <c r="J21"/>
  <c r="K20"/>
  <c r="O19"/>
  <c r="N19"/>
  <c r="J19"/>
  <c r="K18"/>
  <c r="O17"/>
  <c r="N17"/>
  <c r="J17"/>
  <c r="O15"/>
  <c r="N15"/>
  <c r="O13"/>
  <c r="N13"/>
  <c r="O11"/>
  <c r="N11"/>
  <c r="O9"/>
  <c r="N9"/>
  <c r="O7"/>
  <c r="N7"/>
  <c r="O5"/>
  <c r="N5"/>
  <c r="J5"/>
  <c r="G25" i="20"/>
  <c r="N24"/>
  <c r="G24"/>
  <c r="N23"/>
  <c r="G23"/>
  <c r="N22"/>
  <c r="G22"/>
  <c r="N21"/>
  <c r="G21"/>
  <c r="N20"/>
  <c r="G20"/>
  <c r="N19"/>
  <c r="G19"/>
  <c r="N18"/>
  <c r="G18"/>
  <c r="N17"/>
  <c r="G17"/>
  <c r="N16"/>
  <c r="G16"/>
  <c r="N15"/>
  <c r="G15"/>
  <c r="N14"/>
  <c r="G14"/>
  <c r="N13"/>
  <c r="G13"/>
  <c r="N12"/>
  <c r="G12"/>
  <c r="N11"/>
  <c r="G11"/>
  <c r="N10"/>
  <c r="G10"/>
  <c r="N9"/>
  <c r="G9"/>
  <c r="N8"/>
  <c r="G8"/>
  <c r="N7"/>
  <c r="G7"/>
  <c r="N6"/>
  <c r="G6"/>
  <c r="N5"/>
  <c r="G5"/>
  <c r="N4"/>
  <c r="G4"/>
  <c r="O80" i="19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58"/>
  <c r="G75"/>
  <c r="G76"/>
  <c r="G77"/>
  <c r="G78"/>
  <c r="G79"/>
  <c r="J19"/>
  <c r="J21"/>
  <c r="J25"/>
  <c r="J27"/>
  <c r="K20"/>
  <c r="K22"/>
  <c r="K24"/>
  <c r="K26"/>
  <c r="K28"/>
  <c r="N19"/>
  <c r="O19"/>
  <c r="N21"/>
  <c r="O21"/>
  <c r="N23"/>
  <c r="O23"/>
  <c r="N25"/>
  <c r="O25"/>
  <c r="N27"/>
  <c r="O27"/>
  <c r="J47"/>
  <c r="K48"/>
  <c r="J49"/>
  <c r="K50"/>
  <c r="J51"/>
  <c r="K52"/>
  <c r="N47"/>
  <c r="O47"/>
  <c r="N49"/>
  <c r="O49"/>
  <c r="N51"/>
  <c r="O51"/>
  <c r="N15"/>
  <c r="O15"/>
  <c r="N17"/>
  <c r="O17"/>
  <c r="K34"/>
  <c r="J35"/>
  <c r="J37"/>
  <c r="K38"/>
  <c r="J39"/>
  <c r="K40"/>
  <c r="J41"/>
  <c r="K42"/>
  <c r="J43"/>
  <c r="K44"/>
  <c r="J45"/>
  <c r="K46"/>
  <c r="J33"/>
  <c r="G70"/>
  <c r="G71"/>
  <c r="G72"/>
  <c r="G73"/>
  <c r="G74"/>
  <c r="G69"/>
  <c r="G68"/>
  <c r="G67"/>
  <c r="G66"/>
  <c r="G65"/>
  <c r="G64"/>
  <c r="G63"/>
  <c r="G62"/>
  <c r="G61"/>
  <c r="G60"/>
  <c r="G59"/>
  <c r="G58"/>
  <c r="K18"/>
  <c r="J17"/>
  <c r="K16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N5"/>
  <c r="J5"/>
  <c r="O61" i="18"/>
  <c r="O62"/>
  <c r="O63"/>
  <c r="O64"/>
  <c r="O65"/>
  <c r="O66"/>
  <c r="O67"/>
  <c r="O68"/>
  <c r="G62"/>
  <c r="G64"/>
  <c r="G66"/>
  <c r="G67"/>
  <c r="G68"/>
  <c r="K16"/>
  <c r="J15"/>
  <c r="K14"/>
  <c r="J13"/>
  <c r="K12"/>
  <c r="J11"/>
  <c r="K10"/>
  <c r="J9"/>
  <c r="K8"/>
  <c r="J7"/>
  <c r="K6"/>
  <c r="J41"/>
  <c r="K40"/>
  <c r="J39"/>
  <c r="K38"/>
  <c r="J37"/>
  <c r="K36"/>
  <c r="J35"/>
  <c r="K34"/>
  <c r="J33"/>
  <c r="K32"/>
  <c r="J31"/>
  <c r="K30"/>
  <c r="O33"/>
  <c r="O35"/>
  <c r="O37"/>
  <c r="O39"/>
  <c r="O41"/>
  <c r="N33"/>
  <c r="N35"/>
  <c r="N37"/>
  <c r="N39"/>
  <c r="N41"/>
  <c r="K42"/>
  <c r="G70"/>
  <c r="G69"/>
  <c r="O60"/>
  <c r="O59"/>
  <c r="O58"/>
  <c r="G58"/>
  <c r="O57"/>
  <c r="G57"/>
  <c r="O56"/>
  <c r="G56"/>
  <c r="O55"/>
  <c r="G55"/>
  <c r="O54"/>
  <c r="G54"/>
  <c r="O53"/>
  <c r="O52"/>
  <c r="O51"/>
  <c r="G51"/>
  <c r="O50"/>
  <c r="O49"/>
  <c r="G49"/>
  <c r="O48"/>
  <c r="G48"/>
  <c r="G71" s="1"/>
  <c r="O31"/>
  <c r="N31"/>
  <c r="O29"/>
  <c r="N29"/>
  <c r="J29"/>
  <c r="K24"/>
  <c r="O23"/>
  <c r="N23"/>
  <c r="J23"/>
  <c r="K22"/>
  <c r="O21"/>
  <c r="N21"/>
  <c r="J21"/>
  <c r="K20"/>
  <c r="O19"/>
  <c r="N19"/>
  <c r="J19"/>
  <c r="K18"/>
  <c r="O17"/>
  <c r="N17"/>
  <c r="J17"/>
  <c r="O15"/>
  <c r="N15"/>
  <c r="O13"/>
  <c r="N13"/>
  <c r="O11"/>
  <c r="N11"/>
  <c r="O9"/>
  <c r="N9"/>
  <c r="O7"/>
  <c r="N7"/>
  <c r="O5"/>
  <c r="N5"/>
  <c r="J5"/>
  <c r="K42" i="17"/>
  <c r="O41"/>
  <c r="N41"/>
  <c r="J41"/>
  <c r="J5"/>
  <c r="K6"/>
  <c r="J7"/>
  <c r="K8"/>
  <c r="J9"/>
  <c r="K10"/>
  <c r="J11"/>
  <c r="K12"/>
  <c r="J13"/>
  <c r="K14"/>
  <c r="J15"/>
  <c r="K16"/>
  <c r="J17"/>
  <c r="K18"/>
  <c r="J19"/>
  <c r="K20"/>
  <c r="J21"/>
  <c r="K22"/>
  <c r="O66"/>
  <c r="O65"/>
  <c r="O64"/>
  <c r="O63"/>
  <c r="O62"/>
  <c r="O61"/>
  <c r="O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J43"/>
  <c r="O22"/>
  <c r="N22"/>
  <c r="O21"/>
  <c r="N21"/>
  <c r="N19"/>
  <c r="O17"/>
  <c r="N17"/>
  <c r="O13"/>
  <c r="N13"/>
  <c r="O11"/>
  <c r="N11"/>
  <c r="O9"/>
  <c r="N9"/>
  <c r="O7"/>
  <c r="N7"/>
  <c r="O5"/>
  <c r="N5"/>
  <c r="N5" i="16"/>
  <c r="N13" s="1"/>
  <c r="N7"/>
  <c r="N9"/>
  <c r="N11"/>
  <c r="O11"/>
  <c r="J5"/>
  <c r="K6"/>
  <c r="J7"/>
  <c r="K8"/>
  <c r="J9"/>
  <c r="K10"/>
  <c r="J11"/>
  <c r="K12"/>
  <c r="N17"/>
  <c r="O17"/>
  <c r="N19"/>
  <c r="O19"/>
  <c r="N21"/>
  <c r="O21"/>
  <c r="N23"/>
  <c r="N25"/>
  <c r="J17"/>
  <c r="K18"/>
  <c r="J19"/>
  <c r="K20"/>
  <c r="J21"/>
  <c r="K22"/>
  <c r="J23"/>
  <c r="K24"/>
  <c r="J25"/>
  <c r="K26"/>
  <c r="O43"/>
  <c r="O42"/>
  <c r="O41"/>
  <c r="O40"/>
  <c r="O39"/>
  <c r="O38"/>
  <c r="O37"/>
  <c r="G37"/>
  <c r="O36"/>
  <c r="G36"/>
  <c r="O35"/>
  <c r="G35"/>
  <c r="O34"/>
  <c r="G34"/>
  <c r="O33"/>
  <c r="G33"/>
  <c r="O32"/>
  <c r="G32"/>
  <c r="N9" i="15"/>
  <c r="O9"/>
  <c r="N11"/>
  <c r="O11"/>
  <c r="N13"/>
  <c r="O13"/>
  <c r="N15"/>
  <c r="O15"/>
  <c r="N17"/>
  <c r="O17"/>
  <c r="N19"/>
  <c r="O19"/>
  <c r="G53"/>
  <c r="G52"/>
  <c r="G51"/>
  <c r="G50"/>
  <c r="G49"/>
  <c r="G48"/>
  <c r="O47"/>
  <c r="G47"/>
  <c r="O46"/>
  <c r="G46"/>
  <c r="O45"/>
  <c r="G45"/>
  <c r="O44"/>
  <c r="G44"/>
  <c r="O43"/>
  <c r="G43"/>
  <c r="O42"/>
  <c r="G42"/>
  <c r="O41"/>
  <c r="G41"/>
  <c r="O40"/>
  <c r="G40"/>
  <c r="K34"/>
  <c r="O33"/>
  <c r="N33"/>
  <c r="J33"/>
  <c r="K32"/>
  <c r="O31"/>
  <c r="N31"/>
  <c r="J31"/>
  <c r="K30"/>
  <c r="O29"/>
  <c r="N29"/>
  <c r="J29"/>
  <c r="K28"/>
  <c r="O27"/>
  <c r="N27"/>
  <c r="J27"/>
  <c r="K26"/>
  <c r="K35" s="1"/>
  <c r="O25"/>
  <c r="O35" s="1"/>
  <c r="N25"/>
  <c r="N35" s="1"/>
  <c r="J25"/>
  <c r="K20"/>
  <c r="J19"/>
  <c r="K18"/>
  <c r="J17"/>
  <c r="K16"/>
  <c r="J15"/>
  <c r="K14"/>
  <c r="J13"/>
  <c r="K12"/>
  <c r="J11"/>
  <c r="K10"/>
  <c r="J9"/>
  <c r="K8"/>
  <c r="O7"/>
  <c r="N7"/>
  <c r="J7"/>
  <c r="O5"/>
  <c r="N5"/>
  <c r="J5"/>
  <c r="N5" i="14"/>
  <c r="O5"/>
  <c r="N7"/>
  <c r="O7"/>
  <c r="N9"/>
  <c r="O9"/>
  <c r="N11"/>
  <c r="O11"/>
  <c r="N13"/>
  <c r="O13"/>
  <c r="J5"/>
  <c r="K6"/>
  <c r="J7"/>
  <c r="K8"/>
  <c r="J9"/>
  <c r="K10"/>
  <c r="J11"/>
  <c r="K12"/>
  <c r="J13"/>
  <c r="K14"/>
  <c r="N19"/>
  <c r="O19"/>
  <c r="N37"/>
  <c r="N21"/>
  <c r="O21"/>
  <c r="N23"/>
  <c r="O23"/>
  <c r="N25"/>
  <c r="O25"/>
  <c r="N27"/>
  <c r="O27"/>
  <c r="N29"/>
  <c r="O29"/>
  <c r="N31"/>
  <c r="O31"/>
  <c r="N33"/>
  <c r="O33"/>
  <c r="N35"/>
  <c r="O35"/>
  <c r="J19"/>
  <c r="K20"/>
  <c r="J21"/>
  <c r="K22"/>
  <c r="J23"/>
  <c r="K24"/>
  <c r="J25"/>
  <c r="K26"/>
  <c r="J27"/>
  <c r="K28"/>
  <c r="J29"/>
  <c r="K30"/>
  <c r="J31"/>
  <c r="K32"/>
  <c r="J33"/>
  <c r="K34"/>
  <c r="J35"/>
  <c r="K36"/>
  <c r="O59"/>
  <c r="O58"/>
  <c r="O57"/>
  <c r="O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O45"/>
  <c r="G45"/>
  <c r="O44"/>
  <c r="G44"/>
  <c r="O43"/>
  <c r="G43"/>
  <c r="O42"/>
  <c r="G42"/>
  <c r="O61" i="13"/>
  <c r="G61"/>
  <c r="G62"/>
  <c r="G63"/>
  <c r="G64"/>
  <c r="G65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K40"/>
  <c r="O39"/>
  <c r="N39"/>
  <c r="J39"/>
  <c r="K38"/>
  <c r="O37"/>
  <c r="N37"/>
  <c r="J37"/>
  <c r="K36"/>
  <c r="O35"/>
  <c r="N35"/>
  <c r="J35"/>
  <c r="K34"/>
  <c r="O33"/>
  <c r="N33"/>
  <c r="J33"/>
  <c r="K32"/>
  <c r="O31"/>
  <c r="N31"/>
  <c r="J31"/>
  <c r="K30"/>
  <c r="K41" s="1"/>
  <c r="O29"/>
  <c r="O41" s="1"/>
  <c r="N29"/>
  <c r="J29"/>
  <c r="J41" s="1"/>
  <c r="K24"/>
  <c r="O23"/>
  <c r="N23"/>
  <c r="J23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O5"/>
  <c r="N5"/>
  <c r="J5"/>
  <c r="O66" i="12"/>
  <c r="O67"/>
  <c r="G66"/>
  <c r="G67"/>
  <c r="G68"/>
  <c r="G69"/>
  <c r="J43"/>
  <c r="K42"/>
  <c r="J41"/>
  <c r="K40"/>
  <c r="J39"/>
  <c r="K38"/>
  <c r="J37"/>
  <c r="K36"/>
  <c r="J35"/>
  <c r="K34"/>
  <c r="J21"/>
  <c r="K20"/>
  <c r="K18"/>
  <c r="J17"/>
  <c r="K16"/>
  <c r="J15"/>
  <c r="K14"/>
  <c r="J13"/>
  <c r="K12"/>
  <c r="J11"/>
  <c r="K10"/>
  <c r="J9"/>
  <c r="K8"/>
  <c r="N39"/>
  <c r="O39"/>
  <c r="N41"/>
  <c r="O41"/>
  <c r="N43"/>
  <c r="O43"/>
  <c r="N45"/>
  <c r="O45"/>
  <c r="K44"/>
  <c r="J45"/>
  <c r="K4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37"/>
  <c r="N37"/>
  <c r="O35"/>
  <c r="N35"/>
  <c r="O33"/>
  <c r="N33"/>
  <c r="J33"/>
  <c r="K28"/>
  <c r="O27"/>
  <c r="N27"/>
  <c r="J27"/>
  <c r="K26"/>
  <c r="O25"/>
  <c r="N25"/>
  <c r="J25"/>
  <c r="K24"/>
  <c r="O23"/>
  <c r="N23"/>
  <c r="J23"/>
  <c r="K22"/>
  <c r="O21"/>
  <c r="N21"/>
  <c r="O19"/>
  <c r="N19"/>
  <c r="J19"/>
  <c r="O17"/>
  <c r="N17"/>
  <c r="O15"/>
  <c r="N15"/>
  <c r="O13"/>
  <c r="N13"/>
  <c r="O11"/>
  <c r="N11"/>
  <c r="O9"/>
  <c r="N9"/>
  <c r="O7"/>
  <c r="N7"/>
  <c r="J7"/>
  <c r="O5"/>
  <c r="N5"/>
  <c r="J5"/>
  <c r="K44" i="11"/>
  <c r="O43"/>
  <c r="N43"/>
  <c r="J43"/>
  <c r="K42"/>
  <c r="O41"/>
  <c r="N41"/>
  <c r="J41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K6"/>
  <c r="J7"/>
  <c r="K8"/>
  <c r="J9"/>
  <c r="K10"/>
  <c r="J11"/>
  <c r="K12"/>
  <c r="J13"/>
  <c r="K14"/>
  <c r="J15"/>
  <c r="K16"/>
  <c r="J17"/>
  <c r="K18"/>
  <c r="J19"/>
  <c r="K20"/>
  <c r="J21"/>
  <c r="K22"/>
  <c r="J23"/>
  <c r="K24"/>
  <c r="J25"/>
  <c r="K26"/>
  <c r="J27"/>
  <c r="K28"/>
  <c r="N7"/>
  <c r="O7"/>
  <c r="N9"/>
  <c r="O9"/>
  <c r="N11"/>
  <c r="O11"/>
  <c r="N13"/>
  <c r="O13"/>
  <c r="N15"/>
  <c r="O15"/>
  <c r="N17"/>
  <c r="O17"/>
  <c r="N19"/>
  <c r="O19"/>
  <c r="N21"/>
  <c r="O21"/>
  <c r="N23"/>
  <c r="O23"/>
  <c r="N25"/>
  <c r="O25"/>
  <c r="N27"/>
  <c r="O27"/>
  <c r="O50"/>
  <c r="O5"/>
  <c r="N5"/>
  <c r="J5"/>
  <c r="N49" i="10"/>
  <c r="O49"/>
  <c r="N29"/>
  <c r="O29"/>
  <c r="K28"/>
  <c r="J29"/>
  <c r="K48"/>
  <c r="J49"/>
  <c r="N35"/>
  <c r="O35"/>
  <c r="N37"/>
  <c r="O37"/>
  <c r="N39"/>
  <c r="O39"/>
  <c r="N41"/>
  <c r="O41"/>
  <c r="N43"/>
  <c r="O43"/>
  <c r="N45"/>
  <c r="O45"/>
  <c r="N47"/>
  <c r="O47"/>
  <c r="N51"/>
  <c r="O51"/>
  <c r="J35"/>
  <c r="K36"/>
  <c r="J37"/>
  <c r="K38"/>
  <c r="J39"/>
  <c r="K40"/>
  <c r="J41"/>
  <c r="K42"/>
  <c r="J43"/>
  <c r="K44"/>
  <c r="J45"/>
  <c r="K46"/>
  <c r="J47"/>
  <c r="K50"/>
  <c r="J51"/>
  <c r="K52"/>
  <c r="N5"/>
  <c r="O5"/>
  <c r="N7"/>
  <c r="O7"/>
  <c r="N9"/>
  <c r="O9"/>
  <c r="N11"/>
  <c r="O11"/>
  <c r="N13"/>
  <c r="O13"/>
  <c r="N15"/>
  <c r="O15"/>
  <c r="N17"/>
  <c r="O17"/>
  <c r="N19"/>
  <c r="O19"/>
  <c r="N21"/>
  <c r="O21"/>
  <c r="N23"/>
  <c r="O23"/>
  <c r="N25"/>
  <c r="O25"/>
  <c r="N27"/>
  <c r="O27"/>
  <c r="J5"/>
  <c r="K6"/>
  <c r="J7"/>
  <c r="K8"/>
  <c r="J9"/>
  <c r="K10"/>
  <c r="J11"/>
  <c r="K12"/>
  <c r="J13"/>
  <c r="K14"/>
  <c r="J15"/>
  <c r="K16"/>
  <c r="J17"/>
  <c r="K18"/>
  <c r="J19"/>
  <c r="K20"/>
  <c r="J21"/>
  <c r="K22"/>
  <c r="J23"/>
  <c r="K24"/>
  <c r="J25"/>
  <c r="K26"/>
  <c r="J27"/>
  <c r="G75"/>
  <c r="G74"/>
  <c r="G73"/>
  <c r="O72"/>
  <c r="G72"/>
  <c r="O71"/>
  <c r="G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K30"/>
  <c r="K6" i="9"/>
  <c r="K8"/>
  <c r="K10"/>
  <c r="K12"/>
  <c r="K14"/>
  <c r="K16"/>
  <c r="K18"/>
  <c r="K20"/>
  <c r="K22"/>
  <c r="K24"/>
  <c r="K50"/>
  <c r="K48"/>
  <c r="J33"/>
  <c r="J35"/>
  <c r="J37"/>
  <c r="J39"/>
  <c r="J41"/>
  <c r="J43"/>
  <c r="J45"/>
  <c r="K32"/>
  <c r="K34"/>
  <c r="K36"/>
  <c r="K38"/>
  <c r="K40"/>
  <c r="K42"/>
  <c r="K44"/>
  <c r="K46"/>
  <c r="N39"/>
  <c r="O39"/>
  <c r="N41"/>
  <c r="O41"/>
  <c r="N43"/>
  <c r="O43"/>
  <c r="N45"/>
  <c r="O45"/>
  <c r="G77"/>
  <c r="G78"/>
  <c r="O77"/>
  <c r="O78"/>
  <c r="O79"/>
  <c r="O76"/>
  <c r="G76"/>
  <c r="O75"/>
  <c r="G75"/>
  <c r="O74"/>
  <c r="G74"/>
  <c r="O73"/>
  <c r="G73"/>
  <c r="O72"/>
  <c r="G72"/>
  <c r="O71"/>
  <c r="G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K52"/>
  <c r="O51"/>
  <c r="N51"/>
  <c r="J51"/>
  <c r="O49"/>
  <c r="N49"/>
  <c r="J49"/>
  <c r="O47"/>
  <c r="N47"/>
  <c r="J47"/>
  <c r="O37"/>
  <c r="N37"/>
  <c r="O35"/>
  <c r="N35"/>
  <c r="O33"/>
  <c r="N33"/>
  <c r="O31"/>
  <c r="O53" s="1"/>
  <c r="N31"/>
  <c r="N53" s="1"/>
  <c r="J31"/>
  <c r="K26"/>
  <c r="O25"/>
  <c r="N25"/>
  <c r="J25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N5"/>
  <c r="N27" s="1"/>
  <c r="J5"/>
  <c r="O67" i="8"/>
  <c r="G67"/>
  <c r="G68"/>
  <c r="K42"/>
  <c r="J41"/>
  <c r="K40"/>
  <c r="J39"/>
  <c r="K38"/>
  <c r="J37"/>
  <c r="K36"/>
  <c r="J35"/>
  <c r="K34"/>
  <c r="J33"/>
  <c r="K32"/>
  <c r="N39"/>
  <c r="O39"/>
  <c r="K10"/>
  <c r="J9"/>
  <c r="K8"/>
  <c r="J7"/>
  <c r="K6"/>
  <c r="K24"/>
  <c r="J23"/>
  <c r="K22"/>
  <c r="K20"/>
  <c r="J19"/>
  <c r="K18"/>
  <c r="J17"/>
  <c r="K16"/>
  <c r="J15"/>
  <c r="K14"/>
  <c r="J13"/>
  <c r="K12"/>
  <c r="G69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1"/>
  <c r="N41"/>
  <c r="O37"/>
  <c r="N37"/>
  <c r="O35"/>
  <c r="N35"/>
  <c r="O33"/>
  <c r="N33"/>
  <c r="O31"/>
  <c r="N31"/>
  <c r="J31"/>
  <c r="K26"/>
  <c r="O25"/>
  <c r="N25"/>
  <c r="J25"/>
  <c r="O23"/>
  <c r="N23"/>
  <c r="O21"/>
  <c r="N21"/>
  <c r="J21"/>
  <c r="O19"/>
  <c r="N19"/>
  <c r="O17"/>
  <c r="N17"/>
  <c r="O15"/>
  <c r="N15"/>
  <c r="O13"/>
  <c r="N13"/>
  <c r="O11"/>
  <c r="N11"/>
  <c r="J11"/>
  <c r="O9"/>
  <c r="N9"/>
  <c r="O7"/>
  <c r="N7"/>
  <c r="O5"/>
  <c r="N5"/>
  <c r="J5"/>
  <c r="N17" i="7"/>
  <c r="O17"/>
  <c r="N19"/>
  <c r="O19"/>
  <c r="N21"/>
  <c r="O21"/>
  <c r="N23"/>
  <c r="O23"/>
  <c r="N47"/>
  <c r="O47"/>
  <c r="N49"/>
  <c r="O49"/>
  <c r="G70"/>
  <c r="G71"/>
  <c r="O70"/>
  <c r="O71"/>
  <c r="O72"/>
  <c r="O73"/>
  <c r="O74"/>
  <c r="O75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K46"/>
  <c r="O45"/>
  <c r="N45"/>
  <c r="J45"/>
  <c r="K44"/>
  <c r="O43"/>
  <c r="N43"/>
  <c r="J43"/>
  <c r="K42"/>
  <c r="O41"/>
  <c r="N41"/>
  <c r="J41"/>
  <c r="K40"/>
  <c r="O39"/>
  <c r="N39"/>
  <c r="J39"/>
  <c r="K38"/>
  <c r="O37"/>
  <c r="N37"/>
  <c r="J37"/>
  <c r="K36"/>
  <c r="O35"/>
  <c r="N35"/>
  <c r="J35"/>
  <c r="K34"/>
  <c r="O33"/>
  <c r="N33"/>
  <c r="J33"/>
  <c r="K32"/>
  <c r="O31"/>
  <c r="N31"/>
  <c r="J31"/>
  <c r="K30"/>
  <c r="O29"/>
  <c r="N29"/>
  <c r="J29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N5"/>
  <c r="J5"/>
  <c r="O39" i="6"/>
  <c r="O40"/>
  <c r="O41"/>
  <c r="O42"/>
  <c r="O43"/>
  <c r="O44"/>
  <c r="O45"/>
  <c r="O46"/>
  <c r="O47"/>
  <c r="O48"/>
  <c r="O49"/>
  <c r="O50"/>
  <c r="O51"/>
  <c r="O52"/>
  <c r="O53"/>
  <c r="O54"/>
  <c r="O55"/>
  <c r="G49"/>
  <c r="G39"/>
  <c r="G40"/>
  <c r="G41"/>
  <c r="G42"/>
  <c r="G43"/>
  <c r="G44"/>
  <c r="G45"/>
  <c r="G46"/>
  <c r="G47"/>
  <c r="G48"/>
  <c r="G50"/>
  <c r="G51"/>
  <c r="G52"/>
  <c r="G53"/>
  <c r="G54"/>
  <c r="G55"/>
  <c r="K6"/>
  <c r="J7"/>
  <c r="K8"/>
  <c r="J9"/>
  <c r="K10"/>
  <c r="J11"/>
  <c r="K12"/>
  <c r="J13"/>
  <c r="K14"/>
  <c r="J15"/>
  <c r="K16"/>
  <c r="J17"/>
  <c r="K18"/>
  <c r="J19"/>
  <c r="K20"/>
  <c r="J21"/>
  <c r="K22"/>
  <c r="O38"/>
  <c r="G38"/>
  <c r="O21"/>
  <c r="N21"/>
  <c r="O19"/>
  <c r="N19"/>
  <c r="O17"/>
  <c r="N17"/>
  <c r="O15"/>
  <c r="N15"/>
  <c r="O13"/>
  <c r="N13"/>
  <c r="O11"/>
  <c r="N11"/>
  <c r="O9"/>
  <c r="N9"/>
  <c r="O7"/>
  <c r="N7"/>
  <c r="O5"/>
  <c r="N5"/>
  <c r="J5"/>
  <c r="O29" i="5"/>
  <c r="N29"/>
  <c r="O27"/>
  <c r="N27"/>
  <c r="J29"/>
  <c r="K28"/>
  <c r="J27"/>
  <c r="G82"/>
  <c r="G81"/>
  <c r="G80"/>
  <c r="K54"/>
  <c r="J53"/>
  <c r="K52"/>
  <c r="J51"/>
  <c r="K50"/>
  <c r="J49"/>
  <c r="K48"/>
  <c r="J47"/>
  <c r="K46"/>
  <c r="J45"/>
  <c r="K44"/>
  <c r="J43"/>
  <c r="K42"/>
  <c r="J41"/>
  <c r="K40"/>
  <c r="J39"/>
  <c r="K38"/>
  <c r="J37"/>
  <c r="K36"/>
  <c r="J17"/>
  <c r="K16"/>
  <c r="J15"/>
  <c r="K14"/>
  <c r="J13"/>
  <c r="K12"/>
  <c r="J11"/>
  <c r="K10"/>
  <c r="J9"/>
  <c r="K8"/>
  <c r="J7"/>
  <c r="K6"/>
  <c r="O53"/>
  <c r="N53"/>
  <c r="O51"/>
  <c r="N51"/>
  <c r="O49"/>
  <c r="N49"/>
  <c r="O47"/>
  <c r="N47"/>
  <c r="O45"/>
  <c r="N45"/>
  <c r="O43"/>
  <c r="N43"/>
  <c r="O41"/>
  <c r="N41"/>
  <c r="O57"/>
  <c r="N57"/>
  <c r="O55"/>
  <c r="N55"/>
  <c r="K56"/>
  <c r="J55"/>
  <c r="J57"/>
  <c r="O79"/>
  <c r="G79"/>
  <c r="O78"/>
  <c r="G78"/>
  <c r="O77"/>
  <c r="G77"/>
  <c r="O76"/>
  <c r="G76"/>
  <c r="O75"/>
  <c r="G75"/>
  <c r="O74"/>
  <c r="G74"/>
  <c r="O73"/>
  <c r="G73"/>
  <c r="O72"/>
  <c r="G72"/>
  <c r="O71"/>
  <c r="G71"/>
  <c r="O70"/>
  <c r="G70"/>
  <c r="O69"/>
  <c r="G69"/>
  <c r="O68"/>
  <c r="G68"/>
  <c r="O67"/>
  <c r="G67"/>
  <c r="O66"/>
  <c r="G66"/>
  <c r="O65"/>
  <c r="G65"/>
  <c r="O64"/>
  <c r="G64"/>
  <c r="K58"/>
  <c r="O39"/>
  <c r="N39"/>
  <c r="O37"/>
  <c r="N37"/>
  <c r="O35"/>
  <c r="N35"/>
  <c r="J35"/>
  <c r="K30"/>
  <c r="K26"/>
  <c r="O25"/>
  <c r="N25"/>
  <c r="J25"/>
  <c r="K24"/>
  <c r="O23"/>
  <c r="N23"/>
  <c r="J23"/>
  <c r="K22"/>
  <c r="O21"/>
  <c r="N21"/>
  <c r="J21"/>
  <c r="K20"/>
  <c r="O19"/>
  <c r="N19"/>
  <c r="J19"/>
  <c r="K18"/>
  <c r="O17"/>
  <c r="N17"/>
  <c r="O15"/>
  <c r="N15"/>
  <c r="O13"/>
  <c r="N13"/>
  <c r="O11"/>
  <c r="N11"/>
  <c r="O9"/>
  <c r="N9"/>
  <c r="O7"/>
  <c r="N7"/>
  <c r="O5"/>
  <c r="N5"/>
  <c r="J5"/>
  <c r="G62" i="2"/>
  <c r="G61"/>
  <c r="G60"/>
  <c r="G59"/>
  <c r="G58"/>
  <c r="G57"/>
  <c r="G56"/>
  <c r="G55"/>
  <c r="G54"/>
  <c r="G53"/>
  <c r="G52"/>
  <c r="G51"/>
  <c r="G50"/>
  <c r="G49"/>
  <c r="G48"/>
  <c r="G47"/>
  <c r="K16"/>
  <c r="O15"/>
  <c r="N15"/>
  <c r="J15"/>
  <c r="K34"/>
  <c r="K36"/>
  <c r="K38"/>
  <c r="K6"/>
  <c r="K8"/>
  <c r="K10"/>
  <c r="K12"/>
  <c r="K14"/>
  <c r="K18"/>
  <c r="K20"/>
  <c r="K22"/>
  <c r="K24"/>
  <c r="K26"/>
  <c r="L25"/>
  <c r="N25" s="1"/>
  <c r="M25"/>
  <c r="L27"/>
  <c r="N27" s="1"/>
  <c r="M27"/>
  <c r="L19"/>
  <c r="N19" s="1"/>
  <c r="M19"/>
  <c r="L21"/>
  <c r="N21" s="1"/>
  <c r="M21"/>
  <c r="L23"/>
  <c r="N23" s="1"/>
  <c r="M23"/>
  <c r="L17"/>
  <c r="N17" s="1"/>
  <c r="M17"/>
  <c r="L9"/>
  <c r="N9" s="1"/>
  <c r="M9"/>
  <c r="L11"/>
  <c r="N11" s="1"/>
  <c r="M11"/>
  <c r="L13"/>
  <c r="N13" s="1"/>
  <c r="M13"/>
  <c r="L5"/>
  <c r="N5" s="1"/>
  <c r="M5"/>
  <c r="L7"/>
  <c r="N7" s="1"/>
  <c r="M7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G46"/>
  <c r="K40"/>
  <c r="O39"/>
  <c r="N39"/>
  <c r="J39"/>
  <c r="O37"/>
  <c r="N37"/>
  <c r="J37"/>
  <c r="O35"/>
  <c r="N35"/>
  <c r="J35"/>
  <c r="O33"/>
  <c r="N33"/>
  <c r="J33"/>
  <c r="K28"/>
  <c r="J27"/>
  <c r="J25"/>
  <c r="J23"/>
  <c r="J21"/>
  <c r="J19"/>
  <c r="J17"/>
  <c r="J13"/>
  <c r="J11"/>
  <c r="J9"/>
  <c r="J7"/>
  <c r="J5"/>
  <c r="J45" i="3"/>
  <c r="K44"/>
  <c r="J43"/>
  <c r="K42"/>
  <c r="K40"/>
  <c r="J39"/>
  <c r="K38"/>
  <c r="J37"/>
  <c r="K36"/>
  <c r="J35"/>
  <c r="K34"/>
  <c r="J33"/>
  <c r="K32"/>
  <c r="J31"/>
  <c r="K30"/>
  <c r="J29"/>
  <c r="K28"/>
  <c r="J17"/>
  <c r="K16"/>
  <c r="J15"/>
  <c r="K14"/>
  <c r="J13"/>
  <c r="K12"/>
  <c r="J11"/>
  <c r="K10"/>
  <c r="J9"/>
  <c r="K8"/>
  <c r="J7"/>
  <c r="K6"/>
  <c r="O45"/>
  <c r="N45"/>
  <c r="O43"/>
  <c r="N43"/>
  <c r="O41"/>
  <c r="N41"/>
  <c r="O39"/>
  <c r="N39"/>
  <c r="O37"/>
  <c r="N37"/>
  <c r="O35"/>
  <c r="N35"/>
  <c r="O33"/>
  <c r="N33"/>
  <c r="K46"/>
  <c r="J41"/>
  <c r="G71"/>
  <c r="G70"/>
  <c r="G69"/>
  <c r="G68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31"/>
  <c r="N31"/>
  <c r="O29"/>
  <c r="N29"/>
  <c r="O27"/>
  <c r="N27"/>
  <c r="J27"/>
  <c r="K22"/>
  <c r="O21"/>
  <c r="N21"/>
  <c r="J21"/>
  <c r="K20"/>
  <c r="O19"/>
  <c r="N19"/>
  <c r="J19"/>
  <c r="K18"/>
  <c r="O17"/>
  <c r="N17"/>
  <c r="O15"/>
  <c r="N15"/>
  <c r="O13"/>
  <c r="N13"/>
  <c r="O11"/>
  <c r="N11"/>
  <c r="O9"/>
  <c r="N9"/>
  <c r="O7"/>
  <c r="N7"/>
  <c r="O5"/>
  <c r="N5"/>
  <c r="J5"/>
  <c r="O60" i="1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O45"/>
  <c r="G45"/>
  <c r="O44"/>
  <c r="G44"/>
  <c r="O43"/>
  <c r="G43"/>
  <c r="O42"/>
  <c r="G42"/>
  <c r="O41"/>
  <c r="O61" s="1"/>
  <c r="G41"/>
  <c r="G61" s="1"/>
  <c r="O35"/>
  <c r="N35"/>
  <c r="K35"/>
  <c r="J35"/>
  <c r="O34"/>
  <c r="N34"/>
  <c r="K34"/>
  <c r="J34"/>
  <c r="O33"/>
  <c r="N33"/>
  <c r="K33"/>
  <c r="J33"/>
  <c r="O32"/>
  <c r="N32"/>
  <c r="K32"/>
  <c r="J32"/>
  <c r="O31"/>
  <c r="N31"/>
  <c r="K31"/>
  <c r="J31"/>
  <c r="O30"/>
  <c r="N30"/>
  <c r="K30"/>
  <c r="J30"/>
  <c r="O29"/>
  <c r="N29"/>
  <c r="K29"/>
  <c r="J29"/>
  <c r="O28"/>
  <c r="O36" s="1"/>
  <c r="N28"/>
  <c r="N36" s="1"/>
  <c r="K28"/>
  <c r="K36" s="1"/>
  <c r="J28"/>
  <c r="J36" s="1"/>
  <c r="O23"/>
  <c r="N23"/>
  <c r="K23"/>
  <c r="J23"/>
  <c r="O22"/>
  <c r="N22"/>
  <c r="K22"/>
  <c r="J22"/>
  <c r="O21"/>
  <c r="N21"/>
  <c r="K21"/>
  <c r="J21"/>
  <c r="O20"/>
  <c r="N20"/>
  <c r="K20"/>
  <c r="J20"/>
  <c r="O19"/>
  <c r="N19"/>
  <c r="K19"/>
  <c r="J19"/>
  <c r="O18"/>
  <c r="N18"/>
  <c r="K18"/>
  <c r="J18"/>
  <c r="O17"/>
  <c r="N17"/>
  <c r="K17"/>
  <c r="J17"/>
  <c r="O16"/>
  <c r="N16"/>
  <c r="K16"/>
  <c r="J16"/>
  <c r="O15"/>
  <c r="N15"/>
  <c r="K15"/>
  <c r="J15"/>
  <c r="O14"/>
  <c r="N14"/>
  <c r="K14"/>
  <c r="J14"/>
  <c r="O13"/>
  <c r="N13"/>
  <c r="K13"/>
  <c r="J13"/>
  <c r="O12"/>
  <c r="N12"/>
  <c r="K12"/>
  <c r="J12"/>
  <c r="O11"/>
  <c r="N11"/>
  <c r="K11"/>
  <c r="J11"/>
  <c r="O10"/>
  <c r="N10"/>
  <c r="K10"/>
  <c r="J10"/>
  <c r="O9"/>
  <c r="N9"/>
  <c r="K9"/>
  <c r="J9"/>
  <c r="O8"/>
  <c r="N8"/>
  <c r="K8"/>
  <c r="J8"/>
  <c r="O7"/>
  <c r="N7"/>
  <c r="K7"/>
  <c r="J7"/>
  <c r="O6"/>
  <c r="N6"/>
  <c r="K6"/>
  <c r="J6"/>
  <c r="O5"/>
  <c r="O24" s="1"/>
  <c r="N5"/>
  <c r="N24" s="1"/>
  <c r="K5"/>
  <c r="K24" s="1"/>
  <c r="J5"/>
  <c r="J24" s="1"/>
  <c r="G72" i="35" l="1"/>
  <c r="O66"/>
  <c r="N33"/>
  <c r="K33"/>
  <c r="J33"/>
  <c r="O33"/>
  <c r="O47"/>
  <c r="N47"/>
  <c r="K47"/>
  <c r="J47"/>
  <c r="J49" i="34"/>
  <c r="J25"/>
  <c r="K25"/>
  <c r="O49"/>
  <c r="N49"/>
  <c r="K49"/>
  <c r="O73"/>
  <c r="G73"/>
  <c r="O45" i="33"/>
  <c r="J45"/>
  <c r="N27"/>
  <c r="K45"/>
  <c r="N45"/>
  <c r="O27"/>
  <c r="K27"/>
  <c r="J27"/>
  <c r="O70"/>
  <c r="G70"/>
  <c r="O45" i="32"/>
  <c r="K29"/>
  <c r="N29"/>
  <c r="O69"/>
  <c r="O27" i="31"/>
  <c r="J27"/>
  <c r="K27"/>
  <c r="N49"/>
  <c r="K49"/>
  <c r="O49"/>
  <c r="J49"/>
  <c r="O75"/>
  <c r="G75"/>
  <c r="O67" i="30"/>
  <c r="G67"/>
  <c r="O41"/>
  <c r="K19"/>
  <c r="J41"/>
  <c r="J19"/>
  <c r="N19"/>
  <c r="K41"/>
  <c r="O19"/>
  <c r="N41"/>
  <c r="K31" i="29"/>
  <c r="N31"/>
  <c r="O71"/>
  <c r="O45"/>
  <c r="K45"/>
  <c r="J45"/>
  <c r="N45"/>
  <c r="O31"/>
  <c r="J31"/>
  <c r="G25" i="28"/>
  <c r="G74" i="27"/>
  <c r="O73"/>
  <c r="N25"/>
  <c r="K51"/>
  <c r="J25"/>
  <c r="N51"/>
  <c r="O25"/>
  <c r="K25"/>
  <c r="O51"/>
  <c r="J51"/>
  <c r="J27" i="26"/>
  <c r="K27"/>
  <c r="J47"/>
  <c r="K47"/>
  <c r="O73"/>
  <c r="G73"/>
  <c r="O29" i="25"/>
  <c r="O63"/>
  <c r="N29"/>
  <c r="J29"/>
  <c r="K29"/>
  <c r="G63"/>
  <c r="K47" i="24"/>
  <c r="J47"/>
  <c r="J29"/>
  <c r="O71"/>
  <c r="K29"/>
  <c r="G71"/>
  <c r="J25" i="23"/>
  <c r="G66"/>
  <c r="O41"/>
  <c r="N41"/>
  <c r="O66"/>
  <c r="N25"/>
  <c r="K25"/>
  <c r="K41"/>
  <c r="J45" i="22"/>
  <c r="O45"/>
  <c r="K45"/>
  <c r="N45"/>
  <c r="O71"/>
  <c r="J25"/>
  <c r="O25"/>
  <c r="N25"/>
  <c r="K25"/>
  <c r="G71"/>
  <c r="O70" i="21"/>
  <c r="O27"/>
  <c r="N27"/>
  <c r="J27"/>
  <c r="K27"/>
  <c r="O47"/>
  <c r="N47"/>
  <c r="K47"/>
  <c r="J47"/>
  <c r="N26" i="20"/>
  <c r="O29" i="19"/>
  <c r="N53"/>
  <c r="O53"/>
  <c r="N29"/>
  <c r="J53"/>
  <c r="K29"/>
  <c r="K53"/>
  <c r="J29"/>
  <c r="O69" i="18"/>
  <c r="N25"/>
  <c r="K25"/>
  <c r="J25"/>
  <c r="O25"/>
  <c r="O43"/>
  <c r="N43"/>
  <c r="K43"/>
  <c r="J43"/>
  <c r="K43" i="17"/>
  <c r="O67"/>
  <c r="O43"/>
  <c r="N43"/>
  <c r="O23"/>
  <c r="N23"/>
  <c r="K23"/>
  <c r="J23"/>
  <c r="O44" i="16"/>
  <c r="J13"/>
  <c r="J27"/>
  <c r="K13"/>
  <c r="G38"/>
  <c r="O27"/>
  <c r="K27"/>
  <c r="O13"/>
  <c r="N27"/>
  <c r="O60" i="15"/>
  <c r="J35"/>
  <c r="O21"/>
  <c r="K21"/>
  <c r="N21"/>
  <c r="J21"/>
  <c r="G60"/>
  <c r="K15" i="14"/>
  <c r="J37"/>
  <c r="O37"/>
  <c r="O15"/>
  <c r="N15"/>
  <c r="K37"/>
  <c r="J15"/>
  <c r="G56"/>
  <c r="O60"/>
  <c r="G66" i="13"/>
  <c r="O66"/>
  <c r="K25"/>
  <c r="J25"/>
  <c r="N41"/>
  <c r="O25"/>
  <c r="N25"/>
  <c r="O29" i="12"/>
  <c r="N29"/>
  <c r="O68"/>
  <c r="K29"/>
  <c r="J29"/>
  <c r="J47"/>
  <c r="G70"/>
  <c r="O47"/>
  <c r="N47"/>
  <c r="K47"/>
  <c r="N45" i="11"/>
  <c r="O72"/>
  <c r="O29"/>
  <c r="N29"/>
  <c r="J29"/>
  <c r="K29"/>
  <c r="O45"/>
  <c r="K45"/>
  <c r="J45"/>
  <c r="G72"/>
  <c r="O73" i="10"/>
  <c r="G76"/>
  <c r="O31"/>
  <c r="N31"/>
  <c r="K31"/>
  <c r="J31"/>
  <c r="K53"/>
  <c r="J53"/>
  <c r="O53"/>
  <c r="N53"/>
  <c r="K53" i="9"/>
  <c r="O27"/>
  <c r="J27"/>
  <c r="J53"/>
  <c r="K27"/>
  <c r="O80"/>
  <c r="G80"/>
  <c r="N27" i="8"/>
  <c r="O43"/>
  <c r="J43"/>
  <c r="N43"/>
  <c r="K43"/>
  <c r="O27"/>
  <c r="J27"/>
  <c r="K27"/>
  <c r="G70"/>
  <c r="O70"/>
  <c r="N25" i="7"/>
  <c r="O25"/>
  <c r="O51"/>
  <c r="N51"/>
  <c r="J51"/>
  <c r="G76"/>
  <c r="K51"/>
  <c r="O76"/>
  <c r="K25"/>
  <c r="J25"/>
  <c r="K23" i="6"/>
  <c r="J33"/>
  <c r="O23"/>
  <c r="N23"/>
  <c r="O57"/>
  <c r="J23"/>
  <c r="G57"/>
  <c r="N33"/>
  <c r="O33"/>
  <c r="K33"/>
  <c r="J31" i="5"/>
  <c r="O31"/>
  <c r="O80"/>
  <c r="K31"/>
  <c r="N31"/>
  <c r="O59"/>
  <c r="N59"/>
  <c r="K59"/>
  <c r="J59"/>
  <c r="O27" i="2"/>
  <c r="K41"/>
  <c r="O41"/>
  <c r="O7"/>
  <c r="O9"/>
  <c r="O23"/>
  <c r="O25"/>
  <c r="O13"/>
  <c r="O19"/>
  <c r="O17"/>
  <c r="J41"/>
  <c r="O5"/>
  <c r="N29"/>
  <c r="O11"/>
  <c r="O21"/>
  <c r="J29"/>
  <c r="O64"/>
  <c r="N41"/>
  <c r="K29"/>
  <c r="G64"/>
  <c r="G72" i="3"/>
  <c r="O67"/>
  <c r="O23"/>
  <c r="N47"/>
  <c r="J23"/>
  <c r="J47"/>
  <c r="K23"/>
  <c r="N23"/>
  <c r="O47"/>
  <c r="K47"/>
  <c r="O29" i="2" l="1"/>
</calcChain>
</file>

<file path=xl/sharedStrings.xml><?xml version="1.0" encoding="utf-8"?>
<sst xmlns="http://schemas.openxmlformats.org/spreadsheetml/2006/main" count="6236" uniqueCount="455">
  <si>
    <t>DATE:-</t>
  </si>
  <si>
    <t>JNPT PORT PERFOMANCE</t>
  </si>
  <si>
    <t>LINE
NO</t>
  </si>
  <si>
    <t>CONCR</t>
  </si>
  <si>
    <t>P/MENT
TIME</t>
  </si>
  <si>
    <t>JN</t>
  </si>
  <si>
    <t>GTI</t>
  </si>
  <si>
    <t>NS</t>
  </si>
  <si>
    <t>BM</t>
  </si>
  <si>
    <t>LOADING
COMPLETION TIME</t>
  </si>
  <si>
    <t>REMOVAL
TIME</t>
  </si>
  <si>
    <t xml:space="preserve">P/MENT
TO LOADING </t>
  </si>
  <si>
    <t>LOADING
TO REMOVAL AVG</t>
  </si>
  <si>
    <t>AVG</t>
  </si>
  <si>
    <t>PVT</t>
  </si>
  <si>
    <t>JASAI PERFOMANCE</t>
  </si>
  <si>
    <t>UP DIRECTION</t>
  </si>
  <si>
    <t>DN DIRECTION</t>
  </si>
  <si>
    <t>SR
NO</t>
  </si>
  <si>
    <t>TRAIN
NO</t>
  </si>
  <si>
    <t>LINE NO</t>
  </si>
  <si>
    <t>ARRIVAL
TIME</t>
  </si>
  <si>
    <t>LOCO NO
OUT GOING</t>
  </si>
  <si>
    <t xml:space="preserve">DEPARTURE
TIME </t>
  </si>
  <si>
    <t>ARR-DEP
AVG</t>
  </si>
  <si>
    <t>LOCO NO
INCOMING</t>
  </si>
  <si>
    <t>TEUs ALLOTTED FOR LOADING/UNLOADING FROM RAKE</t>
  </si>
  <si>
    <t>DEST</t>
  </si>
  <si>
    <t>LOADING/UNLOADING</t>
  </si>
  <si>
    <t>TOTAL     LDG</t>
  </si>
  <si>
    <t>TOTAL  UNLDG</t>
  </si>
  <si>
    <t>TOTAL</t>
  </si>
  <si>
    <t>DATE:-01=JAN</t>
  </si>
  <si>
    <t>B4</t>
  </si>
  <si>
    <t>G1</t>
  </si>
  <si>
    <t>B1</t>
  </si>
  <si>
    <t>G3</t>
  </si>
  <si>
    <t>CONR</t>
  </si>
  <si>
    <t>DRTA</t>
  </si>
  <si>
    <t>SNF</t>
  </si>
  <si>
    <t>MB</t>
  </si>
  <si>
    <t>BNGD</t>
  </si>
  <si>
    <t>DLB</t>
  </si>
  <si>
    <t>TKD</t>
  </si>
  <si>
    <t>NCP 01</t>
  </si>
  <si>
    <t>G2</t>
  </si>
  <si>
    <t>PMLP02</t>
  </si>
  <si>
    <t>B2</t>
  </si>
  <si>
    <t>PMLP01</t>
  </si>
  <si>
    <t>ADIL 01</t>
  </si>
  <si>
    <t>B3</t>
  </si>
  <si>
    <t>ADIL03</t>
  </si>
  <si>
    <t>ADIL02</t>
  </si>
  <si>
    <t>DLI01</t>
  </si>
  <si>
    <t>NCP02</t>
  </si>
  <si>
    <t>DLI02</t>
  </si>
  <si>
    <t>MRWN</t>
  </si>
  <si>
    <t>MKPP</t>
  </si>
  <si>
    <t>MATP</t>
  </si>
  <si>
    <t>NTSJ</t>
  </si>
  <si>
    <t>DLIB</t>
  </si>
  <si>
    <t>LOADING</t>
  </si>
  <si>
    <t>UNLOADING</t>
  </si>
  <si>
    <t>NCP03</t>
  </si>
  <si>
    <t>BRC</t>
  </si>
  <si>
    <t>DER</t>
  </si>
  <si>
    <t>MDDP</t>
  </si>
  <si>
    <t>UM</t>
  </si>
  <si>
    <t>CPC</t>
  </si>
  <si>
    <t>PCPK</t>
  </si>
  <si>
    <t>21888 21887</t>
  </si>
  <si>
    <t>70490 12713</t>
  </si>
  <si>
    <t>UP</t>
  </si>
  <si>
    <t>GRFV</t>
  </si>
  <si>
    <t>ICDD</t>
  </si>
  <si>
    <t>CGPT</t>
  </si>
  <si>
    <t>CMLK</t>
  </si>
  <si>
    <t>ICDW</t>
  </si>
  <si>
    <t>DM</t>
  </si>
  <si>
    <t>13169 13664</t>
  </si>
  <si>
    <t>02=JAN</t>
  </si>
  <si>
    <t>21881 21899</t>
  </si>
  <si>
    <t>ICDG</t>
  </si>
  <si>
    <t>HACG</t>
  </si>
  <si>
    <t>CMCT</t>
  </si>
  <si>
    <t>AKV</t>
  </si>
  <si>
    <t>21881 21890</t>
  </si>
  <si>
    <t>21942 21897</t>
  </si>
  <si>
    <t>DRT-PCPK</t>
  </si>
  <si>
    <t>ML</t>
  </si>
  <si>
    <t>GRPL 01</t>
  </si>
  <si>
    <t>ADIL 04</t>
  </si>
  <si>
    <t>ADIL 05</t>
  </si>
  <si>
    <t>ADIL 06</t>
  </si>
  <si>
    <t>DATE:-03=JAN</t>
  </si>
  <si>
    <t>PMLP03</t>
  </si>
  <si>
    <t>NCP 04</t>
  </si>
  <si>
    <t>ADIL07</t>
  </si>
  <si>
    <t>DLI 03</t>
  </si>
  <si>
    <t>CRRS01</t>
  </si>
  <si>
    <t>DLI04</t>
  </si>
  <si>
    <t>ADIL08</t>
  </si>
  <si>
    <t>NCP05</t>
  </si>
  <si>
    <t>KRIL01</t>
  </si>
  <si>
    <t>ADIL09</t>
  </si>
  <si>
    <t>NCP06</t>
  </si>
  <si>
    <t>MLSW</t>
  </si>
  <si>
    <t>HTSD</t>
  </si>
  <si>
    <t>ADIL10</t>
  </si>
  <si>
    <t>HIMB</t>
  </si>
  <si>
    <t>ICDY</t>
  </si>
  <si>
    <t>CCTB</t>
  </si>
  <si>
    <t>23965 23697</t>
  </si>
  <si>
    <t>24463 23997</t>
  </si>
  <si>
    <t>23965 23969</t>
  </si>
  <si>
    <t>21952 21959</t>
  </si>
  <si>
    <t>COBNR</t>
  </si>
  <si>
    <t>8</t>
  </si>
  <si>
    <t>7</t>
  </si>
  <si>
    <t>DATE:-04/01/2022</t>
  </si>
  <si>
    <t>21948
21951</t>
  </si>
  <si>
    <t>ADIL</t>
  </si>
  <si>
    <t>NCP</t>
  </si>
  <si>
    <t>CRRS</t>
  </si>
  <si>
    <t>UNLODIJG</t>
  </si>
  <si>
    <t>23646 23640</t>
  </si>
  <si>
    <t>MLPB</t>
  </si>
  <si>
    <t>DDL</t>
  </si>
  <si>
    <t>21951
21948</t>
  </si>
  <si>
    <t>DATE:-05=JAN</t>
  </si>
  <si>
    <t>DLI</t>
  </si>
  <si>
    <t>C1</t>
  </si>
  <si>
    <t>MLAR</t>
  </si>
  <si>
    <t>PMLP</t>
  </si>
  <si>
    <t>GRPL</t>
  </si>
  <si>
    <t>PNCS</t>
  </si>
  <si>
    <t>KPFP</t>
  </si>
  <si>
    <t>14814 14566</t>
  </si>
  <si>
    <t>120601
12566</t>
  </si>
  <si>
    <t>6</t>
  </si>
  <si>
    <t>CCTA</t>
  </si>
  <si>
    <t>MAVB</t>
  </si>
  <si>
    <t>KEBJ</t>
  </si>
  <si>
    <t>DATE:-06=JAN</t>
  </si>
  <si>
    <t>JUI</t>
  </si>
  <si>
    <t>CCMP</t>
  </si>
  <si>
    <t>21886 21934</t>
  </si>
  <si>
    <t>5</t>
  </si>
  <si>
    <t>JAB</t>
  </si>
  <si>
    <t>12998 12683</t>
  </si>
  <si>
    <t>12586
12601</t>
  </si>
  <si>
    <t>CRRS 03</t>
  </si>
  <si>
    <t>ADIL 16</t>
  </si>
  <si>
    <t>DLI 07</t>
  </si>
  <si>
    <t>GRPL03</t>
  </si>
  <si>
    <t>DLI 08</t>
  </si>
  <si>
    <t>ADIL 17</t>
  </si>
  <si>
    <t>07=JAN</t>
  </si>
  <si>
    <t>21973 21974</t>
  </si>
  <si>
    <t>23640 23646</t>
  </si>
  <si>
    <t>TNPM</t>
  </si>
  <si>
    <t>CPFS</t>
  </si>
  <si>
    <t>21882 21896</t>
  </si>
  <si>
    <t>MHPL-HTSD</t>
  </si>
  <si>
    <t>BNGD-DRT</t>
  </si>
  <si>
    <t>DRT-MDDP</t>
  </si>
  <si>
    <t>HTSD-MVI</t>
  </si>
  <si>
    <t>PMLP 06</t>
  </si>
  <si>
    <t>HTPL 01</t>
  </si>
  <si>
    <t>ADIL 18</t>
  </si>
  <si>
    <t>ADIL 19</t>
  </si>
  <si>
    <t>NCP 11</t>
  </si>
  <si>
    <t>DLI 09</t>
  </si>
  <si>
    <t>KRIL 02</t>
  </si>
  <si>
    <t>ADIL 20</t>
  </si>
  <si>
    <t>ADIL 21</t>
  </si>
  <si>
    <t>DLI 11</t>
  </si>
  <si>
    <t>DLI 10</t>
  </si>
  <si>
    <t>DATE:- 08 JAN 2022</t>
  </si>
  <si>
    <t>GHH</t>
  </si>
  <si>
    <t>21948 21951</t>
  </si>
  <si>
    <t>DRTA/SNF</t>
  </si>
  <si>
    <t>DRTA/HIMB</t>
  </si>
  <si>
    <t>23713
23802</t>
  </si>
  <si>
    <t>23275
23238</t>
  </si>
  <si>
    <t>24608
24618</t>
  </si>
  <si>
    <t>IAGR</t>
  </si>
  <si>
    <t>21954 21959</t>
  </si>
  <si>
    <t>HZL</t>
  </si>
  <si>
    <t>TMX</t>
  </si>
  <si>
    <t>CSTN</t>
  </si>
  <si>
    <t>32940</t>
  </si>
  <si>
    <t>23375 23657</t>
  </si>
  <si>
    <t>21594 21981</t>
  </si>
  <si>
    <t>10=JAN</t>
  </si>
  <si>
    <t>DLI 13</t>
  </si>
  <si>
    <t>NCP 15</t>
  </si>
  <si>
    <t>PMLP09</t>
  </si>
  <si>
    <t>DLI14</t>
  </si>
  <si>
    <t>ADIL28</t>
  </si>
  <si>
    <t>KHDB</t>
  </si>
  <si>
    <t>NCP16</t>
  </si>
  <si>
    <t>GRPL06</t>
  </si>
  <si>
    <t>24033 2445</t>
  </si>
  <si>
    <t>21980 21981</t>
  </si>
  <si>
    <t>23691
23793</t>
  </si>
  <si>
    <t>23997 24463</t>
  </si>
  <si>
    <t>23256 23649</t>
  </si>
  <si>
    <t>23893 23287</t>
  </si>
  <si>
    <t>11=JAN</t>
  </si>
  <si>
    <t>CPFP</t>
  </si>
  <si>
    <t>KRIL</t>
  </si>
  <si>
    <t>24522</t>
  </si>
  <si>
    <t>41108</t>
  </si>
  <si>
    <t>28617</t>
  </si>
  <si>
    <t>11358</t>
  </si>
  <si>
    <t>31969</t>
  </si>
  <si>
    <t>27058</t>
  </si>
  <si>
    <t>27633</t>
  </si>
  <si>
    <t>31623</t>
  </si>
  <si>
    <t>27273</t>
  </si>
  <si>
    <t>31540</t>
  </si>
  <si>
    <t>41200</t>
  </si>
  <si>
    <t>31475</t>
  </si>
  <si>
    <t>60025</t>
  </si>
  <si>
    <t>CCMH</t>
  </si>
  <si>
    <t>DATE:-12 JAN 2022</t>
  </si>
  <si>
    <t>DLJB</t>
  </si>
  <si>
    <t>23373 
23392</t>
  </si>
  <si>
    <t>23646 
23640</t>
  </si>
  <si>
    <t>21973 
21974</t>
  </si>
  <si>
    <t>28770 
28693</t>
  </si>
  <si>
    <t>DLB/DRTA</t>
  </si>
  <si>
    <t>11216
14093</t>
  </si>
  <si>
    <t>28790 
28693</t>
  </si>
  <si>
    <t>DRTA/PCPK</t>
  </si>
  <si>
    <t>21973
21974</t>
  </si>
  <si>
    <t>13=JAN</t>
  </si>
  <si>
    <t xml:space="preserve">ADIL </t>
  </si>
  <si>
    <t>12915 70604</t>
  </si>
  <si>
    <t>23757 23324 31076D</t>
  </si>
  <si>
    <t>23373 23392</t>
  </si>
  <si>
    <t>23757 23324</t>
  </si>
  <si>
    <t>12461 31067D</t>
  </si>
  <si>
    <t>31584</t>
  </si>
  <si>
    <t>DATE:- 14 JAN 2022</t>
  </si>
  <si>
    <t>DICD</t>
  </si>
  <si>
    <t>31107</t>
  </si>
  <si>
    <t>12310</t>
  </si>
  <si>
    <t>24700</t>
  </si>
  <si>
    <t>12141
70329</t>
  </si>
  <si>
    <t>12703
 12662</t>
  </si>
  <si>
    <t>DRTA/SCCK</t>
  </si>
  <si>
    <t>23626
23265</t>
  </si>
  <si>
    <t>MAVB/DRTA</t>
  </si>
  <si>
    <t xml:space="preserve">15=JAN </t>
  </si>
  <si>
    <t>15=JAN 2022</t>
  </si>
  <si>
    <t>23715 23737</t>
  </si>
  <si>
    <t>DRT</t>
  </si>
  <si>
    <t>21890 21894</t>
  </si>
  <si>
    <t>32637 41156D</t>
  </si>
  <si>
    <t>12703 12262</t>
  </si>
  <si>
    <t>23715
23737</t>
  </si>
  <si>
    <t>24435 24425</t>
  </si>
  <si>
    <t>16=JAN</t>
  </si>
  <si>
    <t>PMLP14</t>
  </si>
  <si>
    <t>NCP 21</t>
  </si>
  <si>
    <t>ADIL 41</t>
  </si>
  <si>
    <t>CRRS 07</t>
  </si>
  <si>
    <t>ADIL42</t>
  </si>
  <si>
    <t>DLI22</t>
  </si>
  <si>
    <t>ADIL43</t>
  </si>
  <si>
    <t>KOTA</t>
  </si>
  <si>
    <t>21896 21822</t>
  </si>
  <si>
    <t>23589 23893</t>
  </si>
  <si>
    <t>31161</t>
  </si>
  <si>
    <t>27103</t>
  </si>
  <si>
    <t>32936</t>
  </si>
  <si>
    <t>24590</t>
  </si>
  <si>
    <t>33186</t>
  </si>
  <si>
    <t>32447</t>
  </si>
  <si>
    <t>21887
21888</t>
  </si>
  <si>
    <t>4</t>
  </si>
  <si>
    <t>23237 23893</t>
  </si>
  <si>
    <t>31499 41156D</t>
  </si>
  <si>
    <t>21896 21882</t>
  </si>
  <si>
    <t>17=JAN 2022</t>
  </si>
  <si>
    <t xml:space="preserve">17=JAN </t>
  </si>
  <si>
    <t>HTPL</t>
  </si>
  <si>
    <t>NTSL</t>
  </si>
  <si>
    <t>IM</t>
  </si>
  <si>
    <t>23256 
23649</t>
  </si>
  <si>
    <t>70311
 12750</t>
  </si>
  <si>
    <t>23646
 23640</t>
  </si>
  <si>
    <t>11382 
11891</t>
  </si>
  <si>
    <t>12563 
12595</t>
  </si>
  <si>
    <t>40260 
28745</t>
  </si>
  <si>
    <t>DATE:-17 JAN 2022</t>
  </si>
  <si>
    <t>18=JAN</t>
  </si>
  <si>
    <t>NCP 24</t>
  </si>
  <si>
    <t>ADIL 45</t>
  </si>
  <si>
    <t>DLI 25</t>
  </si>
  <si>
    <t>ADIL 46</t>
  </si>
  <si>
    <t>PMLP16</t>
  </si>
  <si>
    <t>CRRS09</t>
  </si>
  <si>
    <t>NCP26</t>
  </si>
  <si>
    <t>ADIL47</t>
  </si>
  <si>
    <t>21980
21981</t>
  </si>
  <si>
    <t>31127 28745D</t>
  </si>
  <si>
    <t>19=JAN</t>
  </si>
  <si>
    <t>CRPL</t>
  </si>
  <si>
    <t>KBCS</t>
  </si>
  <si>
    <t>LOADIG</t>
  </si>
  <si>
    <t>23299 23561</t>
  </si>
  <si>
    <t>27406 27761</t>
  </si>
  <si>
    <t>20=JAN</t>
  </si>
  <si>
    <t>ICDM</t>
  </si>
  <si>
    <t>23405 23701</t>
  </si>
  <si>
    <t>23406
23495</t>
  </si>
  <si>
    <t>21886
21939</t>
  </si>
  <si>
    <t>33045
31528</t>
  </si>
  <si>
    <t>23215
23967</t>
  </si>
  <si>
    <t>23436
23495</t>
  </si>
  <si>
    <t>CGDM</t>
  </si>
  <si>
    <t>TU</t>
  </si>
  <si>
    <t>27406 27661</t>
  </si>
  <si>
    <t>21=JAN</t>
  </si>
  <si>
    <t>MAPT</t>
  </si>
  <si>
    <t>41059 32491</t>
  </si>
  <si>
    <t>HTSD-HIMB</t>
  </si>
  <si>
    <t>DRT-HIMB</t>
  </si>
  <si>
    <t>DRT-MLPB</t>
  </si>
  <si>
    <t>PMLP 19</t>
  </si>
  <si>
    <t>ADIL 53</t>
  </si>
  <si>
    <t>NCP 29</t>
  </si>
  <si>
    <t>PMLP 20</t>
  </si>
  <si>
    <t>ADIL 54</t>
  </si>
  <si>
    <t>DLI 28</t>
  </si>
  <si>
    <t>ADIL 55</t>
  </si>
  <si>
    <t>22=JAN</t>
  </si>
  <si>
    <t>UNLODING</t>
  </si>
  <si>
    <t>JSWV</t>
  </si>
  <si>
    <t>23=JAN</t>
  </si>
  <si>
    <t>23956 24423</t>
  </si>
  <si>
    <t>31927 31945</t>
  </si>
  <si>
    <t>23260 23568</t>
  </si>
  <si>
    <t>31927 31915</t>
  </si>
  <si>
    <t>14818 13176</t>
  </si>
  <si>
    <t>HZL-DRT</t>
  </si>
  <si>
    <t>ADIL 57</t>
  </si>
  <si>
    <t>DLI 30</t>
  </si>
  <si>
    <t>ADIL 58</t>
  </si>
  <si>
    <t>GRPL12</t>
  </si>
  <si>
    <t>PMLP 22</t>
  </si>
  <si>
    <t>DLI 31</t>
  </si>
  <si>
    <t>ADIL 59</t>
  </si>
  <si>
    <t>ADIL 60</t>
  </si>
  <si>
    <t>24=JAN</t>
  </si>
  <si>
    <t>CRRS 10</t>
  </si>
  <si>
    <t>GRPL 13</t>
  </si>
  <si>
    <t>ADIL 62</t>
  </si>
  <si>
    <t>NCP 31</t>
  </si>
  <si>
    <t>ADIL 61</t>
  </si>
  <si>
    <t>NCP 30</t>
  </si>
  <si>
    <t>DLI  32</t>
  </si>
  <si>
    <t>NCP 32</t>
  </si>
  <si>
    <t>CRRS11</t>
  </si>
  <si>
    <t>ADIL63</t>
  </si>
  <si>
    <t>23276 23493</t>
  </si>
  <si>
    <t>23808 23222</t>
  </si>
  <si>
    <t>23276 23498</t>
  </si>
  <si>
    <t>21936 21886</t>
  </si>
  <si>
    <t>12156 12083</t>
  </si>
  <si>
    <t>DRTA/DCCK</t>
  </si>
  <si>
    <t>DRTA/JU</t>
  </si>
  <si>
    <t>23276
 23498</t>
  </si>
  <si>
    <t>21936 
21886</t>
  </si>
  <si>
    <t>12156 
12083</t>
  </si>
  <si>
    <t>23808 
23222</t>
  </si>
  <si>
    <t>23276 
23493</t>
  </si>
  <si>
    <t>21886 
21934</t>
  </si>
  <si>
    <t>25=JAN</t>
  </si>
  <si>
    <t>MDCC</t>
  </si>
  <si>
    <t>23436 23495</t>
  </si>
  <si>
    <t>21931 21893</t>
  </si>
  <si>
    <t xml:space="preserve">23260 23568 </t>
  </si>
  <si>
    <t>VSD</t>
  </si>
  <si>
    <t>DATE:- 26 JAN 2022</t>
  </si>
  <si>
    <t>ADIL 67</t>
  </si>
  <si>
    <t>DLI 33</t>
  </si>
  <si>
    <t>ADIL 66</t>
  </si>
  <si>
    <t>GRPL 14</t>
  </si>
  <si>
    <t>DLI 34</t>
  </si>
  <si>
    <t>NCP 33</t>
  </si>
  <si>
    <t>PMLP 25</t>
  </si>
  <si>
    <t>DLI 35</t>
  </si>
  <si>
    <t>DLI 36</t>
  </si>
  <si>
    <t>21956
21881</t>
  </si>
  <si>
    <t>21897 
21942</t>
  </si>
  <si>
    <t>23664 
23539</t>
  </si>
  <si>
    <t>23637 
23359</t>
  </si>
  <si>
    <t>23289 
23465</t>
  </si>
  <si>
    <t>23637
23355</t>
  </si>
  <si>
    <t>23289
23244</t>
  </si>
  <si>
    <t>23260 
23568</t>
  </si>
  <si>
    <t>21897
 21942</t>
  </si>
  <si>
    <t>14559
14580</t>
  </si>
  <si>
    <t>DRTA/HACG</t>
  </si>
  <si>
    <t>21934
21886</t>
  </si>
  <si>
    <t>HTSD/HIMB</t>
  </si>
  <si>
    <t>27=JAN</t>
  </si>
  <si>
    <t>21956 21881</t>
  </si>
  <si>
    <t>23664 23539</t>
  </si>
  <si>
    <t>DLB-DRT</t>
  </si>
  <si>
    <t>DLI 37</t>
  </si>
  <si>
    <t>ADIL 70</t>
  </si>
  <si>
    <t>KRIL06</t>
  </si>
  <si>
    <t>NCP34</t>
  </si>
  <si>
    <t>ADIL 68</t>
  </si>
  <si>
    <t>GRPL 15</t>
  </si>
  <si>
    <t>NCP 35</t>
  </si>
  <si>
    <t>ADIL 69</t>
  </si>
  <si>
    <t>NCP 36</t>
  </si>
  <si>
    <t>28=JAN</t>
  </si>
  <si>
    <t>SCIC</t>
  </si>
  <si>
    <t>21976 21979</t>
  </si>
  <si>
    <t>21973 21975</t>
  </si>
  <si>
    <t>12887 12571</t>
  </si>
  <si>
    <t>23251 23387</t>
  </si>
  <si>
    <t>30=JAN</t>
  </si>
  <si>
    <t>23913 23921</t>
  </si>
  <si>
    <t>28610 24651</t>
  </si>
  <si>
    <t>CTDI</t>
  </si>
  <si>
    <t>23201 23305</t>
  </si>
  <si>
    <t>GRPL17</t>
  </si>
  <si>
    <t>ADIL 75</t>
  </si>
  <si>
    <t>ADIL 76</t>
  </si>
  <si>
    <t>DLI 39</t>
  </si>
  <si>
    <t>ADIL 78</t>
  </si>
  <si>
    <t>PMLP 28</t>
  </si>
  <si>
    <t>ADIL 77</t>
  </si>
  <si>
    <t>KRIL07</t>
  </si>
  <si>
    <t>DLI 40</t>
  </si>
  <si>
    <t>ADIL 79</t>
  </si>
  <si>
    <t>31=JAN</t>
  </si>
  <si>
    <t>ADIL 80</t>
  </si>
  <si>
    <t>NCP 41</t>
  </si>
  <si>
    <t>CRRS 14</t>
  </si>
  <si>
    <t>NCP42</t>
  </si>
  <si>
    <t>PMLP29</t>
  </si>
  <si>
    <t>70587 12511</t>
  </si>
  <si>
    <t>23892 23172</t>
  </si>
  <si>
    <t>23419 23065</t>
  </si>
  <si>
    <t>28030 31400</t>
  </si>
  <si>
    <t>2389 2 23172</t>
  </si>
</sst>
</file>

<file path=xl/styles.xml><?xml version="1.0" encoding="utf-8"?>
<styleSheet xmlns="http://schemas.openxmlformats.org/spreadsheetml/2006/main">
  <numFmts count="3">
    <numFmt numFmtId="164" formatCode="hh:mm\ dd/mm"/>
    <numFmt numFmtId="165" formatCode="d/m/yy\ h:mm"/>
    <numFmt numFmtId="166" formatCode="hh:mm\ d/m"/>
  </numFmts>
  <fonts count="3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 Light"/>
      <family val="1"/>
      <scheme val="major"/>
    </font>
    <font>
      <sz val="11"/>
      <color indexed="8"/>
      <name val="Calibri Light"/>
      <family val="1"/>
      <scheme val="major"/>
    </font>
    <font>
      <sz val="9"/>
      <color indexed="8"/>
      <name val="Bookman Old Style"/>
      <family val="1"/>
    </font>
    <font>
      <sz val="10"/>
      <color indexed="8"/>
      <name val="Bookman Old Style"/>
      <family val="1"/>
    </font>
    <font>
      <sz val="11"/>
      <color rgb="FF002060"/>
      <name val="Calibri Light"/>
      <family val="1"/>
      <scheme val="major"/>
    </font>
    <font>
      <sz val="9"/>
      <color indexed="8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sz val="10"/>
      <color theme="1"/>
      <name val="Cambria"/>
      <family val="1"/>
    </font>
    <font>
      <sz val="10"/>
      <color indexed="8"/>
      <name val="Cambria"/>
      <family val="1"/>
    </font>
    <font>
      <b/>
      <sz val="10"/>
      <name val="Calibri Light"/>
      <family val="1"/>
      <scheme val="major"/>
    </font>
    <font>
      <sz val="10"/>
      <name val="Calibri Light"/>
      <family val="1"/>
      <scheme val="major"/>
    </font>
    <font>
      <sz val="10"/>
      <name val="Cambria"/>
      <family val="1"/>
    </font>
    <font>
      <b/>
      <sz val="10"/>
      <name val="Cambria"/>
      <family val="1"/>
    </font>
    <font>
      <b/>
      <sz val="10"/>
      <color theme="1"/>
      <name val="Cambria"/>
      <family val="1"/>
    </font>
    <font>
      <sz val="8"/>
      <color indexed="8"/>
      <name val="Bookman Old Style"/>
      <family val="1"/>
    </font>
    <font>
      <b/>
      <sz val="8"/>
      <color indexed="10"/>
      <name val="Bookman Old Style"/>
      <family val="1"/>
    </font>
    <font>
      <b/>
      <sz val="10"/>
      <color indexed="10"/>
      <name val="Calibri Light"/>
      <family val="1"/>
      <scheme val="major"/>
    </font>
    <font>
      <b/>
      <sz val="10"/>
      <color indexed="8"/>
      <name val="Cambria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2060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name val="Bookman Old Style"/>
      <family val="1"/>
    </font>
    <font>
      <b/>
      <sz val="8"/>
      <name val="Bookman Old Style"/>
      <family val="1"/>
    </font>
    <font>
      <sz val="8"/>
      <color indexed="8"/>
      <name val="Verdana"/>
      <family val="2"/>
    </font>
    <font>
      <b/>
      <sz val="8"/>
      <color indexed="10"/>
      <name val="Verdana"/>
      <family val="2"/>
    </font>
    <font>
      <sz val="8"/>
      <color theme="1"/>
      <name val="Bookman Old Style"/>
      <family val="1"/>
    </font>
    <font>
      <b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sz val="9"/>
      <name val="Cambria"/>
      <family val="1"/>
    </font>
    <font>
      <sz val="10"/>
      <color rgb="FF002060"/>
      <name val="Cambria"/>
      <family val="1"/>
    </font>
    <font>
      <b/>
      <sz val="1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2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7" xfId="0" applyNumberFormat="1" applyFont="1" applyFill="1" applyBorder="1" applyAlignment="1">
      <alignment horizontal="center" vertical="center" wrapText="1"/>
    </xf>
    <xf numFmtId="0" fontId="0" fillId="0" borderId="3" xfId="0" applyBorder="1" applyAlignment="1"/>
    <xf numFmtId="0" fontId="9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/>
    </xf>
    <xf numFmtId="20" fontId="9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/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20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 wrapText="1"/>
    </xf>
    <xf numFmtId="0" fontId="12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/>
    <xf numFmtId="0" fontId="0" fillId="0" borderId="5" xfId="0" applyBorder="1" applyAlignment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13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22" fontId="3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5" fontId="13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164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 wrapText="1"/>
    </xf>
    <xf numFmtId="0" fontId="21" fillId="2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Fill="1" applyBorder="1" applyAlignment="1">
      <alignment horizontal="center" vertical="center" wrapText="1"/>
    </xf>
    <xf numFmtId="0" fontId="21" fillId="4" borderId="1" xfId="0" applyNumberFormat="1" applyFont="1" applyFill="1" applyBorder="1" applyAlignment="1">
      <alignment horizontal="center" vertical="center" wrapText="1"/>
    </xf>
    <xf numFmtId="164" fontId="21" fillId="0" borderId="6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2" fillId="2" borderId="1" xfId="0" applyNumberFormat="1" applyFont="1" applyFill="1" applyBorder="1" applyAlignment="1">
      <alignment horizontal="center" vertical="center" wrapText="1"/>
    </xf>
    <xf numFmtId="165" fontId="12" fillId="0" borderId="1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164" fontId="12" fillId="0" borderId="6" xfId="0" applyNumberFormat="1" applyFont="1" applyFill="1" applyBorder="1" applyAlignment="1">
      <alignment horizontal="center" vertical="center" wrapText="1"/>
    </xf>
    <xf numFmtId="0" fontId="12" fillId="0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" fontId="0" fillId="0" borderId="5" xfId="0" applyNumberFormat="1" applyBorder="1" applyAlignment="1"/>
    <xf numFmtId="16" fontId="0" fillId="0" borderId="4" xfId="0" applyNumberFormat="1" applyBorder="1" applyAlignment="1">
      <alignment vertical="top"/>
    </xf>
    <xf numFmtId="0" fontId="0" fillId="3" borderId="1" xfId="0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2" fillId="4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5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164" fontId="24" fillId="0" borderId="1" xfId="0" applyNumberFormat="1" applyFont="1" applyFill="1" applyBorder="1" applyAlignment="1">
      <alignment horizontal="center" vertical="center" wrapText="1"/>
    </xf>
    <xf numFmtId="164" fontId="25" fillId="0" borderId="1" xfId="0" applyNumberFormat="1" applyFont="1" applyFill="1" applyBorder="1" applyAlignment="1">
      <alignment horizontal="center" vertical="center" wrapText="1"/>
    </xf>
    <xf numFmtId="0" fontId="22" fillId="0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49" fontId="16" fillId="0" borderId="6" xfId="0" applyNumberFormat="1" applyFont="1" applyFill="1" applyBorder="1" applyAlignment="1">
      <alignment horizontal="center" vertical="center" wrapText="1"/>
    </xf>
    <xf numFmtId="164" fontId="16" fillId="0" borderId="6" xfId="0" applyNumberFormat="1" applyFont="1" applyFill="1" applyBorder="1" applyAlignment="1">
      <alignment horizontal="center" vertical="center" wrapText="1"/>
    </xf>
    <xf numFmtId="0" fontId="16" fillId="0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6" fillId="2" borderId="1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164" fontId="26" fillId="0" borderId="1" xfId="0" applyNumberFormat="1" applyFont="1" applyFill="1" applyBorder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8" fillId="0" borderId="1" xfId="0" applyNumberFormat="1" applyFont="1" applyFill="1" applyBorder="1" applyAlignment="1">
      <alignment horizontal="center" vertical="center" wrapText="1"/>
    </xf>
    <xf numFmtId="164" fontId="28" fillId="0" borderId="1" xfId="0" applyNumberFormat="1" applyFont="1" applyFill="1" applyBorder="1" applyAlignment="1">
      <alignment horizontal="center" vertical="center" wrapText="1"/>
    </xf>
    <xf numFmtId="0" fontId="26" fillId="2" borderId="1" xfId="0" applyNumberFormat="1" applyFont="1" applyFill="1" applyBorder="1" applyAlignment="1">
      <alignment horizontal="center" vertical="center" wrapText="1"/>
    </xf>
    <xf numFmtId="0" fontId="26" fillId="4" borderId="1" xfId="0" applyNumberFormat="1" applyFont="1" applyFill="1" applyBorder="1" applyAlignment="1">
      <alignment horizontal="center" vertical="center" wrapText="1"/>
    </xf>
    <xf numFmtId="0" fontId="28" fillId="2" borderId="1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 wrapText="1"/>
    </xf>
    <xf numFmtId="49" fontId="29" fillId="0" borderId="2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20" fontId="9" fillId="0" borderId="0" xfId="0" applyNumberFormat="1" applyFont="1" applyFill="1"/>
    <xf numFmtId="0" fontId="0" fillId="0" borderId="3" xfId="0" applyBorder="1" applyAlignment="1">
      <alignment horizontal="center" vertical="center"/>
    </xf>
    <xf numFmtId="0" fontId="30" fillId="2" borderId="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164" fontId="16" fillId="5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31" fillId="0" borderId="1" xfId="0" applyNumberFormat="1" applyFont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49" fontId="17" fillId="0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20" fontId="9" fillId="0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16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center" vertical="center" wrapText="1"/>
    </xf>
    <xf numFmtId="166" fontId="30" fillId="0" borderId="1" xfId="0" applyNumberFormat="1" applyFont="1" applyFill="1" applyBorder="1" applyAlignment="1">
      <alignment horizontal="center" vertical="center" wrapText="1"/>
    </xf>
    <xf numFmtId="166" fontId="30" fillId="0" borderId="6" xfId="0" applyNumberFormat="1" applyFont="1" applyFill="1" applyBorder="1" applyAlignment="1">
      <alignment horizontal="center" vertical="center" wrapText="1"/>
    </xf>
    <xf numFmtId="0" fontId="30" fillId="0" borderId="6" xfId="0" applyNumberFormat="1" applyFont="1" applyFill="1" applyBorder="1" applyAlignment="1">
      <alignment horizontal="center" vertical="center" wrapText="1"/>
    </xf>
    <xf numFmtId="166" fontId="30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13" fillId="4" borderId="1" xfId="0" applyNumberFormat="1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2" fillId="6" borderId="1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SLE=2022/JAN=2022/PORT%20ENTY%20MODL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  <sheetName val="01=JAN"/>
      <sheetName val="02=JAN"/>
      <sheetName val="03=JAN"/>
      <sheetName val="04=JAN"/>
      <sheetName val="05=JAN"/>
      <sheetName val="06=JAN"/>
      <sheetName val="07=JAN"/>
      <sheetName val="08=JAN"/>
      <sheetName val="09=JAN"/>
      <sheetName val="10=JAN"/>
      <sheetName val="11=JAN"/>
      <sheetName val="12=JAN "/>
      <sheetName val="13=JAN"/>
      <sheetName val="14=JAN "/>
      <sheetName val="15=JAN"/>
      <sheetName val="16=JAN"/>
      <sheetName val="17-=JAN "/>
      <sheetName val="18=JAN "/>
      <sheetName val="19=JAN"/>
      <sheetName val="20=JAN"/>
      <sheetName val="21=JAN "/>
      <sheetName val="22=JAN"/>
      <sheetName val="23=JAN"/>
      <sheetName val="24=JAN"/>
      <sheetName val="25=JAN"/>
      <sheetName val="26=JAN "/>
      <sheetName val="27=JAN"/>
      <sheetName val="28=JAN"/>
      <sheetName val="29=JAN "/>
      <sheetName val="30=JAN"/>
      <sheetName val="31=JAN"/>
      <sheetName val="31-JAN"/>
      <sheetName val="01=FEB"/>
      <sheetName val="MAY 2009 DAY DETINTION"/>
      <sheetName val="TOTAL-DTN"/>
      <sheetName val="DRT(CONT&amp;BCN)"/>
      <sheetName val="IOTL"/>
      <sheetName val="LINE UTIL"/>
      <sheetName val="LINE MCDO-1"/>
      <sheetName val="MCDO-CONT TRAFFIC"/>
      <sheetName val="MCDO-WGN'S DEALT"/>
      <sheetName val="MCDO-TERMINAL"/>
      <sheetName val="IOTL LINE UTILZ"/>
      <sheetName val="RD-LINE-UTILZ"/>
      <sheetName val="PVT-MCDO"/>
      <sheetName val="PVT-CONT"/>
      <sheetName val="U-TXR"/>
      <sheetName val="C-LETTER"/>
      <sheetName val="LOAD PROBLEM"/>
      <sheetName val="DEST LOAD"/>
      <sheetName val="DEST MODLE"/>
      <sheetName val="CONR &amp; PVT"/>
      <sheetName val="BPCL LD-EMT &amp; PVT-CONR"/>
    </sheetNames>
    <sheetDataSet>
      <sheetData sheetId="0"/>
      <sheetData sheetId="1"/>
      <sheetData sheetId="2">
        <row r="5">
          <cell r="R5">
            <v>44563.25</v>
          </cell>
          <cell r="S5">
            <v>44563.350694444445</v>
          </cell>
        </row>
        <row r="6">
          <cell r="R6">
            <v>44563.642361111109</v>
          </cell>
          <cell r="S6">
            <v>44563.666666666664</v>
          </cell>
        </row>
        <row r="8">
          <cell r="R8">
            <v>44563.701388888891</v>
          </cell>
          <cell r="S8">
            <v>44563.743055555555</v>
          </cell>
        </row>
        <row r="9">
          <cell r="R9">
            <v>44563.46875</v>
          </cell>
          <cell r="S9">
            <v>44563.506944444445</v>
          </cell>
        </row>
        <row r="10">
          <cell r="R10">
            <v>44563.784722222219</v>
          </cell>
          <cell r="S10">
            <v>44563.815972222219</v>
          </cell>
        </row>
        <row r="12">
          <cell r="R12">
            <v>44563.430555555555</v>
          </cell>
          <cell r="S12">
            <v>44563.475694444445</v>
          </cell>
        </row>
        <row r="14">
          <cell r="R14">
            <v>44563.986111111109</v>
          </cell>
          <cell r="S14">
            <v>44564.038194444445</v>
          </cell>
        </row>
        <row r="15">
          <cell r="R15">
            <v>44563.611111111109</v>
          </cell>
          <cell r="S15">
            <v>44563.690972222219</v>
          </cell>
        </row>
        <row r="16">
          <cell r="R16">
            <v>44563.798611111109</v>
          </cell>
          <cell r="S16">
            <v>44563.84375</v>
          </cell>
        </row>
        <row r="18">
          <cell r="R18">
            <v>44563.895833333336</v>
          </cell>
          <cell r="S18">
            <v>44563.930555555555</v>
          </cell>
        </row>
        <row r="19">
          <cell r="R19">
            <v>44563.982638888891</v>
          </cell>
          <cell r="S19">
            <v>44564.041666666664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2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216" t="s">
        <v>32</v>
      </c>
      <c r="O1" s="217"/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34"/>
      <c r="E3" s="34"/>
      <c r="F3" s="220" t="s">
        <v>26</v>
      </c>
      <c r="G3" s="221"/>
      <c r="H3" s="221"/>
      <c r="I3" s="221"/>
      <c r="J3" s="222"/>
      <c r="K3" s="34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5">
        <v>1</v>
      </c>
      <c r="B5" s="13" t="s">
        <v>37</v>
      </c>
      <c r="C5" s="36">
        <v>44561.263888888891</v>
      </c>
      <c r="D5" s="37" t="s">
        <v>38</v>
      </c>
      <c r="E5" s="14" t="s">
        <v>61</v>
      </c>
      <c r="F5" s="5">
        <v>4</v>
      </c>
      <c r="G5" s="5">
        <v>32</v>
      </c>
      <c r="H5" s="5">
        <v>14</v>
      </c>
      <c r="I5" s="5">
        <v>40</v>
      </c>
      <c r="J5" s="5">
        <f t="shared" ref="J5:J21" si="0">F5+G5+H5+I5</f>
        <v>90</v>
      </c>
      <c r="K5" s="5"/>
      <c r="L5" s="36">
        <v>44562.34375</v>
      </c>
      <c r="M5" s="36">
        <v>44562.381944444445</v>
      </c>
      <c r="N5" s="7">
        <f>SUM(L5-C5)</f>
        <v>1.0798611111094942</v>
      </c>
      <c r="O5" s="7">
        <f>SUM(M5-L5)</f>
        <v>3.8194444445252884E-2</v>
      </c>
    </row>
    <row r="6" spans="1:15" s="8" customFormat="1">
      <c r="A6" s="35"/>
      <c r="B6" s="13"/>
      <c r="C6" s="36"/>
      <c r="D6" s="37"/>
      <c r="E6" s="14" t="s">
        <v>62</v>
      </c>
      <c r="F6" s="5">
        <v>8</v>
      </c>
      <c r="G6" s="5">
        <v>13</v>
      </c>
      <c r="H6" s="5">
        <v>23</v>
      </c>
      <c r="I6" s="5">
        <v>36</v>
      </c>
      <c r="J6" s="5"/>
      <c r="K6" s="5">
        <f t="shared" ref="K6:K16" si="1">G6+H6+I6+F6</f>
        <v>80</v>
      </c>
      <c r="L6" s="36"/>
      <c r="M6" s="36"/>
      <c r="N6" s="7"/>
      <c r="O6" s="7"/>
    </row>
    <row r="7" spans="1:15" s="8" customFormat="1">
      <c r="A7" s="35">
        <v>8</v>
      </c>
      <c r="B7" s="13" t="s">
        <v>37</v>
      </c>
      <c r="C7" s="36">
        <v>44561.336805555555</v>
      </c>
      <c r="D7" s="37" t="s">
        <v>39</v>
      </c>
      <c r="E7" s="14" t="s">
        <v>61</v>
      </c>
      <c r="F7" s="5">
        <v>7</v>
      </c>
      <c r="G7" s="5">
        <v>0</v>
      </c>
      <c r="H7" s="5">
        <v>53</v>
      </c>
      <c r="I7" s="5">
        <v>30</v>
      </c>
      <c r="J7" s="5">
        <f t="shared" ref="J7:J17" si="2">F7+G7+H7+I7</f>
        <v>90</v>
      </c>
      <c r="K7" s="5"/>
      <c r="L7" s="36">
        <v>44562.354166666664</v>
      </c>
      <c r="M7" s="36">
        <v>44562.378472222219</v>
      </c>
      <c r="N7" s="7">
        <f t="shared" ref="N7:N21" si="3">SUM(L7-C7)</f>
        <v>1.0173611111094942</v>
      </c>
      <c r="O7" s="7">
        <f t="shared" ref="O7:O21" si="4">SUM(M7-L7)</f>
        <v>2.4305555554747116E-2</v>
      </c>
    </row>
    <row r="8" spans="1:15" s="8" customFormat="1">
      <c r="A8" s="35"/>
      <c r="B8" s="13"/>
      <c r="C8" s="36"/>
      <c r="D8" s="37"/>
      <c r="E8" s="14" t="s">
        <v>62</v>
      </c>
      <c r="F8" s="5">
        <v>0</v>
      </c>
      <c r="G8" s="5">
        <v>7</v>
      </c>
      <c r="H8" s="5">
        <v>68</v>
      </c>
      <c r="I8" s="5">
        <v>6</v>
      </c>
      <c r="J8" s="5"/>
      <c r="K8" s="5">
        <f t="shared" si="1"/>
        <v>81</v>
      </c>
      <c r="L8" s="36"/>
      <c r="M8" s="36"/>
      <c r="N8" s="7"/>
      <c r="O8" s="7"/>
    </row>
    <row r="9" spans="1:15" s="8" customFormat="1">
      <c r="A9" s="35" t="s">
        <v>33</v>
      </c>
      <c r="B9" s="13" t="s">
        <v>37</v>
      </c>
      <c r="C9" s="36">
        <v>44561.979166666664</v>
      </c>
      <c r="D9" s="37" t="s">
        <v>40</v>
      </c>
      <c r="E9" s="14" t="s">
        <v>61</v>
      </c>
      <c r="F9" s="5">
        <v>0</v>
      </c>
      <c r="G9" s="5">
        <v>0</v>
      </c>
      <c r="H9" s="5">
        <v>0</v>
      </c>
      <c r="I9" s="5">
        <v>90</v>
      </c>
      <c r="J9" s="5">
        <f t="shared" si="2"/>
        <v>90</v>
      </c>
      <c r="K9" s="5"/>
      <c r="L9" s="36">
        <v>44562.3125</v>
      </c>
      <c r="M9" s="36">
        <v>44562.336805555555</v>
      </c>
      <c r="N9" s="7">
        <f t="shared" si="3"/>
        <v>0.33333333333575865</v>
      </c>
      <c r="O9" s="7">
        <f t="shared" si="4"/>
        <v>2.4305555554747116E-2</v>
      </c>
    </row>
    <row r="10" spans="1:15" s="8" customFormat="1">
      <c r="A10" s="35"/>
      <c r="B10" s="13"/>
      <c r="C10" s="36"/>
      <c r="D10" s="37"/>
      <c r="E10" s="14" t="s">
        <v>62</v>
      </c>
      <c r="F10" s="5">
        <v>0</v>
      </c>
      <c r="G10" s="5">
        <v>36</v>
      </c>
      <c r="H10" s="5">
        <v>43</v>
      </c>
      <c r="I10" s="5">
        <v>11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>
      <c r="A11" s="35" t="s">
        <v>34</v>
      </c>
      <c r="B11" s="13" t="s">
        <v>37</v>
      </c>
      <c r="C11" s="36">
        <v>44562.111111111109</v>
      </c>
      <c r="D11" s="37" t="s">
        <v>41</v>
      </c>
      <c r="E11" s="14" t="s">
        <v>61</v>
      </c>
      <c r="F11" s="5">
        <v>6</v>
      </c>
      <c r="G11" s="5">
        <v>60</v>
      </c>
      <c r="H11" s="5">
        <v>24</v>
      </c>
      <c r="I11" s="5">
        <v>0</v>
      </c>
      <c r="J11" s="5">
        <f t="shared" si="2"/>
        <v>90</v>
      </c>
      <c r="K11" s="5"/>
      <c r="L11" s="36">
        <v>44562.447916666664</v>
      </c>
      <c r="M11" s="36">
        <v>44562.520833333336</v>
      </c>
      <c r="N11" s="7">
        <f t="shared" si="3"/>
        <v>0.33680555555474712</v>
      </c>
      <c r="O11" s="7">
        <f t="shared" si="4"/>
        <v>7.2916666671517305E-2</v>
      </c>
    </row>
    <row r="12" spans="1:15" s="8" customFormat="1">
      <c r="A12" s="35"/>
      <c r="B12" s="13"/>
      <c r="C12" s="36"/>
      <c r="D12" s="37"/>
      <c r="E12" s="14" t="s">
        <v>62</v>
      </c>
      <c r="F12" s="5">
        <v>3</v>
      </c>
      <c r="G12" s="5">
        <v>28</v>
      </c>
      <c r="H12" s="5">
        <v>43</v>
      </c>
      <c r="I12" s="5">
        <v>16</v>
      </c>
      <c r="J12" s="5"/>
      <c r="K12" s="5">
        <f t="shared" si="1"/>
        <v>90</v>
      </c>
      <c r="L12" s="36"/>
      <c r="M12" s="36"/>
      <c r="N12" s="7"/>
      <c r="O12" s="7"/>
    </row>
    <row r="13" spans="1:15" s="8" customFormat="1">
      <c r="A13" s="35" t="s">
        <v>35</v>
      </c>
      <c r="B13" s="13" t="s">
        <v>37</v>
      </c>
      <c r="C13" s="36">
        <v>44562.243055555555</v>
      </c>
      <c r="D13" s="37" t="s">
        <v>42</v>
      </c>
      <c r="E13" s="14" t="s">
        <v>61</v>
      </c>
      <c r="F13" s="5">
        <v>2</v>
      </c>
      <c r="G13" s="5">
        <v>10</v>
      </c>
      <c r="H13" s="5">
        <v>0</v>
      </c>
      <c r="I13" s="5">
        <v>78</v>
      </c>
      <c r="J13" s="5">
        <f t="shared" si="2"/>
        <v>90</v>
      </c>
      <c r="K13" s="5"/>
      <c r="L13" s="36">
        <v>44562.802083333336</v>
      </c>
      <c r="M13" s="36">
        <v>44562.847222222219</v>
      </c>
      <c r="N13" s="7">
        <f t="shared" si="3"/>
        <v>0.55902777778101154</v>
      </c>
      <c r="O13" s="7">
        <f t="shared" si="4"/>
        <v>4.5138888883229811E-2</v>
      </c>
    </row>
    <row r="14" spans="1:15" s="8" customFormat="1">
      <c r="A14" s="35"/>
      <c r="B14" s="13"/>
      <c r="C14" s="36"/>
      <c r="D14" s="37"/>
      <c r="E14" s="14" t="s">
        <v>62</v>
      </c>
      <c r="F14" s="5">
        <v>16</v>
      </c>
      <c r="G14" s="5">
        <v>18</v>
      </c>
      <c r="H14" s="5">
        <v>25</v>
      </c>
      <c r="I14" s="5">
        <v>31</v>
      </c>
      <c r="J14" s="5"/>
      <c r="K14" s="5">
        <f t="shared" si="1"/>
        <v>90</v>
      </c>
      <c r="L14" s="36"/>
      <c r="M14" s="36"/>
      <c r="N14" s="7"/>
      <c r="O14" s="7"/>
    </row>
    <row r="15" spans="1:15" s="8" customFormat="1">
      <c r="A15" s="35" t="s">
        <v>36</v>
      </c>
      <c r="B15" s="13" t="s">
        <v>37</v>
      </c>
      <c r="C15" s="36">
        <v>44562.3125</v>
      </c>
      <c r="D15" s="37" t="s">
        <v>43</v>
      </c>
      <c r="E15" s="14" t="s">
        <v>61</v>
      </c>
      <c r="F15" s="5">
        <v>0</v>
      </c>
      <c r="G15" s="5">
        <v>90</v>
      </c>
      <c r="H15" s="5">
        <v>0</v>
      </c>
      <c r="I15" s="5">
        <v>0</v>
      </c>
      <c r="J15" s="5">
        <f t="shared" si="2"/>
        <v>90</v>
      </c>
      <c r="K15" s="5"/>
      <c r="L15" s="36">
        <v>44562.604166666664</v>
      </c>
      <c r="M15" s="36">
        <v>44562.645833333336</v>
      </c>
      <c r="N15" s="7">
        <f t="shared" si="3"/>
        <v>0.29166666666424135</v>
      </c>
      <c r="O15" s="7">
        <f t="shared" si="4"/>
        <v>4.1666666671517305E-2</v>
      </c>
    </row>
    <row r="16" spans="1:15" s="8" customFormat="1">
      <c r="A16" s="13"/>
      <c r="B16" s="13"/>
      <c r="C16" s="16"/>
      <c r="D16" s="16"/>
      <c r="E16" s="14" t="s">
        <v>62</v>
      </c>
      <c r="F16" s="5">
        <v>0</v>
      </c>
      <c r="G16" s="5">
        <v>77</v>
      </c>
      <c r="H16" s="5">
        <v>6</v>
      </c>
      <c r="I16" s="5">
        <v>7</v>
      </c>
      <c r="J16" s="5"/>
      <c r="K16" s="5">
        <f t="shared" si="1"/>
        <v>90</v>
      </c>
      <c r="L16" s="15"/>
      <c r="M16" s="15"/>
      <c r="N16" s="7"/>
      <c r="O16" s="7"/>
    </row>
    <row r="17" spans="1:15" s="8" customFormat="1">
      <c r="A17" s="13" t="s">
        <v>33</v>
      </c>
      <c r="B17" s="13" t="s">
        <v>37</v>
      </c>
      <c r="C17" s="36">
        <v>44562.46875</v>
      </c>
      <c r="D17" s="16" t="s">
        <v>64</v>
      </c>
      <c r="E17" s="14" t="s">
        <v>61</v>
      </c>
      <c r="F17" s="5">
        <v>0</v>
      </c>
      <c r="G17" s="5">
        <v>0</v>
      </c>
      <c r="H17" s="5">
        <v>0</v>
      </c>
      <c r="I17" s="5">
        <v>90</v>
      </c>
      <c r="J17" s="5">
        <f t="shared" si="2"/>
        <v>90</v>
      </c>
      <c r="K17" s="5"/>
      <c r="L17" s="36">
        <v>44562.989583333336</v>
      </c>
      <c r="M17" s="36">
        <v>44563.21875</v>
      </c>
      <c r="N17" s="7">
        <f t="shared" si="3"/>
        <v>0.52083333333575865</v>
      </c>
      <c r="O17" s="7">
        <f t="shared" si="4"/>
        <v>0.22916666666424135</v>
      </c>
    </row>
    <row r="18" spans="1:15" s="8" customFormat="1">
      <c r="A18" s="13"/>
      <c r="B18" s="13"/>
      <c r="C18" s="16"/>
      <c r="D18" s="16"/>
      <c r="E18" s="14" t="s">
        <v>62</v>
      </c>
      <c r="F18" s="5">
        <v>0</v>
      </c>
      <c r="G18" s="5">
        <v>11</v>
      </c>
      <c r="H18" s="5">
        <v>23</v>
      </c>
      <c r="I18" s="5">
        <v>56</v>
      </c>
      <c r="J18" s="5"/>
      <c r="K18" s="5">
        <f t="shared" ref="K18:K22" si="5">G18+H18+I18+F18</f>
        <v>90</v>
      </c>
      <c r="L18" s="15"/>
      <c r="M18" s="15"/>
      <c r="N18" s="7"/>
      <c r="O18" s="7"/>
    </row>
    <row r="19" spans="1:15" s="8" customFormat="1">
      <c r="A19" s="13" t="s">
        <v>34</v>
      </c>
      <c r="B19" s="13" t="s">
        <v>37</v>
      </c>
      <c r="C19" s="36">
        <v>44562.576388888891</v>
      </c>
      <c r="D19" s="16" t="s">
        <v>38</v>
      </c>
      <c r="E19" s="14" t="s">
        <v>61</v>
      </c>
      <c r="F19" s="5">
        <v>0</v>
      </c>
      <c r="G19" s="5">
        <v>20</v>
      </c>
      <c r="H19" s="5">
        <v>36</v>
      </c>
      <c r="I19" s="5">
        <v>4</v>
      </c>
      <c r="J19" s="5">
        <f t="shared" si="0"/>
        <v>60</v>
      </c>
      <c r="K19" s="5"/>
      <c r="L19" s="36">
        <v>44562.993055555555</v>
      </c>
      <c r="M19" s="36">
        <v>44563.138888888891</v>
      </c>
      <c r="N19" s="7">
        <f t="shared" si="3"/>
        <v>0.41666666666424135</v>
      </c>
      <c r="O19" s="7">
        <f t="shared" si="4"/>
        <v>0.14583333333575865</v>
      </c>
    </row>
    <row r="20" spans="1:15" s="8" customFormat="1">
      <c r="A20" s="13"/>
      <c r="B20" s="13"/>
      <c r="C20" s="16"/>
      <c r="D20" s="16"/>
      <c r="E20" s="14" t="s">
        <v>62</v>
      </c>
      <c r="F20" s="5">
        <v>0</v>
      </c>
      <c r="G20" s="5">
        <v>0</v>
      </c>
      <c r="H20" s="5">
        <v>12</v>
      </c>
      <c r="I20" s="5">
        <v>78</v>
      </c>
      <c r="J20" s="5"/>
      <c r="K20" s="5">
        <f t="shared" si="5"/>
        <v>90</v>
      </c>
      <c r="L20" s="15"/>
      <c r="M20" s="15"/>
      <c r="N20" s="7"/>
      <c r="O20" s="7"/>
    </row>
    <row r="21" spans="1:15" s="8" customFormat="1">
      <c r="A21" s="13" t="s">
        <v>36</v>
      </c>
      <c r="B21" s="13" t="s">
        <v>37</v>
      </c>
      <c r="C21" s="36">
        <v>44562.6875</v>
      </c>
      <c r="D21" s="16" t="s">
        <v>65</v>
      </c>
      <c r="E21" s="14" t="s">
        <v>61</v>
      </c>
      <c r="F21" s="5">
        <v>7</v>
      </c>
      <c r="G21" s="5">
        <v>53</v>
      </c>
      <c r="H21" s="5">
        <v>20</v>
      </c>
      <c r="I21" s="5">
        <v>0</v>
      </c>
      <c r="J21" s="5">
        <f t="shared" si="0"/>
        <v>80</v>
      </c>
      <c r="K21" s="5"/>
      <c r="L21" s="36">
        <v>44562.996527777781</v>
      </c>
      <c r="M21" s="36">
        <v>44563.09375</v>
      </c>
      <c r="N21" s="7">
        <f t="shared" si="3"/>
        <v>0.30902777778101154</v>
      </c>
      <c r="O21" s="7">
        <f t="shared" si="4"/>
        <v>9.7222222218988463E-2</v>
      </c>
    </row>
    <row r="22" spans="1:15" s="8" customFormat="1" ht="15.75" thickBot="1">
      <c r="A22" s="13"/>
      <c r="B22" s="13"/>
      <c r="C22" s="16"/>
      <c r="D22" s="16"/>
      <c r="E22" s="14" t="s">
        <v>62</v>
      </c>
      <c r="F22" s="5">
        <v>0</v>
      </c>
      <c r="G22" s="5">
        <v>34</v>
      </c>
      <c r="H22" s="5">
        <v>30</v>
      </c>
      <c r="I22" s="5">
        <v>16</v>
      </c>
      <c r="J22" s="5"/>
      <c r="K22" s="5">
        <f t="shared" si="5"/>
        <v>80</v>
      </c>
      <c r="L22" s="15"/>
      <c r="M22" s="17"/>
      <c r="N22" s="7"/>
      <c r="O22" s="7"/>
    </row>
    <row r="23" spans="1:15" ht="16.5" thickTop="1" thickBot="1">
      <c r="A23" s="9"/>
      <c r="B23" s="5"/>
      <c r="C23" s="5"/>
      <c r="D23" s="5"/>
      <c r="E23" s="5"/>
      <c r="F23" s="5"/>
      <c r="G23" s="5"/>
      <c r="H23" s="5"/>
      <c r="I23" s="18" t="s">
        <v>31</v>
      </c>
      <c r="J23" s="19">
        <f>SUM(J5:J22)</f>
        <v>770</v>
      </c>
      <c r="K23" s="19">
        <f>SUM(K5:K22)</f>
        <v>781</v>
      </c>
      <c r="L23" s="5"/>
      <c r="M23" s="5" t="s">
        <v>13</v>
      </c>
      <c r="N23" s="10">
        <f>AVERAGE(N5:N22)</f>
        <v>0.54050925925952875</v>
      </c>
      <c r="O23" s="10">
        <f>AVERAGE(O5:O22)</f>
        <v>7.9861111111111105E-2</v>
      </c>
    </row>
    <row r="24" spans="1:15" ht="15.75" thickTop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220"/>
      <c r="B25" s="221"/>
      <c r="C25" s="222"/>
      <c r="D25" s="34"/>
      <c r="E25" s="34"/>
      <c r="F25" s="220" t="s">
        <v>26</v>
      </c>
      <c r="G25" s="221"/>
      <c r="H25" s="221"/>
      <c r="I25" s="221"/>
      <c r="J25" s="222"/>
      <c r="K25" s="34"/>
      <c r="L25" s="220"/>
      <c r="M25" s="221"/>
      <c r="N25" s="221"/>
      <c r="O25" s="222"/>
    </row>
    <row r="26" spans="1:15" ht="38.25">
      <c r="A26" s="2" t="s">
        <v>2</v>
      </c>
      <c r="B26" s="3" t="s">
        <v>14</v>
      </c>
      <c r="C26" s="2" t="s">
        <v>4</v>
      </c>
      <c r="D26" s="2" t="s">
        <v>27</v>
      </c>
      <c r="E26" s="2" t="s">
        <v>28</v>
      </c>
      <c r="F26" s="3" t="s">
        <v>5</v>
      </c>
      <c r="G26" s="3" t="s">
        <v>6</v>
      </c>
      <c r="H26" s="3" t="s">
        <v>7</v>
      </c>
      <c r="I26" s="3" t="s">
        <v>8</v>
      </c>
      <c r="J26" s="2" t="s">
        <v>29</v>
      </c>
      <c r="K26" s="2" t="s">
        <v>30</v>
      </c>
      <c r="L26" s="2" t="s">
        <v>9</v>
      </c>
      <c r="M26" s="2" t="s">
        <v>10</v>
      </c>
      <c r="N26" s="2" t="s">
        <v>11</v>
      </c>
      <c r="O26" s="2" t="s">
        <v>12</v>
      </c>
    </row>
    <row r="27" spans="1:15">
      <c r="A27" s="35">
        <v>5</v>
      </c>
      <c r="B27" s="38" t="s">
        <v>44</v>
      </c>
      <c r="C27" s="36">
        <v>44561.763888888891</v>
      </c>
      <c r="D27" s="37" t="s">
        <v>56</v>
      </c>
      <c r="E27" s="14" t="s">
        <v>61</v>
      </c>
      <c r="F27" s="3">
        <v>0</v>
      </c>
      <c r="G27" s="3">
        <v>0</v>
      </c>
      <c r="H27" s="3">
        <v>77</v>
      </c>
      <c r="I27" s="3">
        <v>13</v>
      </c>
      <c r="J27" s="5">
        <f>F27+G27+H27+I27</f>
        <v>90</v>
      </c>
      <c r="K27" s="5"/>
      <c r="L27" s="36">
        <v>44562.097222222219</v>
      </c>
      <c r="M27" s="36">
        <v>44562.128472222219</v>
      </c>
      <c r="N27" s="7">
        <f>SUM(L27-C27)</f>
        <v>0.33333333332848269</v>
      </c>
      <c r="O27" s="7">
        <f>SUM(M27-L27)</f>
        <v>3.125E-2</v>
      </c>
    </row>
    <row r="28" spans="1:15">
      <c r="A28" s="35"/>
      <c r="B28" s="38"/>
      <c r="C28" s="36"/>
      <c r="D28" s="37"/>
      <c r="E28" s="14" t="s">
        <v>62</v>
      </c>
      <c r="F28" s="3">
        <v>2</v>
      </c>
      <c r="G28" s="3">
        <v>9</v>
      </c>
      <c r="H28" s="3">
        <v>51</v>
      </c>
      <c r="I28" s="3">
        <v>28</v>
      </c>
      <c r="J28" s="5"/>
      <c r="K28" s="5">
        <f t="shared" ref="K28:K40" si="6">G28+H28+I28+F28</f>
        <v>90</v>
      </c>
      <c r="L28" s="36"/>
      <c r="M28" s="36"/>
      <c r="N28" s="7"/>
      <c r="O28" s="7"/>
    </row>
    <row r="29" spans="1:15">
      <c r="A29" s="35" t="s">
        <v>45</v>
      </c>
      <c r="B29" s="38" t="s">
        <v>46</v>
      </c>
      <c r="C29" s="36">
        <v>44561.8125</v>
      </c>
      <c r="D29" s="37" t="s">
        <v>57</v>
      </c>
      <c r="E29" s="14" t="s">
        <v>61</v>
      </c>
      <c r="F29" s="3">
        <v>0</v>
      </c>
      <c r="G29" s="3">
        <v>18</v>
      </c>
      <c r="H29" s="3">
        <v>3</v>
      </c>
      <c r="I29" s="3">
        <v>35</v>
      </c>
      <c r="J29" s="5">
        <f t="shared" ref="J29:J39" si="7">F29+G29+H29+I29</f>
        <v>56</v>
      </c>
      <c r="K29" s="5"/>
      <c r="L29" s="36">
        <v>44562.947916666664</v>
      </c>
      <c r="M29" s="36">
        <v>44563.993055555555</v>
      </c>
      <c r="N29" s="7">
        <f t="shared" ref="N29:N41" si="8">SUM(L29-C29)</f>
        <v>1.1354166666642413</v>
      </c>
      <c r="O29" s="7">
        <f t="shared" ref="O29:O41" si="9">SUM(M29-L29)</f>
        <v>1.0451388888905058</v>
      </c>
    </row>
    <row r="30" spans="1:15">
      <c r="A30" s="35"/>
      <c r="B30" s="38"/>
      <c r="C30" s="36"/>
      <c r="D30" s="37"/>
      <c r="E30" s="14" t="s">
        <v>62</v>
      </c>
      <c r="F30" s="3">
        <v>3</v>
      </c>
      <c r="G30" s="3">
        <v>21</v>
      </c>
      <c r="H30" s="3">
        <v>42</v>
      </c>
      <c r="I30" s="3">
        <v>14</v>
      </c>
      <c r="J30" s="5"/>
      <c r="K30" s="5">
        <f t="shared" si="6"/>
        <v>80</v>
      </c>
      <c r="L30" s="36"/>
      <c r="M30" s="36"/>
      <c r="N30" s="7"/>
      <c r="O30" s="7"/>
    </row>
    <row r="31" spans="1:15">
      <c r="A31" s="35" t="s">
        <v>47</v>
      </c>
      <c r="B31" s="38" t="s">
        <v>48</v>
      </c>
      <c r="C31" s="36">
        <v>44561.861111111109</v>
      </c>
      <c r="D31" s="37" t="s">
        <v>58</v>
      </c>
      <c r="E31" s="14" t="s">
        <v>61</v>
      </c>
      <c r="F31" s="3">
        <v>0</v>
      </c>
      <c r="G31" s="3">
        <v>24</v>
      </c>
      <c r="H31" s="3">
        <v>0</v>
      </c>
      <c r="I31" s="3">
        <v>66</v>
      </c>
      <c r="J31" s="5">
        <f t="shared" si="7"/>
        <v>90</v>
      </c>
      <c r="K31" s="5"/>
      <c r="L31" s="36">
        <v>44562.427083333336</v>
      </c>
      <c r="M31" s="36">
        <v>44562.527777777781</v>
      </c>
      <c r="N31" s="7">
        <f t="shared" si="8"/>
        <v>0.56597222222626442</v>
      </c>
      <c r="O31" s="7">
        <f t="shared" si="9"/>
        <v>0.10069444444525288</v>
      </c>
    </row>
    <row r="32" spans="1:15">
      <c r="A32" s="35"/>
      <c r="B32" s="38"/>
      <c r="C32" s="36"/>
      <c r="D32" s="37"/>
      <c r="E32" s="14" t="s">
        <v>62</v>
      </c>
      <c r="F32" s="3">
        <v>0</v>
      </c>
      <c r="G32" s="3">
        <v>23</v>
      </c>
      <c r="H32" s="3">
        <v>36</v>
      </c>
      <c r="I32" s="3">
        <v>31</v>
      </c>
      <c r="J32" s="5"/>
      <c r="K32" s="5">
        <f t="shared" si="6"/>
        <v>90</v>
      </c>
      <c r="L32" s="36"/>
      <c r="M32" s="36"/>
      <c r="N32" s="7"/>
      <c r="O32" s="7"/>
    </row>
    <row r="33" spans="1:15">
      <c r="A33" s="35" t="s">
        <v>36</v>
      </c>
      <c r="B33" s="38" t="s">
        <v>49</v>
      </c>
      <c r="C33" s="36">
        <v>44561.940972222219</v>
      </c>
      <c r="D33" s="37" t="s">
        <v>59</v>
      </c>
      <c r="E33" s="14" t="s">
        <v>61</v>
      </c>
      <c r="F33" s="3">
        <v>0</v>
      </c>
      <c r="G33" s="3">
        <v>90</v>
      </c>
      <c r="H33" s="3">
        <v>0</v>
      </c>
      <c r="I33" s="3">
        <v>0</v>
      </c>
      <c r="J33" s="5">
        <f t="shared" si="7"/>
        <v>90</v>
      </c>
      <c r="K33" s="5"/>
      <c r="L33" s="36">
        <v>44562.229166666664</v>
      </c>
      <c r="M33" s="36">
        <v>44562.274305555555</v>
      </c>
      <c r="N33" s="7">
        <f t="shared" si="8"/>
        <v>0.28819444444525288</v>
      </c>
      <c r="O33" s="7">
        <f t="shared" si="9"/>
        <v>4.5138888890505768E-2</v>
      </c>
    </row>
    <row r="34" spans="1:15">
      <c r="A34" s="35"/>
      <c r="B34" s="38"/>
      <c r="C34" s="36"/>
      <c r="D34" s="37"/>
      <c r="E34" s="14" t="s">
        <v>62</v>
      </c>
      <c r="F34" s="3">
        <v>0</v>
      </c>
      <c r="G34" s="3">
        <v>48</v>
      </c>
      <c r="H34" s="3">
        <v>25</v>
      </c>
      <c r="I34" s="3">
        <v>17</v>
      </c>
      <c r="J34" s="5"/>
      <c r="K34" s="5">
        <f t="shared" si="6"/>
        <v>90</v>
      </c>
      <c r="L34" s="36"/>
      <c r="M34" s="36"/>
      <c r="N34" s="7"/>
      <c r="O34" s="7"/>
    </row>
    <row r="35" spans="1:15">
      <c r="A35" s="35" t="s">
        <v>50</v>
      </c>
      <c r="B35" s="38" t="s">
        <v>51</v>
      </c>
      <c r="C35" s="36">
        <v>44562.097222222219</v>
      </c>
      <c r="D35" s="37" t="s">
        <v>59</v>
      </c>
      <c r="E35" s="14" t="s">
        <v>61</v>
      </c>
      <c r="F35" s="3">
        <v>0</v>
      </c>
      <c r="G35" s="3">
        <v>0</v>
      </c>
      <c r="H35" s="3">
        <v>0</v>
      </c>
      <c r="I35" s="3">
        <v>90</v>
      </c>
      <c r="J35" s="5">
        <f t="shared" si="7"/>
        <v>90</v>
      </c>
      <c r="K35" s="5"/>
      <c r="L35" s="36">
        <v>44562.524305555555</v>
      </c>
      <c r="M35" s="36">
        <v>44562.572916666664</v>
      </c>
      <c r="N35" s="7">
        <f t="shared" si="8"/>
        <v>0.42708333333575865</v>
      </c>
      <c r="O35" s="7">
        <f t="shared" si="9"/>
        <v>4.8611111109494232E-2</v>
      </c>
    </row>
    <row r="36" spans="1:15">
      <c r="A36" s="35"/>
      <c r="B36" s="38"/>
      <c r="C36" s="36"/>
      <c r="D36" s="37"/>
      <c r="E36" s="14" t="s">
        <v>62</v>
      </c>
      <c r="F36" s="3">
        <v>0</v>
      </c>
      <c r="G36" s="3">
        <v>24</v>
      </c>
      <c r="H36" s="3">
        <v>66</v>
      </c>
      <c r="I36" s="3">
        <v>0</v>
      </c>
      <c r="J36" s="5"/>
      <c r="K36" s="5">
        <f t="shared" si="6"/>
        <v>90</v>
      </c>
      <c r="L36" s="36"/>
      <c r="M36" s="36"/>
      <c r="N36" s="7"/>
      <c r="O36" s="7"/>
    </row>
    <row r="37" spans="1:15">
      <c r="A37" s="35">
        <v>5</v>
      </c>
      <c r="B37" s="38" t="s">
        <v>52</v>
      </c>
      <c r="C37" s="36">
        <v>44562.1875</v>
      </c>
      <c r="D37" s="37" t="s">
        <v>59</v>
      </c>
      <c r="E37" s="14" t="s">
        <v>61</v>
      </c>
      <c r="F37" s="3">
        <v>0</v>
      </c>
      <c r="G37" s="3">
        <v>0</v>
      </c>
      <c r="H37" s="3">
        <v>90</v>
      </c>
      <c r="I37" s="3">
        <v>0</v>
      </c>
      <c r="J37" s="5">
        <f t="shared" si="7"/>
        <v>90</v>
      </c>
      <c r="K37" s="5"/>
      <c r="L37" s="36">
        <v>44562.4375</v>
      </c>
      <c r="M37" s="36">
        <v>44562.496527777781</v>
      </c>
      <c r="N37" s="7">
        <f t="shared" si="8"/>
        <v>0.25</v>
      </c>
      <c r="O37" s="7">
        <f t="shared" si="9"/>
        <v>5.9027777781011537E-2</v>
      </c>
    </row>
    <row r="38" spans="1:15">
      <c r="A38" s="35"/>
      <c r="B38" s="38"/>
      <c r="C38" s="36"/>
      <c r="D38" s="37"/>
      <c r="E38" s="14" t="s">
        <v>62</v>
      </c>
      <c r="F38" s="3">
        <v>20</v>
      </c>
      <c r="G38" s="3">
        <v>47</v>
      </c>
      <c r="H38" s="3">
        <v>20</v>
      </c>
      <c r="I38" s="3">
        <v>3</v>
      </c>
      <c r="J38" s="5"/>
      <c r="K38" s="5">
        <f t="shared" si="6"/>
        <v>90</v>
      </c>
      <c r="L38" s="36"/>
      <c r="M38" s="36"/>
      <c r="N38" s="7"/>
      <c r="O38" s="7"/>
    </row>
    <row r="39" spans="1:15">
      <c r="A39" s="35">
        <v>6</v>
      </c>
      <c r="B39" s="38" t="s">
        <v>53</v>
      </c>
      <c r="C39" s="36">
        <v>44562.204861111109</v>
      </c>
      <c r="D39" s="37" t="s">
        <v>60</v>
      </c>
      <c r="E39" s="14" t="s">
        <v>61</v>
      </c>
      <c r="F39" s="3">
        <v>46</v>
      </c>
      <c r="G39" s="3">
        <v>0</v>
      </c>
      <c r="H39" s="3">
        <v>40</v>
      </c>
      <c r="I39" s="3">
        <v>4</v>
      </c>
      <c r="J39" s="5">
        <f t="shared" si="7"/>
        <v>90</v>
      </c>
      <c r="K39" s="5"/>
      <c r="L39" s="36">
        <v>44562.631944444445</v>
      </c>
      <c r="M39" s="36">
        <v>44562.697916666664</v>
      </c>
      <c r="N39" s="7">
        <f t="shared" si="8"/>
        <v>0.42708333333575865</v>
      </c>
      <c r="O39" s="7">
        <f t="shared" si="9"/>
        <v>6.5972222218988463E-2</v>
      </c>
    </row>
    <row r="40" spans="1:15">
      <c r="A40" s="35"/>
      <c r="B40" s="38"/>
      <c r="C40" s="36"/>
      <c r="D40" s="37"/>
      <c r="E40" s="14" t="s">
        <v>62</v>
      </c>
      <c r="F40" s="3">
        <v>0</v>
      </c>
      <c r="G40" s="3">
        <v>52</v>
      </c>
      <c r="H40" s="3">
        <v>16</v>
      </c>
      <c r="I40" s="3">
        <v>22</v>
      </c>
      <c r="J40" s="5"/>
      <c r="K40" s="5">
        <f t="shared" si="6"/>
        <v>90</v>
      </c>
      <c r="L40" s="36"/>
      <c r="M40" s="36"/>
      <c r="N40" s="7"/>
      <c r="O40" s="7"/>
    </row>
    <row r="41" spans="1:15">
      <c r="A41" s="35">
        <v>4</v>
      </c>
      <c r="B41" s="38" t="s">
        <v>54</v>
      </c>
      <c r="C41" s="36">
        <v>44562.291666666664</v>
      </c>
      <c r="D41" s="37" t="s">
        <v>59</v>
      </c>
      <c r="E41" s="14" t="s">
        <v>61</v>
      </c>
      <c r="F41" s="3">
        <v>0</v>
      </c>
      <c r="G41" s="3">
        <v>0</v>
      </c>
      <c r="H41" s="3">
        <v>90</v>
      </c>
      <c r="I41" s="3">
        <v>0</v>
      </c>
      <c r="J41" s="5">
        <f t="shared" ref="J41:J45" si="10">F41+G41+H41+I41</f>
        <v>90</v>
      </c>
      <c r="K41" s="5"/>
      <c r="L41" s="36">
        <v>44562.576388888891</v>
      </c>
      <c r="M41" s="36">
        <v>44562.600694444445</v>
      </c>
      <c r="N41" s="7">
        <f t="shared" si="8"/>
        <v>0.28472222222626442</v>
      </c>
      <c r="O41" s="7">
        <f t="shared" si="9"/>
        <v>2.4305555554747116E-2</v>
      </c>
    </row>
    <row r="42" spans="1:15">
      <c r="A42" s="35"/>
      <c r="B42" s="38"/>
      <c r="C42" s="36"/>
      <c r="D42" s="37"/>
      <c r="E42" s="14" t="s">
        <v>62</v>
      </c>
      <c r="F42" s="3">
        <v>0</v>
      </c>
      <c r="G42" s="3">
        <v>0</v>
      </c>
      <c r="H42" s="3">
        <v>90</v>
      </c>
      <c r="I42" s="3">
        <v>0</v>
      </c>
      <c r="J42" s="5"/>
      <c r="K42" s="5">
        <f t="shared" ref="K42:K44" si="11">G42+H42+I42+F42</f>
        <v>90</v>
      </c>
      <c r="L42" s="36"/>
      <c r="M42" s="36"/>
      <c r="N42" s="7"/>
      <c r="O42" s="7"/>
    </row>
    <row r="43" spans="1:15">
      <c r="A43" s="35">
        <v>5</v>
      </c>
      <c r="B43" s="38" t="s">
        <v>55</v>
      </c>
      <c r="C43" s="36">
        <v>44562.534722222219</v>
      </c>
      <c r="D43" s="37" t="s">
        <v>60</v>
      </c>
      <c r="E43" s="14" t="s">
        <v>61</v>
      </c>
      <c r="F43" s="3">
        <v>0</v>
      </c>
      <c r="G43" s="3">
        <v>0</v>
      </c>
      <c r="H43" s="3">
        <v>90</v>
      </c>
      <c r="I43" s="3">
        <v>0</v>
      </c>
      <c r="J43" s="5">
        <f t="shared" si="10"/>
        <v>90</v>
      </c>
      <c r="K43" s="5"/>
      <c r="L43" s="36">
        <v>44562.84375</v>
      </c>
      <c r="M43" s="36">
        <v>44562.878472222219</v>
      </c>
      <c r="N43" s="7">
        <f t="shared" ref="N43:N45" si="12">SUM(L43-C43)</f>
        <v>0.30902777778101154</v>
      </c>
      <c r="O43" s="7">
        <f t="shared" ref="O43:O45" si="13">SUM(M43-L43)</f>
        <v>3.4722222218988463E-2</v>
      </c>
    </row>
    <row r="44" spans="1:15">
      <c r="A44" s="2"/>
      <c r="B44" s="3"/>
      <c r="C44" s="2"/>
      <c r="D44" s="2"/>
      <c r="E44" s="14" t="s">
        <v>62</v>
      </c>
      <c r="F44" s="3">
        <v>2</v>
      </c>
      <c r="G44" s="3">
        <v>19</v>
      </c>
      <c r="H44" s="3">
        <v>69</v>
      </c>
      <c r="I44" s="3">
        <v>0</v>
      </c>
      <c r="J44" s="5"/>
      <c r="K44" s="5">
        <f t="shared" si="11"/>
        <v>90</v>
      </c>
      <c r="L44" s="2"/>
      <c r="M44" s="2"/>
      <c r="N44" s="7"/>
      <c r="O44" s="7"/>
    </row>
    <row r="45" spans="1:15">
      <c r="A45" s="2">
        <v>1</v>
      </c>
      <c r="B45" s="39" t="s">
        <v>63</v>
      </c>
      <c r="C45" s="36">
        <v>44562.430555555555</v>
      </c>
      <c r="D45" s="2" t="s">
        <v>59</v>
      </c>
      <c r="E45" s="14" t="s">
        <v>61</v>
      </c>
      <c r="F45" s="3">
        <v>10</v>
      </c>
      <c r="G45" s="3">
        <v>28</v>
      </c>
      <c r="H45" s="3">
        <v>52</v>
      </c>
      <c r="I45" s="3">
        <v>0</v>
      </c>
      <c r="J45" s="5">
        <f t="shared" si="10"/>
        <v>90</v>
      </c>
      <c r="K45" s="5"/>
      <c r="L45" s="36">
        <v>44562.895833333336</v>
      </c>
      <c r="M45" s="36">
        <v>44562.923611111109</v>
      </c>
      <c r="N45" s="7">
        <f t="shared" si="12"/>
        <v>0.46527777778101154</v>
      </c>
      <c r="O45" s="7">
        <f t="shared" si="13"/>
        <v>2.7777777773735579E-2</v>
      </c>
    </row>
    <row r="46" spans="1:15" ht="15.75" thickBot="1">
      <c r="A46" s="2"/>
      <c r="B46" s="3"/>
      <c r="C46" s="2"/>
      <c r="D46" s="2"/>
      <c r="E46" s="14" t="s">
        <v>62</v>
      </c>
      <c r="F46" s="3">
        <v>0</v>
      </c>
      <c r="G46" s="3">
        <v>39</v>
      </c>
      <c r="H46" s="3">
        <v>40</v>
      </c>
      <c r="I46" s="3">
        <v>11</v>
      </c>
      <c r="J46" s="5"/>
      <c r="K46" s="5">
        <f t="shared" ref="K46" si="14">G46+H46+I46+F46</f>
        <v>90</v>
      </c>
      <c r="L46" s="2"/>
      <c r="M46" s="2"/>
      <c r="N46" s="7"/>
      <c r="O46" s="7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SUM(J27:J46)</f>
        <v>866</v>
      </c>
      <c r="K47" s="19">
        <f>SUM(K27:K46)</f>
        <v>890</v>
      </c>
      <c r="L47" s="5"/>
      <c r="M47" s="5" t="s">
        <v>13</v>
      </c>
      <c r="N47" s="10">
        <f>AVERAGE(N27:N46)</f>
        <v>0.44861111111240459</v>
      </c>
      <c r="O47" s="10">
        <f>AVERAGE(O27:O46)</f>
        <v>0.14826388888832298</v>
      </c>
    </row>
    <row r="48" spans="1:15" ht="15.75" thickTop="1"/>
    <row r="49" spans="1:15">
      <c r="A49" s="213" t="s">
        <v>32</v>
      </c>
      <c r="B49" s="214"/>
      <c r="C49" s="215" t="s">
        <v>15</v>
      </c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</row>
    <row r="50" spans="1:15">
      <c r="A50" s="215" t="s">
        <v>16</v>
      </c>
      <c r="B50" s="215"/>
      <c r="C50" s="215"/>
      <c r="D50" s="215"/>
      <c r="E50" s="215"/>
      <c r="F50" s="215"/>
      <c r="G50" s="215"/>
      <c r="H50" s="20"/>
      <c r="I50" s="215" t="s">
        <v>17</v>
      </c>
      <c r="J50" s="215"/>
      <c r="K50" s="215"/>
      <c r="L50" s="215"/>
      <c r="M50" s="215"/>
      <c r="N50" s="215"/>
      <c r="O50" s="215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37" t="s">
        <v>59</v>
      </c>
      <c r="C52" s="35">
        <v>8</v>
      </c>
      <c r="D52" s="36">
        <v>44561.895833333336</v>
      </c>
      <c r="E52" s="37">
        <v>31503</v>
      </c>
      <c r="F52" s="36">
        <v>44562.083333333336</v>
      </c>
      <c r="G52" s="25">
        <f>SUM(F52-D52)</f>
        <v>0.1875</v>
      </c>
      <c r="H52" s="26"/>
      <c r="I52" s="21">
        <v>1</v>
      </c>
      <c r="J52" s="37" t="s">
        <v>59</v>
      </c>
      <c r="K52" s="35">
        <v>3</v>
      </c>
      <c r="L52" s="36">
        <v>44562.059027777781</v>
      </c>
      <c r="M52" s="37">
        <v>32398</v>
      </c>
      <c r="N52" s="36">
        <v>44562.225694444445</v>
      </c>
      <c r="O52" s="25">
        <f>SUM(N52-L52)</f>
        <v>0.16666666666424135</v>
      </c>
    </row>
    <row r="53" spans="1:15" s="27" customFormat="1" ht="15" customHeight="1">
      <c r="A53" s="21">
        <v>2</v>
      </c>
      <c r="B53" s="37" t="s">
        <v>66</v>
      </c>
      <c r="C53" s="35" t="s">
        <v>67</v>
      </c>
      <c r="D53" s="36">
        <v>44562.215277777781</v>
      </c>
      <c r="E53" s="37">
        <v>31463</v>
      </c>
      <c r="F53" s="36">
        <v>44562.326388888891</v>
      </c>
      <c r="G53" s="25">
        <f t="shared" ref="G53:G71" si="15">SUM(F53-D53)</f>
        <v>0.11111111110949423</v>
      </c>
      <c r="H53" s="26"/>
      <c r="I53" s="21">
        <v>2</v>
      </c>
      <c r="J53" s="37" t="s">
        <v>66</v>
      </c>
      <c r="K53" s="35">
        <v>5</v>
      </c>
      <c r="L53" s="36">
        <v>44562.118055555555</v>
      </c>
      <c r="M53" s="37" t="s">
        <v>70</v>
      </c>
      <c r="N53" s="36">
        <v>44562.253472222219</v>
      </c>
      <c r="O53" s="25">
        <f t="shared" ref="O53:O66" si="16">SUM(N53-L53)</f>
        <v>0.13541666666424135</v>
      </c>
    </row>
    <row r="54" spans="1:15" s="27" customFormat="1" ht="15" customHeight="1">
      <c r="A54" s="21">
        <v>3</v>
      </c>
      <c r="B54" s="37" t="s">
        <v>59</v>
      </c>
      <c r="C54" s="35" t="s">
        <v>67</v>
      </c>
      <c r="D54" s="36">
        <v>44561.930555555555</v>
      </c>
      <c r="E54" s="37">
        <v>31455</v>
      </c>
      <c r="F54" s="36">
        <v>44562.038194444445</v>
      </c>
      <c r="G54" s="25">
        <f t="shared" si="15"/>
        <v>0.10763888889050577</v>
      </c>
      <c r="H54" s="26"/>
      <c r="I54" s="21">
        <v>3</v>
      </c>
      <c r="J54" s="37" t="s">
        <v>73</v>
      </c>
      <c r="K54" s="35">
        <v>4</v>
      </c>
      <c r="L54" s="36">
        <v>44562.239583333336</v>
      </c>
      <c r="M54" s="37">
        <v>31463</v>
      </c>
      <c r="N54" s="36">
        <v>44562.361111111109</v>
      </c>
      <c r="O54" s="25">
        <f t="shared" si="16"/>
        <v>0.12152777777373558</v>
      </c>
    </row>
    <row r="55" spans="1:15" s="27" customFormat="1" ht="15" customHeight="1">
      <c r="A55" s="21">
        <v>4</v>
      </c>
      <c r="B55" s="37" t="s">
        <v>39</v>
      </c>
      <c r="C55" s="35">
        <v>8</v>
      </c>
      <c r="D55" s="36">
        <v>44562.128472222219</v>
      </c>
      <c r="E55" s="37" t="s">
        <v>70</v>
      </c>
      <c r="F55" s="36">
        <v>44562.215277777781</v>
      </c>
      <c r="G55" s="25">
        <f t="shared" si="15"/>
        <v>8.6805555562023073E-2</v>
      </c>
      <c r="H55" s="26"/>
      <c r="I55" s="21">
        <v>4</v>
      </c>
      <c r="J55" s="37" t="s">
        <v>59</v>
      </c>
      <c r="K55" s="35">
        <v>6</v>
      </c>
      <c r="L55" s="36">
        <v>44562.184027777781</v>
      </c>
      <c r="M55" s="37">
        <v>27330</v>
      </c>
      <c r="N55" s="36">
        <v>44562.305555555555</v>
      </c>
      <c r="O55" s="25">
        <f t="shared" si="16"/>
        <v>0.12152777777373558</v>
      </c>
    </row>
    <row r="56" spans="1:15" s="27" customFormat="1" ht="15" customHeight="1">
      <c r="A56" s="21">
        <v>5</v>
      </c>
      <c r="B56" s="37" t="s">
        <v>68</v>
      </c>
      <c r="C56" s="35" t="s">
        <v>67</v>
      </c>
      <c r="D56" s="36">
        <v>44562.0625</v>
      </c>
      <c r="E56" s="37">
        <v>32398</v>
      </c>
      <c r="F56" s="36">
        <v>44562.194444444445</v>
      </c>
      <c r="G56" s="25">
        <f t="shared" si="15"/>
        <v>0.13194444444525288</v>
      </c>
      <c r="H56" s="26"/>
      <c r="I56" s="21">
        <v>5</v>
      </c>
      <c r="J56" s="37" t="s">
        <v>74</v>
      </c>
      <c r="K56" s="35">
        <v>6</v>
      </c>
      <c r="L56" s="36">
        <v>44562.364583333336</v>
      </c>
      <c r="M56" s="37">
        <v>31297</v>
      </c>
      <c r="N56" s="36">
        <v>44562.40625</v>
      </c>
      <c r="O56" s="25">
        <f t="shared" si="16"/>
        <v>4.1666666664241347E-2</v>
      </c>
    </row>
    <row r="57" spans="1:15" s="27" customFormat="1" ht="15" customHeight="1">
      <c r="A57" s="21">
        <v>6</v>
      </c>
      <c r="B57" s="37" t="s">
        <v>59</v>
      </c>
      <c r="C57" s="35">
        <v>7</v>
      </c>
      <c r="D57" s="36">
        <v>44561.96875</v>
      </c>
      <c r="E57" s="37">
        <v>32645</v>
      </c>
      <c r="F57" s="36">
        <v>44562.138888888891</v>
      </c>
      <c r="G57" s="25">
        <f t="shared" si="15"/>
        <v>0.17013888889050577</v>
      </c>
      <c r="H57" s="26"/>
      <c r="I57" s="21">
        <v>6</v>
      </c>
      <c r="J57" s="37" t="s">
        <v>60</v>
      </c>
      <c r="K57" s="35">
        <v>3</v>
      </c>
      <c r="L57" s="36">
        <v>44562.385416666664</v>
      </c>
      <c r="M57" s="37">
        <v>28622</v>
      </c>
      <c r="N57" s="36">
        <v>44562.4375</v>
      </c>
      <c r="O57" s="25">
        <f t="shared" si="16"/>
        <v>5.2083333335758653E-2</v>
      </c>
    </row>
    <row r="58" spans="1:15" s="27" customFormat="1" ht="15" customHeight="1">
      <c r="A58" s="21">
        <v>7</v>
      </c>
      <c r="B58" s="37" t="s">
        <v>39</v>
      </c>
      <c r="C58" s="35">
        <v>8</v>
      </c>
      <c r="D58" s="36">
        <v>44562.104166666664</v>
      </c>
      <c r="E58" s="41" t="s">
        <v>71</v>
      </c>
      <c r="F58" s="36">
        <v>44562.104166666664</v>
      </c>
      <c r="G58" s="25">
        <f t="shared" si="15"/>
        <v>0</v>
      </c>
      <c r="H58" s="26"/>
      <c r="I58" s="21">
        <v>7</v>
      </c>
      <c r="J58" s="37" t="s">
        <v>75</v>
      </c>
      <c r="K58" s="35">
        <v>4</v>
      </c>
      <c r="L58" s="36">
        <v>44562.447916666664</v>
      </c>
      <c r="M58" s="37">
        <v>32105</v>
      </c>
      <c r="N58" s="36">
        <v>44562.489583333336</v>
      </c>
      <c r="O58" s="25">
        <f t="shared" si="16"/>
        <v>4.1666666671517305E-2</v>
      </c>
    </row>
    <row r="59" spans="1:15" s="27" customFormat="1" ht="15" customHeight="1">
      <c r="A59" s="21">
        <v>8</v>
      </c>
      <c r="B59" s="37" t="s">
        <v>38</v>
      </c>
      <c r="C59" s="35">
        <v>8</v>
      </c>
      <c r="D59" s="40">
        <v>44562.243055555555</v>
      </c>
      <c r="E59" s="37">
        <v>12310</v>
      </c>
      <c r="F59" s="36">
        <v>44562.309027777781</v>
      </c>
      <c r="G59" s="25">
        <f t="shared" si="15"/>
        <v>6.5972222226264421E-2</v>
      </c>
      <c r="H59" s="26"/>
      <c r="I59" s="21">
        <v>8</v>
      </c>
      <c r="J59" s="37" t="s">
        <v>42</v>
      </c>
      <c r="K59" s="35" t="s">
        <v>78</v>
      </c>
      <c r="L59" s="36">
        <v>44562.527777777781</v>
      </c>
      <c r="M59" s="37" t="s">
        <v>79</v>
      </c>
      <c r="N59" s="36">
        <v>44562.527777777781</v>
      </c>
      <c r="O59" s="25">
        <f t="shared" si="16"/>
        <v>0</v>
      </c>
    </row>
    <row r="60" spans="1:15" s="27" customFormat="1" ht="15" customHeight="1">
      <c r="A60" s="21">
        <v>9</v>
      </c>
      <c r="B60" s="37" t="s">
        <v>69</v>
      </c>
      <c r="C60" s="35">
        <v>5</v>
      </c>
      <c r="D60" s="36">
        <v>44562.288194444445</v>
      </c>
      <c r="E60" s="37">
        <v>31297</v>
      </c>
      <c r="F60" s="36">
        <v>44562.4375</v>
      </c>
      <c r="G60" s="25">
        <f t="shared" si="15"/>
        <v>0.14930555555474712</v>
      </c>
      <c r="H60" s="26"/>
      <c r="I60" s="21">
        <v>9</v>
      </c>
      <c r="J60" s="37" t="s">
        <v>76</v>
      </c>
      <c r="K60" s="35">
        <v>5</v>
      </c>
      <c r="L60" s="36">
        <v>44562.489583333336</v>
      </c>
      <c r="M60" s="37">
        <v>32774</v>
      </c>
      <c r="N60" s="36">
        <v>44562.541666666664</v>
      </c>
      <c r="O60" s="25">
        <f t="shared" si="16"/>
        <v>5.2083333328482695E-2</v>
      </c>
    </row>
    <row r="61" spans="1:15" s="27" customFormat="1" ht="15" customHeight="1">
      <c r="A61" s="21">
        <v>10</v>
      </c>
      <c r="B61" s="37" t="s">
        <v>38</v>
      </c>
      <c r="C61" s="35">
        <v>6</v>
      </c>
      <c r="D61" s="36">
        <v>44562.479166666664</v>
      </c>
      <c r="E61" s="37">
        <v>12490</v>
      </c>
      <c r="F61" s="36">
        <v>44562.534722222219</v>
      </c>
      <c r="G61" s="25">
        <f t="shared" si="15"/>
        <v>5.5555555554747116E-2</v>
      </c>
      <c r="H61" s="26"/>
      <c r="I61" s="21">
        <v>10</v>
      </c>
      <c r="J61" s="37" t="s">
        <v>74</v>
      </c>
      <c r="K61" s="35">
        <v>3</v>
      </c>
      <c r="L61" s="36">
        <v>44562.510416666664</v>
      </c>
      <c r="M61" s="37">
        <v>28461</v>
      </c>
      <c r="N61" s="36">
        <v>44562.631944444445</v>
      </c>
      <c r="O61" s="25">
        <f t="shared" si="16"/>
        <v>0.12152777778101154</v>
      </c>
    </row>
    <row r="62" spans="1:15" s="27" customFormat="1" ht="15" customHeight="1">
      <c r="A62" s="21">
        <v>11</v>
      </c>
      <c r="B62" s="37" t="s">
        <v>39</v>
      </c>
      <c r="C62" s="35" t="s">
        <v>72</v>
      </c>
      <c r="D62" s="36">
        <v>44562.4375</v>
      </c>
      <c r="E62" s="37">
        <v>32105</v>
      </c>
      <c r="F62" s="36">
        <v>44562.524305555555</v>
      </c>
      <c r="G62" s="25">
        <f t="shared" si="15"/>
        <v>8.6805555554747116E-2</v>
      </c>
      <c r="H62" s="26"/>
      <c r="I62" s="21">
        <v>11</v>
      </c>
      <c r="J62" s="37" t="s">
        <v>59</v>
      </c>
      <c r="K62" s="35">
        <v>4</v>
      </c>
      <c r="L62" s="36">
        <v>44562.576388888891</v>
      </c>
      <c r="M62" s="37">
        <v>32964</v>
      </c>
      <c r="N62" s="36">
        <v>44562.708333333336</v>
      </c>
      <c r="O62" s="25">
        <f t="shared" si="16"/>
        <v>0.13194444444525288</v>
      </c>
    </row>
    <row r="63" spans="1:15" s="27" customFormat="1" ht="15" customHeight="1">
      <c r="A63" s="21">
        <v>12</v>
      </c>
      <c r="B63" s="37" t="s">
        <v>56</v>
      </c>
      <c r="C63" s="35">
        <v>7</v>
      </c>
      <c r="D63" s="36">
        <v>44562.163194444445</v>
      </c>
      <c r="E63" s="37">
        <v>27330</v>
      </c>
      <c r="F63" s="36">
        <v>44562.288194444445</v>
      </c>
      <c r="G63" s="25">
        <f t="shared" si="15"/>
        <v>0.125</v>
      </c>
      <c r="H63" s="26"/>
      <c r="I63" s="21">
        <v>12</v>
      </c>
      <c r="J63" s="37" t="s">
        <v>66</v>
      </c>
      <c r="K63" s="35">
        <v>3</v>
      </c>
      <c r="L63" s="36">
        <v>44562.659722222219</v>
      </c>
      <c r="M63" s="37">
        <v>32274</v>
      </c>
      <c r="N63" s="36">
        <v>44562.743055555555</v>
      </c>
      <c r="O63" s="25">
        <f t="shared" si="16"/>
        <v>8.3333333335758653E-2</v>
      </c>
    </row>
    <row r="64" spans="1:15" s="27" customFormat="1" ht="15" customHeight="1">
      <c r="A64" s="21">
        <v>13</v>
      </c>
      <c r="B64" s="37" t="s">
        <v>58</v>
      </c>
      <c r="C64" s="35">
        <v>6</v>
      </c>
      <c r="D64" s="36">
        <v>44562.614583333336</v>
      </c>
      <c r="E64" s="37">
        <v>33274</v>
      </c>
      <c r="F64" s="36">
        <v>44562.770833333336</v>
      </c>
      <c r="G64" s="25">
        <f t="shared" si="15"/>
        <v>0.15625</v>
      </c>
      <c r="H64" s="26"/>
      <c r="I64" s="21">
        <v>13</v>
      </c>
      <c r="J64" s="37" t="s">
        <v>69</v>
      </c>
      <c r="K64" s="35">
        <v>4</v>
      </c>
      <c r="L64" s="36">
        <v>44562.770833333336</v>
      </c>
      <c r="M64" s="37">
        <v>31999</v>
      </c>
      <c r="N64" s="36">
        <v>44562.8125</v>
      </c>
      <c r="O64" s="25">
        <f t="shared" si="16"/>
        <v>4.1666666664241347E-2</v>
      </c>
    </row>
    <row r="65" spans="1:15" s="27" customFormat="1" ht="15" customHeight="1">
      <c r="A65" s="21">
        <v>14</v>
      </c>
      <c r="B65" s="37" t="s">
        <v>59</v>
      </c>
      <c r="C65" s="35">
        <v>7</v>
      </c>
      <c r="D65" s="36">
        <v>44562.3125</v>
      </c>
      <c r="E65" s="37">
        <v>28622</v>
      </c>
      <c r="F65" s="36">
        <v>44562.482638888891</v>
      </c>
      <c r="G65" s="25">
        <f t="shared" si="15"/>
        <v>0.17013888889050577</v>
      </c>
      <c r="H65" s="26"/>
      <c r="I65" s="21">
        <v>14</v>
      </c>
      <c r="J65" s="37" t="s">
        <v>77</v>
      </c>
      <c r="K65" s="35">
        <v>3</v>
      </c>
      <c r="L65" s="36">
        <v>44562.895833333336</v>
      </c>
      <c r="M65" s="37">
        <v>41157</v>
      </c>
      <c r="N65" s="36">
        <v>44562.951388888891</v>
      </c>
      <c r="O65" s="25">
        <f t="shared" si="16"/>
        <v>5.5555555554747116E-2</v>
      </c>
    </row>
    <row r="66" spans="1:15" s="27" customFormat="1" ht="15" customHeight="1">
      <c r="A66" s="21">
        <v>15</v>
      </c>
      <c r="B66" s="37" t="s">
        <v>40</v>
      </c>
      <c r="C66" s="35">
        <v>8</v>
      </c>
      <c r="D66" s="36">
        <v>44562.375</v>
      </c>
      <c r="E66" s="37">
        <v>32774</v>
      </c>
      <c r="F66" s="36">
        <v>44562.576388888891</v>
      </c>
      <c r="G66" s="25">
        <f t="shared" si="15"/>
        <v>0.20138888889050577</v>
      </c>
      <c r="H66" s="26"/>
      <c r="I66" s="21">
        <v>15</v>
      </c>
      <c r="J66" s="37" t="s">
        <v>38</v>
      </c>
      <c r="K66" s="35">
        <v>4</v>
      </c>
      <c r="L66" s="36">
        <v>44562.881944444445</v>
      </c>
      <c r="M66" s="37">
        <v>12490</v>
      </c>
      <c r="N66" s="36">
        <v>44562.975694444445</v>
      </c>
      <c r="O66" s="25">
        <f t="shared" si="16"/>
        <v>9.375E-2</v>
      </c>
    </row>
    <row r="67" spans="1:15" s="27" customFormat="1" ht="15" customHeight="1">
      <c r="A67" s="21">
        <v>16</v>
      </c>
      <c r="B67" s="37" t="s">
        <v>59</v>
      </c>
      <c r="C67" s="35">
        <v>7</v>
      </c>
      <c r="D67" s="36">
        <v>44562.638888888891</v>
      </c>
      <c r="E67" s="37">
        <v>33069</v>
      </c>
      <c r="F67" s="36">
        <v>44562.788194444445</v>
      </c>
      <c r="G67" s="25">
        <f t="shared" si="15"/>
        <v>0.14930555555474712</v>
      </c>
      <c r="H67" s="26"/>
      <c r="I67" s="5"/>
      <c r="J67" s="5"/>
      <c r="K67" s="5"/>
      <c r="L67" s="5"/>
      <c r="M67" s="5"/>
      <c r="N67" s="5" t="s">
        <v>13</v>
      </c>
      <c r="O67" s="10">
        <f>AVERAGE(O52:O66)</f>
        <v>8.4027777777131024E-2</v>
      </c>
    </row>
    <row r="68" spans="1:15" s="27" customFormat="1" ht="15" customHeight="1">
      <c r="A68" s="21">
        <v>17</v>
      </c>
      <c r="B68" s="37" t="s">
        <v>41</v>
      </c>
      <c r="C68" s="35">
        <v>8</v>
      </c>
      <c r="D68" s="36">
        <v>44562.590277777781</v>
      </c>
      <c r="E68" s="37">
        <v>32964</v>
      </c>
      <c r="F68" s="36">
        <v>44562.680555555555</v>
      </c>
      <c r="G68" s="25">
        <f t="shared" si="15"/>
        <v>9.0277777773735579E-2</v>
      </c>
      <c r="H68" s="26"/>
      <c r="I68"/>
      <c r="J68"/>
      <c r="K68"/>
      <c r="L68"/>
      <c r="M68"/>
      <c r="N68"/>
      <c r="O68"/>
    </row>
    <row r="69" spans="1:15" s="27" customFormat="1" ht="15" customHeight="1">
      <c r="A69" s="21">
        <v>18</v>
      </c>
      <c r="B69" s="37" t="s">
        <v>59</v>
      </c>
      <c r="C69" s="35">
        <v>7</v>
      </c>
      <c r="D69" s="36">
        <v>44562.53125</v>
      </c>
      <c r="E69" s="37">
        <v>28461</v>
      </c>
      <c r="F69" s="36">
        <v>44562.618055555555</v>
      </c>
      <c r="G69" s="25">
        <f t="shared" si="15"/>
        <v>8.6805555554747116E-2</v>
      </c>
      <c r="H69" s="26"/>
      <c r="I69"/>
      <c r="J69"/>
      <c r="K69"/>
      <c r="L69"/>
      <c r="M69"/>
      <c r="N69"/>
      <c r="O69"/>
    </row>
    <row r="70" spans="1:15" s="27" customFormat="1" ht="15" customHeight="1">
      <c r="A70" s="21">
        <v>19</v>
      </c>
      <c r="B70" s="37" t="s">
        <v>59</v>
      </c>
      <c r="C70" s="35" t="s">
        <v>67</v>
      </c>
      <c r="D70" s="36">
        <v>44562.666666666664</v>
      </c>
      <c r="E70" s="37">
        <v>31999</v>
      </c>
      <c r="F70" s="36">
        <v>44562.888888888891</v>
      </c>
      <c r="G70" s="25">
        <f t="shared" si="15"/>
        <v>0.22222222222626442</v>
      </c>
      <c r="H70" s="26"/>
      <c r="I70"/>
      <c r="J70"/>
      <c r="K70"/>
      <c r="L70"/>
      <c r="M70"/>
      <c r="N70"/>
      <c r="O70"/>
    </row>
    <row r="71" spans="1:15" s="32" customFormat="1" ht="15" customHeight="1">
      <c r="A71" s="21">
        <v>20</v>
      </c>
      <c r="B71" s="37" t="s">
        <v>43</v>
      </c>
      <c r="C71" s="35">
        <v>8</v>
      </c>
      <c r="D71" s="36">
        <v>44562.701388888891</v>
      </c>
      <c r="E71" s="37">
        <v>27274</v>
      </c>
      <c r="F71" s="36">
        <v>44562.96875</v>
      </c>
      <c r="G71" s="25">
        <f t="shared" si="15"/>
        <v>0.26736111110949423</v>
      </c>
      <c r="H71" s="25"/>
      <c r="I71"/>
      <c r="J71"/>
      <c r="K71"/>
      <c r="L71"/>
      <c r="M71"/>
      <c r="N71"/>
      <c r="O71"/>
    </row>
    <row r="72" spans="1:15" s="32" customFormat="1" ht="15" customHeight="1">
      <c r="A72" s="5"/>
      <c r="B72" s="1"/>
      <c r="C72" s="5"/>
      <c r="D72" s="5"/>
      <c r="E72" s="5"/>
      <c r="F72" s="18" t="s">
        <v>13</v>
      </c>
      <c r="G72" s="10">
        <f>AVERAGE(G52:G71)</f>
        <v>0.13107638888941436</v>
      </c>
      <c r="H72" s="33"/>
      <c r="I72"/>
      <c r="J72"/>
      <c r="K72"/>
      <c r="L72"/>
      <c r="M72"/>
      <c r="N72"/>
      <c r="O72"/>
    </row>
  </sheetData>
  <mergeCells count="12">
    <mergeCell ref="A49:B49"/>
    <mergeCell ref="C49:O49"/>
    <mergeCell ref="A50:G50"/>
    <mergeCell ref="I50:O50"/>
    <mergeCell ref="N1:O1"/>
    <mergeCell ref="A2:O2"/>
    <mergeCell ref="A3:C3"/>
    <mergeCell ref="F3:J3"/>
    <mergeCell ref="L3:O3"/>
    <mergeCell ref="A25:C25"/>
    <mergeCell ref="F25:J25"/>
    <mergeCell ref="L25:O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4"/>
  <sheetViews>
    <sheetView workbookViewId="0">
      <selection activeCell="H15" sqref="H15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101">
        <v>44570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00"/>
      <c r="E3" s="100"/>
      <c r="F3" s="220" t="s">
        <v>26</v>
      </c>
      <c r="G3" s="221"/>
      <c r="H3" s="221"/>
      <c r="I3" s="221"/>
      <c r="J3" s="222"/>
      <c r="K3" s="100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81" t="s">
        <v>50</v>
      </c>
      <c r="B5" s="81" t="s">
        <v>37</v>
      </c>
      <c r="C5" s="80">
        <v>44569.802083333336</v>
      </c>
      <c r="D5" s="81" t="s">
        <v>43</v>
      </c>
      <c r="E5" s="14" t="s">
        <v>61</v>
      </c>
      <c r="F5" s="5">
        <v>10</v>
      </c>
      <c r="G5" s="5">
        <v>23</v>
      </c>
      <c r="H5" s="5">
        <v>32</v>
      </c>
      <c r="I5" s="5">
        <v>25</v>
      </c>
      <c r="J5" s="5">
        <f t="shared" ref="J5" si="0">F5+G5+H5+I5</f>
        <v>90</v>
      </c>
      <c r="K5" s="5"/>
      <c r="L5" s="80">
        <v>44570.479166666664</v>
      </c>
      <c r="M5" s="80">
        <v>44570.493055555555</v>
      </c>
      <c r="N5" s="7">
        <f>SUM(L5-C5)</f>
        <v>0.67708333332848269</v>
      </c>
      <c r="O5" s="7">
        <f>SUM(M5-L5)</f>
        <v>1.3888888890505768E-2</v>
      </c>
    </row>
    <row r="6" spans="1:15" s="8" customFormat="1">
      <c r="A6" s="81"/>
      <c r="B6" s="81"/>
      <c r="C6" s="80"/>
      <c r="D6" s="81"/>
      <c r="E6" s="14" t="s">
        <v>62</v>
      </c>
      <c r="F6" s="5">
        <v>0</v>
      </c>
      <c r="G6" s="5">
        <v>20</v>
      </c>
      <c r="H6" s="5">
        <v>45</v>
      </c>
      <c r="I6" s="5">
        <v>25</v>
      </c>
      <c r="J6" s="5"/>
      <c r="K6" s="5">
        <f t="shared" ref="K6:K28" si="1">G6+H6+I6+F6</f>
        <v>90</v>
      </c>
      <c r="L6" s="80"/>
      <c r="M6" s="80"/>
      <c r="N6" s="7"/>
      <c r="O6" s="7"/>
    </row>
    <row r="7" spans="1:15" s="8" customFormat="1">
      <c r="A7" s="81">
        <v>6</v>
      </c>
      <c r="B7" s="81" t="s">
        <v>37</v>
      </c>
      <c r="C7" s="80">
        <v>44569.996527777781</v>
      </c>
      <c r="D7" s="81" t="s">
        <v>69</v>
      </c>
      <c r="E7" s="14" t="s">
        <v>61</v>
      </c>
      <c r="F7" s="5">
        <v>80</v>
      </c>
      <c r="G7" s="5">
        <v>0</v>
      </c>
      <c r="H7" s="5">
        <v>0</v>
      </c>
      <c r="I7" s="5">
        <v>0</v>
      </c>
      <c r="J7" s="5">
        <f t="shared" ref="J7:J27" si="2">F7+G7+H7+I7</f>
        <v>80</v>
      </c>
      <c r="K7" s="5"/>
      <c r="L7" s="80">
        <v>44570.413194444445</v>
      </c>
      <c r="M7" s="80">
        <v>44570.4375</v>
      </c>
      <c r="N7" s="7">
        <f t="shared" ref="N7:N27" si="3">SUM(L7-C7)</f>
        <v>0.41666666666424135</v>
      </c>
      <c r="O7" s="7">
        <f t="shared" ref="O7:O27" si="4">SUM(M7-L7)</f>
        <v>2.4305555554747116E-2</v>
      </c>
    </row>
    <row r="8" spans="1:15" s="8" customFormat="1">
      <c r="A8" s="81"/>
      <c r="B8" s="81"/>
      <c r="C8" s="80"/>
      <c r="D8" s="81"/>
      <c r="E8" s="14" t="s">
        <v>62</v>
      </c>
      <c r="F8" s="5">
        <v>3</v>
      </c>
      <c r="G8" s="5">
        <v>12</v>
      </c>
      <c r="H8" s="5">
        <v>46</v>
      </c>
      <c r="I8" s="5">
        <v>19</v>
      </c>
      <c r="J8" s="5"/>
      <c r="K8" s="5">
        <f t="shared" si="1"/>
        <v>80</v>
      </c>
      <c r="L8" s="80"/>
      <c r="M8" s="80"/>
      <c r="N8" s="7"/>
      <c r="O8" s="7"/>
    </row>
    <row r="9" spans="1:15" s="8" customFormat="1">
      <c r="A9" s="81" t="s">
        <v>34</v>
      </c>
      <c r="B9" s="81" t="s">
        <v>37</v>
      </c>
      <c r="C9" s="80">
        <v>44570.048611111109</v>
      </c>
      <c r="D9" s="81" t="s">
        <v>39</v>
      </c>
      <c r="E9" s="14" t="s">
        <v>61</v>
      </c>
      <c r="F9" s="5">
        <v>0</v>
      </c>
      <c r="G9" s="5">
        <v>90</v>
      </c>
      <c r="H9" s="5">
        <v>0</v>
      </c>
      <c r="I9" s="5">
        <v>0</v>
      </c>
      <c r="J9" s="5">
        <f t="shared" si="2"/>
        <v>90</v>
      </c>
      <c r="K9" s="5"/>
      <c r="L9" s="80">
        <v>44570.25</v>
      </c>
      <c r="M9" s="80">
        <v>44570.28125</v>
      </c>
      <c r="N9" s="7">
        <f t="shared" si="3"/>
        <v>0.20138888889050577</v>
      </c>
      <c r="O9" s="7">
        <f t="shared" si="4"/>
        <v>3.125E-2</v>
      </c>
    </row>
    <row r="10" spans="1:15" s="8" customFormat="1">
      <c r="A10" s="81"/>
      <c r="B10" s="81"/>
      <c r="C10" s="80"/>
      <c r="D10" s="81"/>
      <c r="E10" s="14" t="s">
        <v>62</v>
      </c>
      <c r="F10" s="5">
        <v>15</v>
      </c>
      <c r="G10" s="5">
        <v>18</v>
      </c>
      <c r="H10" s="5">
        <v>1</v>
      </c>
      <c r="I10" s="5">
        <v>30</v>
      </c>
      <c r="J10" s="5"/>
      <c r="K10" s="5">
        <f t="shared" si="1"/>
        <v>64</v>
      </c>
      <c r="L10" s="80"/>
      <c r="M10" s="80"/>
      <c r="N10" s="7"/>
      <c r="O10" s="7"/>
    </row>
    <row r="11" spans="1:15" s="8" customFormat="1">
      <c r="A11" s="81">
        <v>4</v>
      </c>
      <c r="B11" s="81" t="s">
        <v>37</v>
      </c>
      <c r="C11" s="80">
        <v>44570.149305555555</v>
      </c>
      <c r="D11" s="81" t="s">
        <v>69</v>
      </c>
      <c r="E11" s="14" t="s">
        <v>61</v>
      </c>
      <c r="F11" s="5">
        <v>0</v>
      </c>
      <c r="G11" s="5">
        <v>0</v>
      </c>
      <c r="H11" s="5">
        <v>90</v>
      </c>
      <c r="I11" s="5">
        <v>0</v>
      </c>
      <c r="J11" s="5">
        <f t="shared" si="2"/>
        <v>90</v>
      </c>
      <c r="K11" s="5"/>
      <c r="L11" s="80">
        <v>44570.402777777781</v>
      </c>
      <c r="M11" s="80">
        <v>44570.4375</v>
      </c>
      <c r="N11" s="7">
        <f t="shared" si="3"/>
        <v>0.25347222222626442</v>
      </c>
      <c r="O11" s="7">
        <f t="shared" si="4"/>
        <v>3.4722222218988463E-2</v>
      </c>
    </row>
    <row r="12" spans="1:15" s="8" customFormat="1">
      <c r="A12" s="81"/>
      <c r="B12" s="81"/>
      <c r="C12" s="80"/>
      <c r="D12" s="81"/>
      <c r="E12" s="14" t="s">
        <v>62</v>
      </c>
      <c r="F12" s="5">
        <v>0</v>
      </c>
      <c r="G12" s="5">
        <v>20</v>
      </c>
      <c r="H12" s="5">
        <v>38</v>
      </c>
      <c r="I12" s="5">
        <v>8</v>
      </c>
      <c r="J12" s="5"/>
      <c r="K12" s="5">
        <f t="shared" si="1"/>
        <v>66</v>
      </c>
      <c r="L12" s="80"/>
      <c r="M12" s="80"/>
      <c r="N12" s="7"/>
      <c r="O12" s="7"/>
    </row>
    <row r="13" spans="1:15" s="8" customFormat="1">
      <c r="A13" s="81">
        <v>8</v>
      </c>
      <c r="B13" s="81" t="s">
        <v>37</v>
      </c>
      <c r="C13" s="80">
        <v>44570.184027777781</v>
      </c>
      <c r="D13" s="81" t="s">
        <v>132</v>
      </c>
      <c r="E13" s="14" t="s">
        <v>61</v>
      </c>
      <c r="F13" s="103">
        <v>1</v>
      </c>
      <c r="G13" s="103">
        <v>13</v>
      </c>
      <c r="H13" s="103">
        <v>72</v>
      </c>
      <c r="I13" s="103">
        <v>4</v>
      </c>
      <c r="J13" s="5">
        <f t="shared" si="2"/>
        <v>90</v>
      </c>
      <c r="K13" s="5"/>
      <c r="L13" s="80">
        <v>44570.972222222219</v>
      </c>
      <c r="M13" s="80">
        <v>44571.003472222219</v>
      </c>
      <c r="N13" s="7">
        <f t="shared" si="3"/>
        <v>0.78819444443797693</v>
      </c>
      <c r="O13" s="7">
        <f t="shared" si="4"/>
        <v>3.125E-2</v>
      </c>
    </row>
    <row r="14" spans="1:15" s="8" customFormat="1">
      <c r="A14" s="81"/>
      <c r="B14" s="81"/>
      <c r="C14" s="80"/>
      <c r="D14" s="81"/>
      <c r="E14" s="14" t="s">
        <v>62</v>
      </c>
      <c r="F14" s="5">
        <v>8</v>
      </c>
      <c r="G14" s="5">
        <v>8</v>
      </c>
      <c r="H14" s="5">
        <v>64</v>
      </c>
      <c r="I14" s="5">
        <v>10</v>
      </c>
      <c r="J14" s="5"/>
      <c r="K14" s="5">
        <f t="shared" si="1"/>
        <v>90</v>
      </c>
      <c r="L14" s="80"/>
      <c r="M14" s="80"/>
      <c r="N14" s="7"/>
      <c r="O14" s="7"/>
    </row>
    <row r="15" spans="1:15" s="8" customFormat="1">
      <c r="A15" s="88" t="s">
        <v>36</v>
      </c>
      <c r="B15" s="88" t="s">
        <v>37</v>
      </c>
      <c r="C15" s="85">
        <v>44570.229166666664</v>
      </c>
      <c r="D15" s="88" t="s">
        <v>161</v>
      </c>
      <c r="E15" s="14" t="s">
        <v>61</v>
      </c>
      <c r="F15" s="5">
        <v>0</v>
      </c>
      <c r="G15" s="5">
        <v>90</v>
      </c>
      <c r="H15" s="5">
        <v>0</v>
      </c>
      <c r="I15" s="5">
        <v>0</v>
      </c>
      <c r="J15" s="5">
        <f t="shared" si="2"/>
        <v>90</v>
      </c>
      <c r="K15" s="5"/>
      <c r="L15" s="85">
        <v>44570.510416666664</v>
      </c>
      <c r="M15" s="85">
        <v>44570.565972222219</v>
      </c>
      <c r="N15" s="7">
        <f t="shared" si="3"/>
        <v>0.28125</v>
      </c>
      <c r="O15" s="7">
        <f t="shared" si="4"/>
        <v>5.5555555554747116E-2</v>
      </c>
    </row>
    <row r="16" spans="1:15" s="8" customFormat="1">
      <c r="A16" s="88"/>
      <c r="B16" s="88"/>
      <c r="C16" s="85"/>
      <c r="D16" s="88"/>
      <c r="E16" s="14" t="s">
        <v>62</v>
      </c>
      <c r="F16" s="5">
        <v>0</v>
      </c>
      <c r="G16" s="5">
        <v>50</v>
      </c>
      <c r="H16" s="5">
        <v>16</v>
      </c>
      <c r="I16" s="5">
        <v>24</v>
      </c>
      <c r="J16" s="5"/>
      <c r="K16" s="5">
        <f t="shared" si="1"/>
        <v>90</v>
      </c>
      <c r="L16" s="85"/>
      <c r="M16" s="85"/>
      <c r="N16" s="7"/>
      <c r="O16" s="7"/>
    </row>
    <row r="17" spans="1:15" s="8" customFormat="1">
      <c r="A17" s="88" t="s">
        <v>35</v>
      </c>
      <c r="B17" s="88" t="s">
        <v>37</v>
      </c>
      <c r="C17" s="85">
        <v>44570.288194444445</v>
      </c>
      <c r="D17" s="88" t="s">
        <v>41</v>
      </c>
      <c r="E17" s="14" t="s">
        <v>61</v>
      </c>
      <c r="F17" s="5">
        <v>0</v>
      </c>
      <c r="G17" s="5">
        <v>0</v>
      </c>
      <c r="H17" s="5">
        <v>0</v>
      </c>
      <c r="I17" s="5">
        <v>90</v>
      </c>
      <c r="J17" s="5">
        <f t="shared" si="2"/>
        <v>90</v>
      </c>
      <c r="K17" s="5"/>
      <c r="L17" s="85">
        <v>44570.652777777781</v>
      </c>
      <c r="M17" s="85">
        <v>44570.725694444445</v>
      </c>
      <c r="N17" s="7">
        <f t="shared" si="3"/>
        <v>0.36458333333575865</v>
      </c>
      <c r="O17" s="7">
        <f t="shared" si="4"/>
        <v>7.2916666664241347E-2</v>
      </c>
    </row>
    <row r="18" spans="1:15" s="8" customFormat="1">
      <c r="A18" s="88"/>
      <c r="B18" s="88"/>
      <c r="C18" s="85"/>
      <c r="D18" s="88"/>
      <c r="E18" s="14" t="s">
        <v>62</v>
      </c>
      <c r="F18" s="5">
        <v>0</v>
      </c>
      <c r="G18" s="5">
        <v>0</v>
      </c>
      <c r="H18" s="5">
        <v>32</v>
      </c>
      <c r="I18" s="5">
        <v>58</v>
      </c>
      <c r="J18" s="5"/>
      <c r="K18" s="5">
        <f t="shared" si="1"/>
        <v>90</v>
      </c>
      <c r="L18" s="85"/>
      <c r="M18" s="85"/>
      <c r="N18" s="7"/>
      <c r="O18" s="7"/>
    </row>
    <row r="19" spans="1:15" s="8" customFormat="1">
      <c r="A19" s="88" t="s">
        <v>45</v>
      </c>
      <c r="B19" s="88" t="s">
        <v>37</v>
      </c>
      <c r="C19" s="85">
        <v>44570.340277777781</v>
      </c>
      <c r="D19" s="88" t="s">
        <v>38</v>
      </c>
      <c r="E19" s="14" t="s">
        <v>61</v>
      </c>
      <c r="F19" s="5">
        <v>0</v>
      </c>
      <c r="G19" s="5">
        <v>90</v>
      </c>
      <c r="H19" s="5">
        <v>0</v>
      </c>
      <c r="I19" s="5">
        <v>0</v>
      </c>
      <c r="J19" s="5">
        <f t="shared" si="2"/>
        <v>90</v>
      </c>
      <c r="K19" s="5"/>
      <c r="L19" s="85">
        <v>44570.548611111109</v>
      </c>
      <c r="M19" s="85">
        <v>44570.614583333336</v>
      </c>
      <c r="N19" s="7">
        <f t="shared" si="3"/>
        <v>0.20833333332848269</v>
      </c>
      <c r="O19" s="7">
        <f t="shared" si="4"/>
        <v>6.5972222226264421E-2</v>
      </c>
    </row>
    <row r="20" spans="1:15" s="8" customFormat="1">
      <c r="A20" s="88"/>
      <c r="B20" s="88"/>
      <c r="C20" s="85"/>
      <c r="D20" s="88"/>
      <c r="E20" s="14" t="s">
        <v>62</v>
      </c>
      <c r="F20" s="103">
        <v>5</v>
      </c>
      <c r="G20" s="103">
        <v>21</v>
      </c>
      <c r="H20" s="103">
        <v>35</v>
      </c>
      <c r="I20" s="103">
        <v>29</v>
      </c>
      <c r="J20" s="5"/>
      <c r="K20" s="5">
        <f t="shared" si="1"/>
        <v>90</v>
      </c>
      <c r="L20" s="85"/>
      <c r="M20" s="85"/>
      <c r="N20" s="7"/>
      <c r="O20" s="7"/>
    </row>
    <row r="21" spans="1:15" s="8" customFormat="1">
      <c r="A21" s="88">
        <v>5</v>
      </c>
      <c r="B21" s="88" t="s">
        <v>37</v>
      </c>
      <c r="C21" s="85">
        <v>44570.434027777781</v>
      </c>
      <c r="D21" s="88" t="s">
        <v>75</v>
      </c>
      <c r="E21" s="14" t="s">
        <v>61</v>
      </c>
      <c r="F21" s="5">
        <v>0</v>
      </c>
      <c r="G21" s="5">
        <v>0</v>
      </c>
      <c r="H21" s="5">
        <v>90</v>
      </c>
      <c r="I21" s="5">
        <v>0</v>
      </c>
      <c r="J21" s="5">
        <f t="shared" si="2"/>
        <v>90</v>
      </c>
      <c r="K21" s="5"/>
      <c r="L21" s="85">
        <v>44570.635416666664</v>
      </c>
      <c r="M21" s="85">
        <v>44570.659722222219</v>
      </c>
      <c r="N21" s="7">
        <f t="shared" si="3"/>
        <v>0.20138888888322981</v>
      </c>
      <c r="O21" s="7">
        <f t="shared" si="4"/>
        <v>2.4305555554747116E-2</v>
      </c>
    </row>
    <row r="22" spans="1:15" s="8" customFormat="1">
      <c r="A22" s="88"/>
      <c r="B22" s="88"/>
      <c r="C22" s="85"/>
      <c r="D22" s="88"/>
      <c r="E22" s="14" t="s">
        <v>62</v>
      </c>
      <c r="F22" s="5">
        <v>8</v>
      </c>
      <c r="G22" s="5">
        <v>70</v>
      </c>
      <c r="H22" s="5">
        <v>0</v>
      </c>
      <c r="I22" s="5">
        <v>12</v>
      </c>
      <c r="J22" s="5"/>
      <c r="K22" s="5">
        <f t="shared" si="1"/>
        <v>90</v>
      </c>
      <c r="L22" s="85"/>
      <c r="M22" s="85"/>
      <c r="N22" s="7"/>
      <c r="O22" s="7"/>
    </row>
    <row r="23" spans="1:15" s="8" customFormat="1">
      <c r="A23" s="88" t="s">
        <v>34</v>
      </c>
      <c r="B23" s="88" t="s">
        <v>37</v>
      </c>
      <c r="C23" s="85">
        <v>44570.5</v>
      </c>
      <c r="D23" s="88" t="s">
        <v>132</v>
      </c>
      <c r="E23" s="14" t="s">
        <v>61</v>
      </c>
      <c r="F23" s="5">
        <v>6</v>
      </c>
      <c r="G23" s="5">
        <v>34</v>
      </c>
      <c r="H23" s="5">
        <v>4</v>
      </c>
      <c r="I23" s="5">
        <v>36</v>
      </c>
      <c r="J23" s="5">
        <f t="shared" si="2"/>
        <v>80</v>
      </c>
      <c r="K23" s="5"/>
      <c r="L23" s="85">
        <v>44570.756944444445</v>
      </c>
      <c r="M23" s="85">
        <v>44570.78125</v>
      </c>
      <c r="N23" s="7">
        <f t="shared" si="3"/>
        <v>0.25694444444525288</v>
      </c>
      <c r="O23" s="7">
        <f t="shared" si="4"/>
        <v>2.4305555554747116E-2</v>
      </c>
    </row>
    <row r="24" spans="1:15" s="8" customFormat="1">
      <c r="A24" s="88"/>
      <c r="B24" s="88"/>
      <c r="C24" s="85"/>
      <c r="D24" s="88"/>
      <c r="E24" s="14" t="s">
        <v>62</v>
      </c>
      <c r="F24" s="5">
        <v>0</v>
      </c>
      <c r="G24" s="5">
        <v>3</v>
      </c>
      <c r="H24" s="5">
        <v>63</v>
      </c>
      <c r="I24" s="5">
        <v>14</v>
      </c>
      <c r="J24" s="5"/>
      <c r="K24" s="5">
        <f t="shared" si="1"/>
        <v>80</v>
      </c>
      <c r="L24" s="85"/>
      <c r="M24" s="85"/>
      <c r="N24" s="7"/>
      <c r="O24" s="7"/>
    </row>
    <row r="25" spans="1:15" s="8" customFormat="1">
      <c r="A25" s="88" t="s">
        <v>36</v>
      </c>
      <c r="B25" s="88" t="s">
        <v>37</v>
      </c>
      <c r="C25" s="85">
        <v>44570.611111111109</v>
      </c>
      <c r="D25" s="88" t="s">
        <v>39</v>
      </c>
      <c r="E25" s="14" t="s">
        <v>61</v>
      </c>
      <c r="F25" s="5">
        <v>5</v>
      </c>
      <c r="G25" s="5">
        <v>85</v>
      </c>
      <c r="H25" s="5">
        <v>0</v>
      </c>
      <c r="I25" s="5">
        <v>0</v>
      </c>
      <c r="J25" s="5">
        <f t="shared" si="2"/>
        <v>90</v>
      </c>
      <c r="K25" s="5"/>
      <c r="L25" s="85">
        <v>44570.979166666664</v>
      </c>
      <c r="M25" s="85">
        <v>44571.03125</v>
      </c>
      <c r="N25" s="7">
        <f t="shared" si="3"/>
        <v>0.36805555555474712</v>
      </c>
      <c r="O25" s="7">
        <f t="shared" si="4"/>
        <v>5.2083333335758653E-2</v>
      </c>
    </row>
    <row r="26" spans="1:15" s="8" customFormat="1">
      <c r="A26" s="88"/>
      <c r="B26" s="88"/>
      <c r="C26" s="85"/>
      <c r="D26" s="88"/>
      <c r="E26" s="14" t="s">
        <v>62</v>
      </c>
      <c r="F26" s="5">
        <v>21</v>
      </c>
      <c r="G26" s="5">
        <v>43</v>
      </c>
      <c r="H26" s="5">
        <v>17</v>
      </c>
      <c r="I26" s="5">
        <v>9</v>
      </c>
      <c r="J26" s="5"/>
      <c r="K26" s="5">
        <f t="shared" si="1"/>
        <v>90</v>
      </c>
      <c r="L26" s="85"/>
      <c r="M26" s="85"/>
      <c r="N26" s="7"/>
      <c r="O26" s="7"/>
    </row>
    <row r="27" spans="1:15" s="8" customFormat="1">
      <c r="A27" s="88">
        <v>5</v>
      </c>
      <c r="B27" s="88" t="s">
        <v>37</v>
      </c>
      <c r="C27" s="85">
        <v>44570.788194444445</v>
      </c>
      <c r="D27" s="88" t="s">
        <v>77</v>
      </c>
      <c r="E27" s="14" t="s">
        <v>61</v>
      </c>
      <c r="F27" s="5">
        <v>0</v>
      </c>
      <c r="G27" s="5">
        <v>0</v>
      </c>
      <c r="H27" s="5">
        <v>90</v>
      </c>
      <c r="I27" s="5">
        <v>0</v>
      </c>
      <c r="J27" s="5">
        <f t="shared" si="2"/>
        <v>90</v>
      </c>
      <c r="K27" s="5"/>
      <c r="L27" s="85">
        <v>44570.986111111109</v>
      </c>
      <c r="M27" s="85">
        <v>44571.052083333336</v>
      </c>
      <c r="N27" s="7">
        <f t="shared" si="3"/>
        <v>0.19791666666424135</v>
      </c>
      <c r="O27" s="7">
        <f t="shared" si="4"/>
        <v>6.5972222226264421E-2</v>
      </c>
    </row>
    <row r="28" spans="1:15" s="8" customFormat="1" ht="15.75" thickBot="1">
      <c r="A28" s="88"/>
      <c r="B28" s="5"/>
      <c r="C28" s="16"/>
      <c r="D28" s="16"/>
      <c r="E28" s="14" t="s">
        <v>62</v>
      </c>
      <c r="F28" s="5">
        <v>0</v>
      </c>
      <c r="G28" s="5">
        <v>10</v>
      </c>
      <c r="H28" s="5">
        <v>53</v>
      </c>
      <c r="I28" s="5">
        <v>27</v>
      </c>
      <c r="J28" s="5"/>
      <c r="K28" s="5">
        <f t="shared" si="1"/>
        <v>90</v>
      </c>
      <c r="L28" s="15"/>
      <c r="M28" s="15"/>
      <c r="N28" s="7"/>
      <c r="O28" s="7"/>
    </row>
    <row r="29" spans="1:15" ht="16.5" thickTop="1" thickBot="1">
      <c r="A29" s="88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SUM(J5:J26)</f>
        <v>970</v>
      </c>
      <c r="K29" s="19">
        <f>SUM(K5:K26)</f>
        <v>920</v>
      </c>
      <c r="L29" s="5"/>
      <c r="M29" s="5" t="s">
        <v>13</v>
      </c>
      <c r="N29" s="10">
        <f>AVERAGE(N2:N28)</f>
        <v>0.35127314814659866</v>
      </c>
      <c r="O29" s="10">
        <f>AVERAGE(O2:O28)</f>
        <v>4.1377314815084297E-2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220"/>
      <c r="B31" s="221"/>
      <c r="C31" s="222"/>
      <c r="D31" s="100"/>
      <c r="E31" s="100"/>
      <c r="F31" s="220" t="s">
        <v>26</v>
      </c>
      <c r="G31" s="221"/>
      <c r="H31" s="221"/>
      <c r="I31" s="221"/>
      <c r="J31" s="222"/>
      <c r="K31" s="100"/>
      <c r="L31" s="220"/>
      <c r="M31" s="221"/>
      <c r="N31" s="221"/>
      <c r="O31" s="222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 s="8" customFormat="1">
      <c r="A33" s="81">
        <v>5</v>
      </c>
      <c r="B33" s="81" t="s">
        <v>121</v>
      </c>
      <c r="C33" s="80">
        <v>44569.940972222219</v>
      </c>
      <c r="D33" s="81" t="s">
        <v>59</v>
      </c>
      <c r="E33" s="14" t="s">
        <v>61</v>
      </c>
      <c r="F33" s="5">
        <v>0</v>
      </c>
      <c r="G33" s="5">
        <v>0</v>
      </c>
      <c r="H33" s="5">
        <v>90</v>
      </c>
      <c r="I33" s="5">
        <v>0</v>
      </c>
      <c r="J33" s="5">
        <v>90</v>
      </c>
      <c r="K33" s="5"/>
      <c r="L33" s="80">
        <v>44570.21875</v>
      </c>
      <c r="M33" s="80">
        <v>44570.253472222219</v>
      </c>
      <c r="N33" s="7">
        <v>0.27777777778101154</v>
      </c>
      <c r="O33" s="7">
        <v>3.4722222218988463E-2</v>
      </c>
    </row>
    <row r="34" spans="1:15" s="8" customFormat="1">
      <c r="A34" s="81"/>
      <c r="B34" s="81"/>
      <c r="C34" s="80"/>
      <c r="D34" s="81"/>
      <c r="E34" s="14" t="s">
        <v>62</v>
      </c>
      <c r="F34" s="5">
        <v>0</v>
      </c>
      <c r="G34" s="5">
        <v>3</v>
      </c>
      <c r="H34" s="5">
        <v>67</v>
      </c>
      <c r="I34" s="5">
        <v>20</v>
      </c>
      <c r="J34" s="5"/>
      <c r="K34" s="5">
        <v>90</v>
      </c>
      <c r="L34" s="80"/>
      <c r="M34" s="80"/>
      <c r="N34" s="7"/>
      <c r="O34" s="7"/>
    </row>
    <row r="35" spans="1:15" s="8" customFormat="1">
      <c r="A35" s="81">
        <v>1</v>
      </c>
      <c r="B35" s="81" t="s">
        <v>122</v>
      </c>
      <c r="C35" s="80">
        <v>44570.090277777781</v>
      </c>
      <c r="D35" s="81" t="s">
        <v>59</v>
      </c>
      <c r="E35" s="14" t="s">
        <v>61</v>
      </c>
      <c r="F35" s="5">
        <v>62</v>
      </c>
      <c r="G35" s="5">
        <v>0</v>
      </c>
      <c r="H35" s="5">
        <v>28</v>
      </c>
      <c r="I35" s="5">
        <v>0</v>
      </c>
      <c r="J35" s="5">
        <v>90</v>
      </c>
      <c r="K35" s="5"/>
      <c r="L35" s="80">
        <v>44570.868055555555</v>
      </c>
      <c r="M35" s="80">
        <v>44570.913194444445</v>
      </c>
      <c r="N35" s="7">
        <v>0.77777777777373558</v>
      </c>
      <c r="O35" s="7">
        <v>4.5138888890505768E-2</v>
      </c>
    </row>
    <row r="36" spans="1:15" s="8" customFormat="1">
      <c r="A36" s="81"/>
      <c r="B36" s="81"/>
      <c r="C36" s="80"/>
      <c r="D36" s="81"/>
      <c r="E36" s="14" t="s">
        <v>62</v>
      </c>
      <c r="F36" s="5">
        <v>0</v>
      </c>
      <c r="G36" s="5">
        <v>3</v>
      </c>
      <c r="H36" s="5">
        <v>48</v>
      </c>
      <c r="I36" s="5">
        <v>39</v>
      </c>
      <c r="J36" s="5"/>
      <c r="K36" s="5">
        <v>90</v>
      </c>
      <c r="L36" s="80"/>
      <c r="M36" s="80"/>
      <c r="N36" s="7"/>
      <c r="O36" s="7"/>
    </row>
    <row r="37" spans="1:15" s="8" customFormat="1">
      <c r="A37" s="88">
        <v>6</v>
      </c>
      <c r="B37" s="88" t="s">
        <v>134</v>
      </c>
      <c r="C37" s="85">
        <v>44570.5625</v>
      </c>
      <c r="D37" s="88" t="s">
        <v>186</v>
      </c>
      <c r="E37" s="14" t="s">
        <v>61</v>
      </c>
      <c r="F37" s="5">
        <v>90</v>
      </c>
      <c r="G37" s="5">
        <v>0</v>
      </c>
      <c r="H37" s="5">
        <v>0</v>
      </c>
      <c r="I37" s="5">
        <v>0</v>
      </c>
      <c r="J37" s="5">
        <v>90</v>
      </c>
      <c r="K37" s="5"/>
      <c r="L37" s="85">
        <v>44570.84375</v>
      </c>
      <c r="M37" s="85">
        <v>44570.875</v>
      </c>
      <c r="N37" s="7">
        <v>0.28125</v>
      </c>
      <c r="O37" s="7">
        <v>3.125E-2</v>
      </c>
    </row>
    <row r="38" spans="1:15" s="8" customFormat="1">
      <c r="A38" s="88"/>
      <c r="B38" s="88"/>
      <c r="C38" s="85"/>
      <c r="D38" s="88"/>
      <c r="E38" s="14" t="s">
        <v>62</v>
      </c>
      <c r="F38" s="5">
        <v>1</v>
      </c>
      <c r="G38" s="5">
        <v>35</v>
      </c>
      <c r="H38" s="5">
        <v>19</v>
      </c>
      <c r="I38" s="5">
        <v>35</v>
      </c>
      <c r="J38" s="5"/>
      <c r="K38" s="5">
        <v>90</v>
      </c>
      <c r="L38" s="85"/>
      <c r="M38" s="85"/>
      <c r="N38" s="7"/>
      <c r="O38" s="7"/>
    </row>
    <row r="39" spans="1:15" s="8" customFormat="1">
      <c r="A39" s="88">
        <v>4</v>
      </c>
      <c r="B39" s="88" t="s">
        <v>123</v>
      </c>
      <c r="C39" s="85">
        <v>44570.583333333336</v>
      </c>
      <c r="D39" s="88" t="s">
        <v>84</v>
      </c>
      <c r="E39" s="14" t="s">
        <v>61</v>
      </c>
      <c r="F39" s="5">
        <v>0</v>
      </c>
      <c r="G39" s="5">
        <v>0</v>
      </c>
      <c r="H39" s="5">
        <v>80</v>
      </c>
      <c r="I39" s="5">
        <v>0</v>
      </c>
      <c r="J39" s="5">
        <v>80</v>
      </c>
      <c r="K39" s="5"/>
      <c r="L39" s="85">
        <v>44570.847222222219</v>
      </c>
      <c r="M39" s="85">
        <v>44570.868055555555</v>
      </c>
      <c r="N39" s="7">
        <v>0.26388888888322981</v>
      </c>
      <c r="O39" s="7">
        <v>2.0833333335758653E-2</v>
      </c>
    </row>
    <row r="40" spans="1:15" s="8" customFormat="1">
      <c r="A40" s="88"/>
      <c r="B40" s="88"/>
      <c r="C40" s="85"/>
      <c r="D40" s="88"/>
      <c r="E40" s="14" t="s">
        <v>62</v>
      </c>
      <c r="F40" s="5">
        <v>0</v>
      </c>
      <c r="G40" s="5">
        <v>11</v>
      </c>
      <c r="H40" s="5">
        <v>41</v>
      </c>
      <c r="I40" s="5">
        <v>28</v>
      </c>
      <c r="J40" s="5"/>
      <c r="K40" s="5">
        <v>80</v>
      </c>
      <c r="L40" s="85"/>
      <c r="M40" s="85"/>
      <c r="N40" s="7"/>
      <c r="O40" s="7"/>
    </row>
    <row r="41" spans="1:15" s="8" customFormat="1">
      <c r="A41" s="88" t="s">
        <v>45</v>
      </c>
      <c r="B41" s="88" t="s">
        <v>121</v>
      </c>
      <c r="C41" s="85">
        <v>44570.711805555555</v>
      </c>
      <c r="D41" s="88" t="s">
        <v>59</v>
      </c>
      <c r="E41" s="14" t="s">
        <v>61</v>
      </c>
      <c r="F41" s="5">
        <v>0</v>
      </c>
      <c r="G41" s="5">
        <v>90</v>
      </c>
      <c r="H41" s="5">
        <v>0</v>
      </c>
      <c r="I41" s="5">
        <v>0</v>
      </c>
      <c r="J41" s="5">
        <f t="shared" ref="J41:J43" si="5">F41+G41+H41+I41</f>
        <v>90</v>
      </c>
      <c r="K41" s="5"/>
      <c r="L41" s="85">
        <v>44570.996527777781</v>
      </c>
      <c r="M41" s="85">
        <v>44571.125</v>
      </c>
      <c r="N41" s="7">
        <f t="shared" ref="N41" si="6">SUM(L41-C41)</f>
        <v>0.28472222222626442</v>
      </c>
      <c r="O41" s="7">
        <f t="shared" ref="O41" si="7">SUM(M41-L41)</f>
        <v>0.12847222221898846</v>
      </c>
    </row>
    <row r="42" spans="1:15" s="8" customFormat="1">
      <c r="A42" s="88"/>
      <c r="B42" s="88"/>
      <c r="C42" s="85"/>
      <c r="D42" s="88"/>
      <c r="E42" s="14" t="s">
        <v>62</v>
      </c>
      <c r="F42" s="5">
        <v>0</v>
      </c>
      <c r="G42" s="5">
        <v>90</v>
      </c>
      <c r="H42" s="5">
        <v>0</v>
      </c>
      <c r="I42" s="5">
        <v>0</v>
      </c>
      <c r="J42" s="5"/>
      <c r="K42" s="5">
        <f t="shared" ref="K42:K44" si="8">G42+H42+I42+F42</f>
        <v>90</v>
      </c>
      <c r="L42" s="85"/>
      <c r="M42" s="85"/>
      <c r="N42" s="7"/>
      <c r="O42" s="7"/>
    </row>
    <row r="43" spans="1:15" s="8" customFormat="1">
      <c r="A43" s="88" t="s">
        <v>47</v>
      </c>
      <c r="B43" s="88" t="s">
        <v>121</v>
      </c>
      <c r="C43" s="85">
        <v>44570.725694444445</v>
      </c>
      <c r="D43" s="88" t="s">
        <v>59</v>
      </c>
      <c r="E43" s="14" t="s">
        <v>61</v>
      </c>
      <c r="F43" s="5">
        <v>0</v>
      </c>
      <c r="G43" s="5">
        <v>0</v>
      </c>
      <c r="H43" s="5">
        <v>0</v>
      </c>
      <c r="I43" s="5">
        <v>90</v>
      </c>
      <c r="J43" s="5">
        <f t="shared" si="5"/>
        <v>90</v>
      </c>
      <c r="K43" s="5"/>
      <c r="L43" s="85">
        <v>44570.982638888891</v>
      </c>
      <c r="M43" s="85">
        <v>44571.0625</v>
      </c>
      <c r="N43" s="7">
        <f t="shared" ref="N43" si="9">SUM(L43-C43)</f>
        <v>0.25694444444525288</v>
      </c>
      <c r="O43" s="7">
        <f t="shared" ref="O43" si="10">SUM(M43-L43)</f>
        <v>7.9861111109494232E-2</v>
      </c>
    </row>
    <row r="44" spans="1:15" s="8" customFormat="1" ht="15.75" thickBot="1">
      <c r="A44" s="88"/>
      <c r="B44" s="88"/>
      <c r="C44" s="85"/>
      <c r="D44" s="88"/>
      <c r="E44" s="14" t="s">
        <v>62</v>
      </c>
      <c r="F44" s="5">
        <v>0</v>
      </c>
      <c r="G44" s="5">
        <v>5</v>
      </c>
      <c r="H44" s="5">
        <v>57</v>
      </c>
      <c r="I44" s="5">
        <v>28</v>
      </c>
      <c r="J44" s="5"/>
      <c r="K44" s="5">
        <f t="shared" si="8"/>
        <v>90</v>
      </c>
      <c r="L44" s="85"/>
      <c r="M44" s="85"/>
      <c r="N44" s="7"/>
      <c r="O44" s="7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SUM(J33:J44)</f>
        <v>530</v>
      </c>
      <c r="K45" s="19">
        <f>SUM(K33:K44)</f>
        <v>530</v>
      </c>
      <c r="L45" s="5"/>
      <c r="M45" s="5" t="s">
        <v>13</v>
      </c>
      <c r="N45" s="10">
        <f>AVERAGE(N33:N44)</f>
        <v>0.35706018518491572</v>
      </c>
      <c r="O45" s="10">
        <f>AVERAGE(O33:O44)</f>
        <v>5.6712962962289261E-2</v>
      </c>
    </row>
    <row r="46" spans="1:15" ht="15.75" thickTop="1"/>
    <row r="47" spans="1:15">
      <c r="A47" s="45" t="s">
        <v>0</v>
      </c>
      <c r="B47" s="102">
        <v>44570</v>
      </c>
      <c r="C47" s="215" t="s">
        <v>15</v>
      </c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</row>
    <row r="48" spans="1:15">
      <c r="A48" s="215" t="s">
        <v>16</v>
      </c>
      <c r="B48" s="215"/>
      <c r="C48" s="215"/>
      <c r="D48" s="215"/>
      <c r="E48" s="215"/>
      <c r="F48" s="215"/>
      <c r="G48" s="215"/>
      <c r="H48" s="20"/>
      <c r="I48" s="215" t="s">
        <v>17</v>
      </c>
      <c r="J48" s="215"/>
      <c r="K48" s="215"/>
      <c r="L48" s="215"/>
      <c r="M48" s="215"/>
      <c r="N48" s="215"/>
      <c r="O48" s="215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7" t="s">
        <v>59</v>
      </c>
      <c r="C50" s="97" t="s">
        <v>118</v>
      </c>
      <c r="D50" s="36">
        <v>44569.802083333336</v>
      </c>
      <c r="E50" s="37">
        <v>31554</v>
      </c>
      <c r="F50" s="36">
        <v>44570.013888888891</v>
      </c>
      <c r="G50" s="25">
        <f t="shared" ref="G50:G70" si="11">SUM(F50-D50)</f>
        <v>0.21180555555474712</v>
      </c>
      <c r="H50" s="26"/>
      <c r="I50" s="21">
        <v>1</v>
      </c>
      <c r="J50" s="81" t="s">
        <v>38</v>
      </c>
      <c r="K50" s="83">
        <v>4</v>
      </c>
      <c r="L50" s="80">
        <v>44569.944444444445</v>
      </c>
      <c r="M50" s="81">
        <v>12490</v>
      </c>
      <c r="N50" s="80">
        <v>44570.006944444445</v>
      </c>
      <c r="O50" s="25">
        <f>SUM(N50-L50)</f>
        <v>6.25E-2</v>
      </c>
    </row>
    <row r="51" spans="1:15" s="27" customFormat="1" ht="15" customHeight="1">
      <c r="A51" s="21">
        <v>2</v>
      </c>
      <c r="B51" s="37" t="s">
        <v>39</v>
      </c>
      <c r="C51" s="97" t="s">
        <v>147</v>
      </c>
      <c r="D51" s="36">
        <v>44569.871527777781</v>
      </c>
      <c r="E51" s="37">
        <v>31019</v>
      </c>
      <c r="F51" s="36">
        <v>44570.072916666664</v>
      </c>
      <c r="G51" s="25">
        <f t="shared" si="11"/>
        <v>0.20138888888322981</v>
      </c>
      <c r="H51" s="26"/>
      <c r="I51" s="21">
        <v>2</v>
      </c>
      <c r="J51" s="81" t="s">
        <v>59</v>
      </c>
      <c r="K51" s="83">
        <v>3</v>
      </c>
      <c r="L51" s="80">
        <v>44569.996527777781</v>
      </c>
      <c r="M51" s="81">
        <v>31019</v>
      </c>
      <c r="N51" s="80">
        <v>44570.052083333336</v>
      </c>
      <c r="O51" s="25">
        <f t="shared" ref="O51:O71" si="12">SUM(N51-L51)</f>
        <v>5.5555555554747116E-2</v>
      </c>
    </row>
    <row r="52" spans="1:15" s="27" customFormat="1" ht="15" customHeight="1">
      <c r="A52" s="21">
        <v>3</v>
      </c>
      <c r="B52" s="37" t="s">
        <v>73</v>
      </c>
      <c r="C52" s="97" t="s">
        <v>67</v>
      </c>
      <c r="D52" s="36">
        <v>44569.850694444445</v>
      </c>
      <c r="E52" s="37">
        <v>41284</v>
      </c>
      <c r="F52" s="36">
        <v>44570.107638888891</v>
      </c>
      <c r="G52" s="25">
        <f t="shared" si="11"/>
        <v>0.25694444444525288</v>
      </c>
      <c r="H52" s="26"/>
      <c r="I52" s="21">
        <v>3</v>
      </c>
      <c r="J52" s="81" t="s">
        <v>66</v>
      </c>
      <c r="K52" s="83">
        <v>4</v>
      </c>
      <c r="L52" s="80">
        <v>44570.027777777781</v>
      </c>
      <c r="M52" s="81" t="s">
        <v>185</v>
      </c>
      <c r="N52" s="80">
        <v>44570.072916666664</v>
      </c>
      <c r="O52" s="25">
        <f t="shared" si="12"/>
        <v>4.5138888883229811E-2</v>
      </c>
    </row>
    <row r="53" spans="1:15" s="27" customFormat="1" ht="15" customHeight="1">
      <c r="A53" s="21">
        <v>4</v>
      </c>
      <c r="B53" s="37" t="s">
        <v>59</v>
      </c>
      <c r="C53" s="97" t="s">
        <v>67</v>
      </c>
      <c r="D53" s="36">
        <v>44570.152777777781</v>
      </c>
      <c r="E53" s="37">
        <v>12535</v>
      </c>
      <c r="F53" s="36">
        <v>44570.152777777781</v>
      </c>
      <c r="G53" s="25">
        <f t="shared" si="11"/>
        <v>0</v>
      </c>
      <c r="H53" s="26"/>
      <c r="I53" s="21">
        <v>4</v>
      </c>
      <c r="J53" s="81" t="s">
        <v>65</v>
      </c>
      <c r="K53" s="83" t="s">
        <v>78</v>
      </c>
      <c r="L53" s="80">
        <v>44570.055555555555</v>
      </c>
      <c r="M53" s="81">
        <v>41006</v>
      </c>
      <c r="N53" s="80">
        <v>44570.145833333336</v>
      </c>
      <c r="O53" s="25">
        <f t="shared" si="12"/>
        <v>9.0277777781011537E-2</v>
      </c>
    </row>
    <row r="54" spans="1:15" s="27" customFormat="1" ht="15" customHeight="1">
      <c r="A54" s="21">
        <v>5</v>
      </c>
      <c r="B54" s="37" t="s">
        <v>59</v>
      </c>
      <c r="C54" s="97" t="s">
        <v>118</v>
      </c>
      <c r="D54" s="36">
        <v>44570.034722222219</v>
      </c>
      <c r="E54" s="37">
        <v>41006</v>
      </c>
      <c r="F54" s="36">
        <v>44570.201388888891</v>
      </c>
      <c r="G54" s="25">
        <f t="shared" si="11"/>
        <v>0.16666666667151731</v>
      </c>
      <c r="H54" s="26"/>
      <c r="I54" s="21">
        <v>5</v>
      </c>
      <c r="J54" s="105" t="s">
        <v>69</v>
      </c>
      <c r="K54" s="88">
        <v>4</v>
      </c>
      <c r="L54" s="85">
        <v>44570.111111111109</v>
      </c>
      <c r="M54" s="88" t="s">
        <v>183</v>
      </c>
      <c r="N54" s="85">
        <v>44570.180555555555</v>
      </c>
      <c r="O54" s="25">
        <f t="shared" si="12"/>
        <v>6.9444444445252884E-2</v>
      </c>
    </row>
    <row r="55" spans="1:15" s="27" customFormat="1" ht="15" customHeight="1">
      <c r="A55" s="21">
        <v>6</v>
      </c>
      <c r="B55" s="37" t="s">
        <v>41</v>
      </c>
      <c r="C55" s="97" t="s">
        <v>139</v>
      </c>
      <c r="D55" s="36">
        <v>44570.145833333336</v>
      </c>
      <c r="E55" s="37" t="s">
        <v>183</v>
      </c>
      <c r="F55" s="36">
        <v>44570.25</v>
      </c>
      <c r="G55" s="25">
        <f t="shared" si="11"/>
        <v>0.10416666666424135</v>
      </c>
      <c r="H55" s="26"/>
      <c r="I55" s="21">
        <v>6</v>
      </c>
      <c r="J55" s="105" t="s">
        <v>126</v>
      </c>
      <c r="K55" s="88">
        <v>3</v>
      </c>
      <c r="L55" s="85">
        <v>44570.138888888891</v>
      </c>
      <c r="M55" s="88" t="s">
        <v>191</v>
      </c>
      <c r="N55" s="85">
        <v>44570.243055555555</v>
      </c>
      <c r="O55" s="25">
        <f t="shared" si="12"/>
        <v>0.10416666666424135</v>
      </c>
    </row>
    <row r="56" spans="1:15" s="27" customFormat="1" ht="15" customHeight="1">
      <c r="A56" s="21">
        <v>7</v>
      </c>
      <c r="B56" s="37" t="s">
        <v>75</v>
      </c>
      <c r="C56" s="97" t="s">
        <v>118</v>
      </c>
      <c r="D56" s="36">
        <v>44570.21875</v>
      </c>
      <c r="E56" s="37" t="s">
        <v>184</v>
      </c>
      <c r="F56" s="36">
        <v>44570.291666666664</v>
      </c>
      <c r="G56" s="25">
        <f t="shared" si="11"/>
        <v>7.2916666664241347E-2</v>
      </c>
      <c r="H56" s="26"/>
      <c r="I56" s="21">
        <v>7</v>
      </c>
      <c r="J56" s="105" t="s">
        <v>39</v>
      </c>
      <c r="K56" s="88">
        <v>3</v>
      </c>
      <c r="L56" s="85">
        <v>44570.270833333336</v>
      </c>
      <c r="M56" s="88">
        <v>31233</v>
      </c>
      <c r="N56" s="85">
        <v>44570.305555555555</v>
      </c>
      <c r="O56" s="25">
        <f t="shared" si="12"/>
        <v>3.4722222218988463E-2</v>
      </c>
    </row>
    <row r="57" spans="1:15" s="27" customFormat="1" ht="15" customHeight="1">
      <c r="A57" s="21">
        <v>8</v>
      </c>
      <c r="B57" s="37" t="s">
        <v>39</v>
      </c>
      <c r="C57" s="97" t="s">
        <v>117</v>
      </c>
      <c r="D57" s="36">
        <v>44569.944444444445</v>
      </c>
      <c r="E57" s="37" t="s">
        <v>185</v>
      </c>
      <c r="F57" s="36">
        <v>44570.336805555555</v>
      </c>
      <c r="G57" s="25">
        <f t="shared" si="11"/>
        <v>0.39236111110949423</v>
      </c>
      <c r="H57" s="26"/>
      <c r="I57" s="21">
        <v>8</v>
      </c>
      <c r="J57" s="105" t="s">
        <v>188</v>
      </c>
      <c r="K57" s="88">
        <v>3</v>
      </c>
      <c r="L57" s="85">
        <v>44570.347222222219</v>
      </c>
      <c r="M57" s="88">
        <v>33125</v>
      </c>
      <c r="N57" s="85">
        <v>44570.388888888891</v>
      </c>
      <c r="O57" s="25">
        <f t="shared" si="12"/>
        <v>4.1666666671517305E-2</v>
      </c>
    </row>
    <row r="58" spans="1:15" s="27" customFormat="1" ht="15" customHeight="1">
      <c r="A58" s="21">
        <v>9</v>
      </c>
      <c r="B58" s="37" t="s">
        <v>85</v>
      </c>
      <c r="C58" s="97" t="s">
        <v>118</v>
      </c>
      <c r="D58" s="36">
        <v>44570.322916666664</v>
      </c>
      <c r="E58" s="37">
        <v>32490</v>
      </c>
      <c r="F58" s="36">
        <v>44570.409722222219</v>
      </c>
      <c r="G58" s="25">
        <f t="shared" si="11"/>
        <v>8.6805555554747116E-2</v>
      </c>
      <c r="H58" s="26"/>
      <c r="I58" s="21">
        <v>9</v>
      </c>
      <c r="J58" s="105" t="s">
        <v>69</v>
      </c>
      <c r="K58" s="88">
        <v>3</v>
      </c>
      <c r="L58" s="85">
        <v>44570.409722222219</v>
      </c>
      <c r="M58" s="88">
        <v>32377</v>
      </c>
      <c r="N58" s="85">
        <v>44570.458333333336</v>
      </c>
      <c r="O58" s="25">
        <f t="shared" si="12"/>
        <v>4.8611111116770189E-2</v>
      </c>
    </row>
    <row r="59" spans="1:15" s="27" customFormat="1" ht="15" customHeight="1">
      <c r="A59" s="21">
        <v>10</v>
      </c>
      <c r="B59" s="37" t="s">
        <v>106</v>
      </c>
      <c r="C59" s="97" t="s">
        <v>67</v>
      </c>
      <c r="D59" s="36">
        <v>44570.1875</v>
      </c>
      <c r="E59" s="37">
        <v>31233</v>
      </c>
      <c r="F59" s="36">
        <v>44570.444444444445</v>
      </c>
      <c r="G59" s="25">
        <f t="shared" si="11"/>
        <v>0.25694444444525288</v>
      </c>
      <c r="H59" s="26"/>
      <c r="I59" s="21">
        <v>10</v>
      </c>
      <c r="J59" s="105" t="s">
        <v>73</v>
      </c>
      <c r="K59" s="88" t="s">
        <v>78</v>
      </c>
      <c r="L59" s="85">
        <v>44570.180555555555</v>
      </c>
      <c r="M59" s="88" t="s">
        <v>184</v>
      </c>
      <c r="N59" s="85">
        <v>44570.486111111109</v>
      </c>
      <c r="O59" s="25">
        <f t="shared" si="12"/>
        <v>0.30555555555474712</v>
      </c>
    </row>
    <row r="60" spans="1:15" s="27" customFormat="1" ht="15" customHeight="1">
      <c r="A60" s="21">
        <v>11</v>
      </c>
      <c r="B60" s="81" t="s">
        <v>59</v>
      </c>
      <c r="C60" s="104" t="s">
        <v>139</v>
      </c>
      <c r="D60" s="80">
        <v>44570.333333333336</v>
      </c>
      <c r="E60" s="81">
        <v>33125</v>
      </c>
      <c r="F60" s="80">
        <v>44570.482638888891</v>
      </c>
      <c r="G60" s="25">
        <f t="shared" si="11"/>
        <v>0.14930555555474712</v>
      </c>
      <c r="H60" s="26"/>
      <c r="I60" s="21">
        <v>11</v>
      </c>
      <c r="J60" s="105" t="s">
        <v>189</v>
      </c>
      <c r="K60" s="88">
        <v>3</v>
      </c>
      <c r="L60" s="85">
        <v>44570.482638888891</v>
      </c>
      <c r="M60" s="88">
        <v>34014</v>
      </c>
      <c r="N60" s="85">
        <v>44570.527777777781</v>
      </c>
      <c r="O60" s="25">
        <f t="shared" si="12"/>
        <v>4.5138888890505768E-2</v>
      </c>
    </row>
    <row r="61" spans="1:15" s="27" customFormat="1" ht="15" customHeight="1">
      <c r="A61" s="21">
        <v>12</v>
      </c>
      <c r="B61" s="81" t="s">
        <v>69</v>
      </c>
      <c r="C61" s="104" t="s">
        <v>118</v>
      </c>
      <c r="D61" s="80">
        <v>44570.465277777781</v>
      </c>
      <c r="E61" s="81">
        <v>32377</v>
      </c>
      <c r="F61" s="80">
        <v>44570.513888888891</v>
      </c>
      <c r="G61" s="25">
        <f t="shared" si="11"/>
        <v>4.8611111109494232E-2</v>
      </c>
      <c r="H61" s="26"/>
      <c r="I61" s="21">
        <v>12</v>
      </c>
      <c r="J61" s="105" t="s">
        <v>43</v>
      </c>
      <c r="K61" s="88">
        <v>4</v>
      </c>
      <c r="L61" s="85">
        <v>44570.451388888891</v>
      </c>
      <c r="M61" s="88">
        <v>33249</v>
      </c>
      <c r="N61" s="85">
        <v>44570.5</v>
      </c>
      <c r="O61" s="25">
        <f t="shared" si="12"/>
        <v>4.8611111109494232E-2</v>
      </c>
    </row>
    <row r="62" spans="1:15" s="27" customFormat="1" ht="15" customHeight="1">
      <c r="A62" s="21">
        <v>13</v>
      </c>
      <c r="B62" s="37" t="s">
        <v>42</v>
      </c>
      <c r="C62" s="97" t="s">
        <v>147</v>
      </c>
      <c r="D62" s="36">
        <v>44570.104166666664</v>
      </c>
      <c r="E62" s="37">
        <v>31014</v>
      </c>
      <c r="F62" s="36">
        <v>44570.59375</v>
      </c>
      <c r="G62" s="25">
        <f t="shared" si="11"/>
        <v>0.48958333333575865</v>
      </c>
      <c r="H62" s="26"/>
      <c r="I62" s="21">
        <v>13</v>
      </c>
      <c r="J62" s="105" t="s">
        <v>39</v>
      </c>
      <c r="K62" s="88" t="s">
        <v>78</v>
      </c>
      <c r="L62" s="85">
        <v>44570.513888888891</v>
      </c>
      <c r="M62" s="88">
        <v>28145</v>
      </c>
      <c r="N62" s="85">
        <v>44570.604166666664</v>
      </c>
      <c r="O62" s="25">
        <f t="shared" si="12"/>
        <v>9.0277777773735579E-2</v>
      </c>
    </row>
    <row r="63" spans="1:15" s="27" customFormat="1" ht="15" customHeight="1">
      <c r="A63" s="21">
        <v>14</v>
      </c>
      <c r="B63" s="81" t="s">
        <v>39</v>
      </c>
      <c r="C63" s="104" t="s">
        <v>117</v>
      </c>
      <c r="D63" s="80">
        <v>44570.357638888891</v>
      </c>
      <c r="E63" s="81">
        <v>32142</v>
      </c>
      <c r="F63" s="80">
        <v>44570.680555555555</v>
      </c>
      <c r="G63" s="25">
        <f t="shared" si="11"/>
        <v>0.32291666666424135</v>
      </c>
      <c r="H63" s="26"/>
      <c r="I63" s="21">
        <v>14</v>
      </c>
      <c r="J63" s="105" t="s">
        <v>59</v>
      </c>
      <c r="K63" s="88">
        <v>3</v>
      </c>
      <c r="L63" s="85">
        <v>44570.555555555555</v>
      </c>
      <c r="M63" s="88">
        <v>32142</v>
      </c>
      <c r="N63" s="85">
        <v>44570.663194444445</v>
      </c>
      <c r="O63" s="25">
        <f t="shared" si="12"/>
        <v>0.10763888889050577</v>
      </c>
    </row>
    <row r="64" spans="1:15" s="27" customFormat="1" ht="15" customHeight="1">
      <c r="A64" s="21">
        <v>15</v>
      </c>
      <c r="B64" s="81" t="s">
        <v>43</v>
      </c>
      <c r="C64" s="104" t="s">
        <v>118</v>
      </c>
      <c r="D64" s="80">
        <v>44570.53125</v>
      </c>
      <c r="E64" s="81">
        <v>28145</v>
      </c>
      <c r="F64" s="80">
        <v>44570.75</v>
      </c>
      <c r="G64" s="25">
        <f t="shared" si="11"/>
        <v>0.21875</v>
      </c>
      <c r="H64" s="26"/>
      <c r="I64" s="21">
        <v>15</v>
      </c>
      <c r="J64" s="105" t="s">
        <v>59</v>
      </c>
      <c r="K64" s="88">
        <v>2</v>
      </c>
      <c r="L64" s="85">
        <v>44570.663194444445</v>
      </c>
      <c r="M64" s="88">
        <v>12128</v>
      </c>
      <c r="N64" s="85">
        <v>44570.6875</v>
      </c>
      <c r="O64" s="25">
        <f t="shared" si="12"/>
        <v>2.4305555554747116E-2</v>
      </c>
    </row>
    <row r="65" spans="1:15" s="27" customFormat="1" ht="15" customHeight="1">
      <c r="A65" s="21">
        <v>16</v>
      </c>
      <c r="B65" s="81" t="s">
        <v>69</v>
      </c>
      <c r="C65" s="104" t="s">
        <v>67</v>
      </c>
      <c r="D65" s="80">
        <v>44570.496527777781</v>
      </c>
      <c r="E65" s="81">
        <v>33268</v>
      </c>
      <c r="F65" s="80">
        <v>44570.767361111109</v>
      </c>
      <c r="G65" s="25">
        <f t="shared" si="11"/>
        <v>0.27083333332848269</v>
      </c>
      <c r="H65" s="26"/>
      <c r="I65" s="21">
        <v>16</v>
      </c>
      <c r="J65" s="105" t="s">
        <v>73</v>
      </c>
      <c r="K65" s="88">
        <v>4</v>
      </c>
      <c r="L65" s="85">
        <v>44570.586805555555</v>
      </c>
      <c r="M65" s="88">
        <v>33268</v>
      </c>
      <c r="N65" s="85">
        <v>44570.715277777781</v>
      </c>
      <c r="O65" s="25">
        <f t="shared" si="12"/>
        <v>0.12847222222626442</v>
      </c>
    </row>
    <row r="66" spans="1:15" s="27" customFormat="1" ht="15" customHeight="1">
      <c r="A66" s="21">
        <v>17</v>
      </c>
      <c r="B66" s="88" t="s">
        <v>161</v>
      </c>
      <c r="C66" s="105" t="s">
        <v>139</v>
      </c>
      <c r="D66" s="85">
        <v>44570.618055555555</v>
      </c>
      <c r="E66" s="88">
        <v>31189</v>
      </c>
      <c r="F66" s="85">
        <v>44570.815972222219</v>
      </c>
      <c r="G66" s="25">
        <f t="shared" si="11"/>
        <v>0.19791666666424135</v>
      </c>
      <c r="H66" s="26"/>
      <c r="I66" s="21">
        <v>17</v>
      </c>
      <c r="J66" s="105" t="s">
        <v>77</v>
      </c>
      <c r="K66" s="88">
        <v>3</v>
      </c>
      <c r="L66" s="85">
        <v>44570.6875</v>
      </c>
      <c r="M66" s="88">
        <v>31189</v>
      </c>
      <c r="N66" s="85">
        <v>44570.729166666664</v>
      </c>
      <c r="O66" s="25">
        <f t="shared" si="12"/>
        <v>4.1666666664241347E-2</v>
      </c>
    </row>
    <row r="67" spans="1:15" s="27" customFormat="1" ht="15" customHeight="1">
      <c r="A67" s="21">
        <v>18</v>
      </c>
      <c r="B67" s="88" t="s">
        <v>41</v>
      </c>
      <c r="C67" s="105" t="s">
        <v>118</v>
      </c>
      <c r="D67" s="85">
        <v>44570.770833333336</v>
      </c>
      <c r="E67" s="88">
        <v>32336</v>
      </c>
      <c r="F67" s="85">
        <v>44570.892361111109</v>
      </c>
      <c r="G67" s="25">
        <f t="shared" si="11"/>
        <v>0.12152777777373558</v>
      </c>
      <c r="H67" s="26"/>
      <c r="I67" s="21">
        <v>18</v>
      </c>
      <c r="J67" s="105" t="s">
        <v>60</v>
      </c>
      <c r="K67" s="88" t="s">
        <v>78</v>
      </c>
      <c r="L67" s="85">
        <v>44570.645833333336</v>
      </c>
      <c r="M67" s="88" t="s">
        <v>192</v>
      </c>
      <c r="N67" s="85">
        <v>44570.763888888891</v>
      </c>
      <c r="O67" s="25">
        <f t="shared" si="12"/>
        <v>0.11805555555474712</v>
      </c>
    </row>
    <row r="68" spans="1:15" s="27" customFormat="1" ht="15" customHeight="1">
      <c r="A68" s="21">
        <v>19</v>
      </c>
      <c r="B68" s="88" t="s">
        <v>75</v>
      </c>
      <c r="C68" s="105" t="s">
        <v>117</v>
      </c>
      <c r="D68" s="85">
        <v>44570.725694444445</v>
      </c>
      <c r="E68" s="88">
        <v>28114</v>
      </c>
      <c r="F68" s="85">
        <v>44570.913194444445</v>
      </c>
      <c r="G68" s="25">
        <f t="shared" si="11"/>
        <v>0.1875</v>
      </c>
      <c r="H68" s="26"/>
      <c r="I68" s="21">
        <v>19</v>
      </c>
      <c r="J68" s="105" t="s">
        <v>110</v>
      </c>
      <c r="K68" s="88">
        <v>4</v>
      </c>
      <c r="L68" s="85">
        <v>44570.75</v>
      </c>
      <c r="M68" s="88">
        <v>28144</v>
      </c>
      <c r="N68" s="85">
        <v>44570.815972222219</v>
      </c>
      <c r="O68" s="25">
        <f t="shared" si="12"/>
        <v>6.5972222218988463E-2</v>
      </c>
    </row>
    <row r="69" spans="1:15" s="27" customFormat="1" ht="15" customHeight="1">
      <c r="A69" s="21">
        <v>20</v>
      </c>
      <c r="B69" s="88" t="s">
        <v>132</v>
      </c>
      <c r="C69" s="105" t="s">
        <v>139</v>
      </c>
      <c r="D69" s="85">
        <v>44570.847222222219</v>
      </c>
      <c r="E69" s="88">
        <v>32628</v>
      </c>
      <c r="F69" s="85">
        <v>44570.975694444445</v>
      </c>
      <c r="G69" s="25">
        <f t="shared" si="11"/>
        <v>0.12847222222626442</v>
      </c>
      <c r="H69" s="26"/>
      <c r="I69" s="21">
        <v>20</v>
      </c>
      <c r="J69" s="105" t="s">
        <v>69</v>
      </c>
      <c r="K69" s="88">
        <v>3</v>
      </c>
      <c r="L69" s="85">
        <v>44570.350694444445</v>
      </c>
      <c r="M69" s="88">
        <v>32336</v>
      </c>
      <c r="N69" s="85">
        <v>44570.895833333336</v>
      </c>
      <c r="O69" s="25">
        <f t="shared" si="12"/>
        <v>0.54513888889050577</v>
      </c>
    </row>
    <row r="70" spans="1:15" s="27" customFormat="1" ht="15" customHeight="1">
      <c r="A70" s="21">
        <v>21</v>
      </c>
      <c r="B70" s="88" t="s">
        <v>84</v>
      </c>
      <c r="C70" s="105" t="s">
        <v>118</v>
      </c>
      <c r="D70" s="85">
        <v>44570.909722222219</v>
      </c>
      <c r="E70" s="88" t="s">
        <v>187</v>
      </c>
      <c r="F70" s="85">
        <v>44570.996527777781</v>
      </c>
      <c r="G70" s="25">
        <f t="shared" si="11"/>
        <v>8.6805555562023073E-2</v>
      </c>
      <c r="H70" s="26"/>
      <c r="I70" s="21">
        <v>21</v>
      </c>
      <c r="J70" s="105" t="s">
        <v>59</v>
      </c>
      <c r="K70" s="88">
        <v>5</v>
      </c>
      <c r="L70" s="85">
        <v>44570.805555555555</v>
      </c>
      <c r="M70" s="88">
        <v>32628</v>
      </c>
      <c r="N70" s="85">
        <v>44570.923611111109</v>
      </c>
      <c r="O70" s="25">
        <f t="shared" si="12"/>
        <v>0.11805555555474712</v>
      </c>
    </row>
    <row r="71" spans="1:15" s="27" customFormat="1" ht="15" customHeight="1">
      <c r="A71" s="21"/>
      <c r="B71" s="88"/>
      <c r="C71" s="105"/>
      <c r="D71" s="85"/>
      <c r="E71" s="88"/>
      <c r="F71" s="85"/>
      <c r="G71" s="25"/>
      <c r="H71" s="26"/>
      <c r="I71" s="21">
        <v>22</v>
      </c>
      <c r="J71" s="105" t="s">
        <v>190</v>
      </c>
      <c r="K71" s="88">
        <v>4</v>
      </c>
      <c r="L71" s="85">
        <v>44570.90625</v>
      </c>
      <c r="M71" s="88" t="s">
        <v>193</v>
      </c>
      <c r="N71" s="85">
        <v>44570.965277777781</v>
      </c>
      <c r="O71" s="25">
        <f t="shared" si="12"/>
        <v>5.9027777781011537E-2</v>
      </c>
    </row>
    <row r="72" spans="1:15" s="32" customFormat="1" ht="15" customHeight="1">
      <c r="A72" s="5"/>
      <c r="B72" s="88"/>
      <c r="C72" s="105"/>
      <c r="D72" s="5"/>
      <c r="E72" s="5"/>
      <c r="F72" s="18" t="s">
        <v>13</v>
      </c>
      <c r="G72" s="10">
        <f>AVERAGE(G50:G71)</f>
        <v>0.1891534391529387</v>
      </c>
      <c r="H72" s="33"/>
      <c r="I72" s="5"/>
      <c r="J72" s="5"/>
      <c r="K72" s="5"/>
      <c r="L72" s="5"/>
      <c r="M72" s="5"/>
      <c r="N72" s="5" t="s">
        <v>13</v>
      </c>
      <c r="O72" s="10">
        <f>AVERAGE(O50:O71)</f>
        <v>0.10227272727272728</v>
      </c>
    </row>
    <row r="73" spans="1:15">
      <c r="B73" s="88"/>
      <c r="C73" s="105"/>
    </row>
    <row r="74" spans="1:15">
      <c r="B74" s="88"/>
      <c r="C74" s="105"/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sqref="A1:XFD1048576"/>
    </sheetView>
  </sheetViews>
  <sheetFormatPr defaultRowHeight="15"/>
  <cols>
    <col min="3" max="3" width="13.42578125" style="108" customWidth="1"/>
    <col min="4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 ht="9" customHeight="1">
      <c r="N1" s="43" t="s">
        <v>0</v>
      </c>
      <c r="O1" s="44" t="s">
        <v>194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06"/>
      <c r="E3" s="106"/>
      <c r="F3" s="220" t="s">
        <v>26</v>
      </c>
      <c r="G3" s="221"/>
      <c r="H3" s="221"/>
      <c r="I3" s="221"/>
      <c r="J3" s="222"/>
      <c r="K3" s="106"/>
      <c r="L3" s="220"/>
      <c r="M3" s="221"/>
      <c r="N3" s="221"/>
      <c r="O3" s="222"/>
    </row>
    <row r="4" spans="1:15" ht="27.75" customHeight="1">
      <c r="A4" s="2" t="s">
        <v>2</v>
      </c>
      <c r="B4" s="3" t="s">
        <v>3</v>
      </c>
      <c r="C4" s="78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88" t="s">
        <v>50</v>
      </c>
      <c r="B5" s="13" t="s">
        <v>37</v>
      </c>
      <c r="C5" s="85">
        <v>44570.638888888891</v>
      </c>
      <c r="D5" s="88" t="s">
        <v>38</v>
      </c>
      <c r="E5" s="14" t="s">
        <v>61</v>
      </c>
      <c r="F5" s="5">
        <v>0</v>
      </c>
      <c r="G5" s="5">
        <v>0</v>
      </c>
      <c r="H5" s="5">
        <v>0</v>
      </c>
      <c r="I5" s="5">
        <v>90</v>
      </c>
      <c r="J5" s="5">
        <f t="shared" ref="J5:J27" si="0">F5+G5+H5+I5</f>
        <v>90</v>
      </c>
      <c r="K5" s="5"/>
      <c r="L5" s="85">
        <v>44571.1875</v>
      </c>
      <c r="M5" s="85">
        <v>44571.225694444445</v>
      </c>
      <c r="N5" s="7">
        <f>SUM(L5-C5)</f>
        <v>0.54861111110949423</v>
      </c>
      <c r="O5" s="7">
        <f>SUM(M5-L5)</f>
        <v>3.8194444445252884E-2</v>
      </c>
    </row>
    <row r="6" spans="1:15" s="8" customFormat="1">
      <c r="A6" s="88"/>
      <c r="B6" s="13"/>
      <c r="C6" s="85"/>
      <c r="D6" s="88"/>
      <c r="E6" s="14" t="s">
        <v>62</v>
      </c>
      <c r="F6" s="5">
        <v>0</v>
      </c>
      <c r="G6" s="5">
        <v>0</v>
      </c>
      <c r="H6" s="5">
        <v>0</v>
      </c>
      <c r="I6" s="5">
        <v>90</v>
      </c>
      <c r="J6" s="5"/>
      <c r="K6" s="5">
        <v>90</v>
      </c>
      <c r="L6" s="85"/>
      <c r="M6" s="85"/>
      <c r="N6" s="7"/>
      <c r="O6" s="7"/>
    </row>
    <row r="7" spans="1:15" s="8" customFormat="1">
      <c r="A7" s="88">
        <v>4</v>
      </c>
      <c r="B7" s="13" t="s">
        <v>37</v>
      </c>
      <c r="C7" s="85">
        <v>44570.909722222219</v>
      </c>
      <c r="D7" s="88" t="s">
        <v>69</v>
      </c>
      <c r="E7" s="14" t="s">
        <v>61</v>
      </c>
      <c r="F7" s="5">
        <v>0</v>
      </c>
      <c r="G7" s="5">
        <v>0</v>
      </c>
      <c r="H7" s="5">
        <v>90</v>
      </c>
      <c r="I7" s="5">
        <v>0</v>
      </c>
      <c r="J7" s="5">
        <f t="shared" si="0"/>
        <v>90</v>
      </c>
      <c r="K7" s="5"/>
      <c r="L7" s="85">
        <v>44571.208333333336</v>
      </c>
      <c r="M7" s="85">
        <v>44571.25</v>
      </c>
      <c r="N7" s="7">
        <f t="shared" ref="N7:N27" si="1">SUM(L7-C7)</f>
        <v>0.29861111111677019</v>
      </c>
      <c r="O7" s="7">
        <f t="shared" ref="O7:O27" si="2">SUM(M7-L7)</f>
        <v>4.1666666664241347E-2</v>
      </c>
    </row>
    <row r="8" spans="1:15" s="8" customFormat="1">
      <c r="A8" s="88"/>
      <c r="B8" s="13"/>
      <c r="C8" s="85"/>
      <c r="D8" s="88"/>
      <c r="E8" s="14" t="s">
        <v>62</v>
      </c>
      <c r="F8" s="5">
        <v>0</v>
      </c>
      <c r="G8" s="5">
        <v>36</v>
      </c>
      <c r="H8" s="5">
        <v>51</v>
      </c>
      <c r="I8" s="5">
        <v>3</v>
      </c>
      <c r="J8" s="5"/>
      <c r="K8" s="5">
        <f t="shared" ref="K8:K18" si="3">G8+H8+I8+F8</f>
        <v>90</v>
      </c>
      <c r="L8" s="85"/>
      <c r="M8" s="85"/>
      <c r="N8" s="7"/>
      <c r="O8" s="7"/>
    </row>
    <row r="9" spans="1:15" s="8" customFormat="1">
      <c r="A9" s="88">
        <v>6</v>
      </c>
      <c r="B9" s="13" t="s">
        <v>37</v>
      </c>
      <c r="C9" s="85">
        <v>44570.9375</v>
      </c>
      <c r="D9" s="88" t="s">
        <v>38</v>
      </c>
      <c r="E9" s="14" t="s">
        <v>61</v>
      </c>
      <c r="F9" s="5">
        <v>0</v>
      </c>
      <c r="G9" s="5">
        <v>4</v>
      </c>
      <c r="H9" s="5">
        <v>86</v>
      </c>
      <c r="I9" s="5">
        <v>0</v>
      </c>
      <c r="J9" s="5">
        <f t="shared" ref="J9:J17" si="4">F9+G9+H9+I9</f>
        <v>90</v>
      </c>
      <c r="K9" s="5"/>
      <c r="L9" s="85">
        <v>44571.354166666664</v>
      </c>
      <c r="M9" s="85">
        <v>44571.388888888891</v>
      </c>
      <c r="N9" s="7">
        <f t="shared" si="1"/>
        <v>0.41666666666424135</v>
      </c>
      <c r="O9" s="7">
        <f t="shared" si="2"/>
        <v>3.4722222226264421E-2</v>
      </c>
    </row>
    <row r="10" spans="1:15" s="8" customFormat="1">
      <c r="A10" s="88"/>
      <c r="B10" s="13"/>
      <c r="C10" s="85"/>
      <c r="D10" s="88"/>
      <c r="E10" s="14" t="s">
        <v>62</v>
      </c>
      <c r="F10" s="5">
        <v>0</v>
      </c>
      <c r="G10" s="5">
        <v>2</v>
      </c>
      <c r="H10" s="5">
        <v>69</v>
      </c>
      <c r="I10" s="5">
        <v>19</v>
      </c>
      <c r="J10" s="5"/>
      <c r="K10" s="5">
        <f t="shared" si="3"/>
        <v>90</v>
      </c>
      <c r="L10" s="85"/>
      <c r="M10" s="85"/>
      <c r="N10" s="7"/>
      <c r="O10" s="7"/>
    </row>
    <row r="11" spans="1:15" s="8" customFormat="1">
      <c r="A11" s="88">
        <v>1</v>
      </c>
      <c r="B11" s="13" t="s">
        <v>37</v>
      </c>
      <c r="C11" s="85">
        <v>44570.996527777781</v>
      </c>
      <c r="D11" s="88" t="s">
        <v>69</v>
      </c>
      <c r="E11" s="14" t="s">
        <v>61</v>
      </c>
      <c r="F11" s="5">
        <v>23</v>
      </c>
      <c r="G11" s="5">
        <v>17</v>
      </c>
      <c r="H11" s="5">
        <v>20</v>
      </c>
      <c r="I11" s="5">
        <v>30</v>
      </c>
      <c r="J11" s="5">
        <f t="shared" si="4"/>
        <v>90</v>
      </c>
      <c r="K11" s="5"/>
      <c r="L11" s="85">
        <v>44571.3125</v>
      </c>
      <c r="M11" s="85">
        <v>44571.371527777781</v>
      </c>
      <c r="N11" s="7">
        <f t="shared" si="1"/>
        <v>0.31597222221898846</v>
      </c>
      <c r="O11" s="7">
        <f t="shared" si="2"/>
        <v>5.9027777781011537E-2</v>
      </c>
    </row>
    <row r="12" spans="1:15" s="8" customFormat="1">
      <c r="A12" s="88"/>
      <c r="B12" s="13"/>
      <c r="C12" s="85"/>
      <c r="D12" s="88"/>
      <c r="E12" s="14" t="s">
        <v>62</v>
      </c>
      <c r="F12" s="5">
        <v>0</v>
      </c>
      <c r="G12" s="5">
        <v>15</v>
      </c>
      <c r="H12" s="5">
        <v>57</v>
      </c>
      <c r="I12" s="5">
        <v>18</v>
      </c>
      <c r="J12" s="5"/>
      <c r="K12" s="5">
        <f t="shared" si="3"/>
        <v>90</v>
      </c>
      <c r="L12" s="85"/>
      <c r="M12" s="85"/>
      <c r="N12" s="7"/>
      <c r="O12" s="7"/>
    </row>
    <row r="13" spans="1:15" s="8" customFormat="1">
      <c r="A13" s="88">
        <v>8</v>
      </c>
      <c r="B13" s="13" t="s">
        <v>37</v>
      </c>
      <c r="C13" s="85">
        <v>44571.097222222219</v>
      </c>
      <c r="D13" s="88" t="s">
        <v>43</v>
      </c>
      <c r="E13" s="14" t="s">
        <v>61</v>
      </c>
      <c r="F13" s="5">
        <v>5</v>
      </c>
      <c r="G13" s="5">
        <v>43</v>
      </c>
      <c r="H13" s="5">
        <v>37</v>
      </c>
      <c r="I13" s="5">
        <v>5</v>
      </c>
      <c r="J13" s="5">
        <f t="shared" si="4"/>
        <v>90</v>
      </c>
      <c r="K13" s="5"/>
      <c r="L13" s="85">
        <v>44571.614583333336</v>
      </c>
      <c r="M13" s="85">
        <v>44571.649305555555</v>
      </c>
      <c r="N13" s="7">
        <f t="shared" si="1"/>
        <v>0.51736111111677019</v>
      </c>
      <c r="O13" s="7">
        <f t="shared" si="2"/>
        <v>3.4722222218988463E-2</v>
      </c>
    </row>
    <row r="14" spans="1:15" s="8" customFormat="1">
      <c r="A14" s="88"/>
      <c r="B14" s="13"/>
      <c r="C14" s="85"/>
      <c r="D14" s="88"/>
      <c r="E14" s="14" t="s">
        <v>62</v>
      </c>
      <c r="F14" s="5">
        <v>0</v>
      </c>
      <c r="G14" s="5">
        <v>28</v>
      </c>
      <c r="H14" s="5">
        <v>56</v>
      </c>
      <c r="I14" s="5">
        <v>6</v>
      </c>
      <c r="J14" s="5"/>
      <c r="K14" s="5">
        <f t="shared" si="3"/>
        <v>90</v>
      </c>
      <c r="L14" s="85"/>
      <c r="M14" s="85"/>
      <c r="N14" s="7"/>
      <c r="O14" s="7"/>
    </row>
    <row r="15" spans="1:15" s="8" customFormat="1">
      <c r="A15" s="88" t="s">
        <v>36</v>
      </c>
      <c r="B15" s="13" t="s">
        <v>37</v>
      </c>
      <c r="C15" s="85">
        <v>44571.121527777781</v>
      </c>
      <c r="D15" s="88" t="s">
        <v>42</v>
      </c>
      <c r="E15" s="14" t="s">
        <v>61</v>
      </c>
      <c r="F15" s="5">
        <v>5</v>
      </c>
      <c r="G15" s="5">
        <v>70</v>
      </c>
      <c r="H15" s="5">
        <v>6</v>
      </c>
      <c r="I15" s="5">
        <v>9</v>
      </c>
      <c r="J15" s="5">
        <f t="shared" si="4"/>
        <v>90</v>
      </c>
      <c r="K15" s="5"/>
      <c r="L15" s="85">
        <v>44571.5</v>
      </c>
      <c r="M15" s="85">
        <v>44571.541666666664</v>
      </c>
      <c r="N15" s="7">
        <f t="shared" si="1"/>
        <v>0.37847222221898846</v>
      </c>
      <c r="O15" s="7">
        <f t="shared" si="2"/>
        <v>4.1666666664241347E-2</v>
      </c>
    </row>
    <row r="16" spans="1:15" s="8" customFormat="1">
      <c r="A16" s="88"/>
      <c r="B16" s="13"/>
      <c r="C16" s="85"/>
      <c r="D16" s="88"/>
      <c r="E16" s="14" t="s">
        <v>62</v>
      </c>
      <c r="F16" s="5">
        <v>0</v>
      </c>
      <c r="G16" s="5">
        <v>20</v>
      </c>
      <c r="H16" s="5">
        <v>0</v>
      </c>
      <c r="I16" s="5">
        <v>70</v>
      </c>
      <c r="J16" s="5"/>
      <c r="K16" s="5">
        <f t="shared" si="3"/>
        <v>90</v>
      </c>
      <c r="L16" s="85"/>
      <c r="M16" s="85"/>
      <c r="N16" s="7"/>
      <c r="O16" s="7"/>
    </row>
    <row r="17" spans="1:15" s="8" customFormat="1">
      <c r="A17" s="88">
        <v>5</v>
      </c>
      <c r="B17" s="13" t="s">
        <v>37</v>
      </c>
      <c r="C17" s="85">
        <v>44571.163194444445</v>
      </c>
      <c r="D17" s="88" t="s">
        <v>75</v>
      </c>
      <c r="E17" s="14" t="s">
        <v>61</v>
      </c>
      <c r="F17" s="5">
        <v>0</v>
      </c>
      <c r="G17" s="5">
        <v>0</v>
      </c>
      <c r="H17" s="5">
        <v>90</v>
      </c>
      <c r="I17" s="5">
        <v>0</v>
      </c>
      <c r="J17" s="5">
        <f t="shared" si="4"/>
        <v>90</v>
      </c>
      <c r="K17" s="5"/>
      <c r="L17" s="85">
        <v>44571.381944444445</v>
      </c>
      <c r="M17" s="85">
        <v>44571.416666666664</v>
      </c>
      <c r="N17" s="7">
        <f t="shared" si="1"/>
        <v>0.21875</v>
      </c>
      <c r="O17" s="7">
        <f t="shared" si="2"/>
        <v>3.4722222218988463E-2</v>
      </c>
    </row>
    <row r="18" spans="1:15" s="8" customFormat="1">
      <c r="A18" s="88"/>
      <c r="B18" s="13"/>
      <c r="C18" s="85"/>
      <c r="D18" s="88"/>
      <c r="E18" s="14" t="s">
        <v>62</v>
      </c>
      <c r="F18" s="5">
        <v>7</v>
      </c>
      <c r="G18" s="5">
        <v>15</v>
      </c>
      <c r="H18" s="5">
        <v>60</v>
      </c>
      <c r="I18" s="5">
        <v>8</v>
      </c>
      <c r="J18" s="5"/>
      <c r="K18" s="5">
        <f t="shared" si="3"/>
        <v>90</v>
      </c>
      <c r="L18" s="85"/>
      <c r="M18" s="85"/>
      <c r="N18" s="7"/>
      <c r="O18" s="7"/>
    </row>
    <row r="19" spans="1:15" s="8" customFormat="1">
      <c r="A19" s="88">
        <v>4</v>
      </c>
      <c r="B19" s="13" t="s">
        <v>37</v>
      </c>
      <c r="C19" s="85">
        <v>44571.288194444445</v>
      </c>
      <c r="D19" s="88" t="s">
        <v>39</v>
      </c>
      <c r="E19" s="14" t="s">
        <v>61</v>
      </c>
      <c r="F19" s="5">
        <v>0</v>
      </c>
      <c r="G19" s="5">
        <v>0</v>
      </c>
      <c r="H19" s="5">
        <v>90</v>
      </c>
      <c r="I19" s="5">
        <v>0</v>
      </c>
      <c r="J19" s="5">
        <f t="shared" si="0"/>
        <v>90</v>
      </c>
      <c r="K19" s="5"/>
      <c r="L19" s="85">
        <v>44571.770833333336</v>
      </c>
      <c r="M19" s="85">
        <v>44571.836805555555</v>
      </c>
      <c r="N19" s="7">
        <f t="shared" si="1"/>
        <v>0.48263888889050577</v>
      </c>
      <c r="O19" s="7">
        <f t="shared" si="2"/>
        <v>6.5972222218988463E-2</v>
      </c>
    </row>
    <row r="20" spans="1:15" s="8" customFormat="1">
      <c r="A20" s="88"/>
      <c r="B20" s="13"/>
      <c r="C20" s="85"/>
      <c r="D20" s="88"/>
      <c r="E20" s="14" t="s">
        <v>62</v>
      </c>
      <c r="F20" s="5">
        <v>0</v>
      </c>
      <c r="G20" s="5">
        <v>4</v>
      </c>
      <c r="H20" s="5">
        <v>28</v>
      </c>
      <c r="I20" s="5">
        <v>58</v>
      </c>
      <c r="J20" s="5"/>
      <c r="K20" s="5">
        <f t="shared" ref="K20" si="5">G20+H20+I20+F20</f>
        <v>90</v>
      </c>
      <c r="L20" s="85"/>
      <c r="M20" s="85"/>
      <c r="N20" s="7"/>
      <c r="O20" s="7"/>
    </row>
    <row r="21" spans="1:15" s="8" customFormat="1">
      <c r="A21" s="88" t="s">
        <v>45</v>
      </c>
      <c r="B21" s="13" t="s">
        <v>37</v>
      </c>
      <c r="C21" s="85">
        <v>44571.291666666664</v>
      </c>
      <c r="D21" s="88" t="s">
        <v>69</v>
      </c>
      <c r="E21" s="14" t="s">
        <v>61</v>
      </c>
      <c r="F21" s="5">
        <v>0</v>
      </c>
      <c r="G21" s="5">
        <v>60</v>
      </c>
      <c r="H21" s="5">
        <v>30</v>
      </c>
      <c r="I21" s="5">
        <v>0</v>
      </c>
      <c r="J21" s="5">
        <f t="shared" ref="J21" si="6">F21+G21+H21+I21</f>
        <v>90</v>
      </c>
      <c r="K21" s="5"/>
      <c r="L21" s="85">
        <v>44571.729166666664</v>
      </c>
      <c r="M21" s="85">
        <v>44571.774305555555</v>
      </c>
      <c r="N21" s="7">
        <f t="shared" si="1"/>
        <v>0.4375</v>
      </c>
      <c r="O21" s="7">
        <f t="shared" si="2"/>
        <v>4.5138888890505768E-2</v>
      </c>
    </row>
    <row r="22" spans="1:15" s="8" customFormat="1">
      <c r="A22" s="13"/>
      <c r="B22" s="13"/>
      <c r="C22" s="109"/>
      <c r="D22" s="16"/>
      <c r="E22" s="14" t="s">
        <v>62</v>
      </c>
      <c r="F22" s="5">
        <v>0</v>
      </c>
      <c r="G22" s="5">
        <v>28</v>
      </c>
      <c r="H22" s="5">
        <v>47</v>
      </c>
      <c r="I22" s="5">
        <v>15</v>
      </c>
      <c r="J22" s="5"/>
      <c r="K22" s="5">
        <f t="shared" ref="K22:K28" si="7">G22+H22+I22+F22</f>
        <v>90</v>
      </c>
      <c r="L22" s="112"/>
      <c r="M22" s="112"/>
      <c r="N22" s="7"/>
      <c r="O22" s="7"/>
    </row>
    <row r="23" spans="1:15" s="8" customFormat="1">
      <c r="A23" s="13" t="s">
        <v>34</v>
      </c>
      <c r="B23" s="13" t="s">
        <v>37</v>
      </c>
      <c r="C23" s="109">
        <v>44571.333333333336</v>
      </c>
      <c r="D23" s="16" t="s">
        <v>66</v>
      </c>
      <c r="E23" s="14" t="s">
        <v>61</v>
      </c>
      <c r="F23" s="5">
        <v>0</v>
      </c>
      <c r="G23" s="5">
        <v>26</v>
      </c>
      <c r="H23" s="5">
        <v>48</v>
      </c>
      <c r="I23" s="5">
        <v>4</v>
      </c>
      <c r="J23" s="5">
        <f t="shared" si="0"/>
        <v>78</v>
      </c>
      <c r="K23" s="5"/>
      <c r="L23" s="85">
        <v>44571.958333333336</v>
      </c>
      <c r="M23" s="85">
        <v>44571.996527777781</v>
      </c>
      <c r="N23" s="7">
        <f t="shared" si="1"/>
        <v>0.625</v>
      </c>
      <c r="O23" s="7">
        <f t="shared" si="2"/>
        <v>3.8194444445252884E-2</v>
      </c>
    </row>
    <row r="24" spans="1:15" s="8" customFormat="1">
      <c r="A24" s="13"/>
      <c r="B24" s="13"/>
      <c r="C24" s="109"/>
      <c r="D24" s="16"/>
      <c r="E24" s="14" t="s">
        <v>62</v>
      </c>
      <c r="F24" s="5">
        <v>0</v>
      </c>
      <c r="G24" s="5">
        <v>43</v>
      </c>
      <c r="H24" s="5">
        <v>17</v>
      </c>
      <c r="I24" s="5">
        <v>30</v>
      </c>
      <c r="J24" s="5"/>
      <c r="K24" s="5">
        <f t="shared" si="7"/>
        <v>90</v>
      </c>
      <c r="L24" s="112"/>
      <c r="M24" s="112"/>
      <c r="N24" s="7"/>
      <c r="O24" s="7"/>
    </row>
    <row r="25" spans="1:15" s="8" customFormat="1">
      <c r="A25" s="13">
        <v>1</v>
      </c>
      <c r="B25" s="13" t="s">
        <v>37</v>
      </c>
      <c r="C25" s="109">
        <v>44571.493055555555</v>
      </c>
      <c r="D25" s="16" t="s">
        <v>200</v>
      </c>
      <c r="E25" s="14" t="s">
        <v>61</v>
      </c>
      <c r="F25" s="5">
        <v>90</v>
      </c>
      <c r="G25" s="5">
        <v>0</v>
      </c>
      <c r="H25" s="5">
        <v>0</v>
      </c>
      <c r="I25" s="5">
        <v>0</v>
      </c>
      <c r="J25" s="5">
        <f t="shared" si="0"/>
        <v>90</v>
      </c>
      <c r="K25" s="5"/>
      <c r="L25" s="112">
        <v>44571.979166666664</v>
      </c>
      <c r="M25" s="113">
        <v>44572.020833333336</v>
      </c>
      <c r="N25" s="7">
        <f t="shared" si="1"/>
        <v>0.48611111110949423</v>
      </c>
      <c r="O25" s="7">
        <f t="shared" si="2"/>
        <v>4.1666666671517305E-2</v>
      </c>
    </row>
    <row r="26" spans="1:15" s="8" customFormat="1">
      <c r="A26" s="13"/>
      <c r="B26" s="13"/>
      <c r="C26" s="109"/>
      <c r="D26" s="16"/>
      <c r="E26" s="14" t="s">
        <v>62</v>
      </c>
      <c r="F26" s="5">
        <v>2</v>
      </c>
      <c r="G26" s="5">
        <v>42</v>
      </c>
      <c r="H26" s="5">
        <v>16</v>
      </c>
      <c r="I26" s="5">
        <v>30</v>
      </c>
      <c r="J26" s="5"/>
      <c r="K26" s="5">
        <f t="shared" si="7"/>
        <v>90</v>
      </c>
      <c r="L26" s="112"/>
      <c r="M26" s="112"/>
      <c r="N26" s="7"/>
      <c r="O26" s="7"/>
    </row>
    <row r="27" spans="1:15" s="8" customFormat="1">
      <c r="A27" s="13" t="s">
        <v>36</v>
      </c>
      <c r="B27" s="13" t="s">
        <v>37</v>
      </c>
      <c r="C27" s="109">
        <v>44571.590277777781</v>
      </c>
      <c r="D27" s="16" t="s">
        <v>41</v>
      </c>
      <c r="E27" s="14" t="s">
        <v>61</v>
      </c>
      <c r="F27" s="5">
        <v>0</v>
      </c>
      <c r="G27" s="5">
        <v>50</v>
      </c>
      <c r="H27" s="5">
        <v>40</v>
      </c>
      <c r="I27" s="5">
        <v>0</v>
      </c>
      <c r="J27" s="5">
        <f t="shared" si="0"/>
        <v>90</v>
      </c>
      <c r="K27" s="5"/>
      <c r="L27" s="112">
        <v>44571.989583333336</v>
      </c>
      <c r="M27" s="112">
        <v>44572.149305555555</v>
      </c>
      <c r="N27" s="7">
        <f t="shared" si="1"/>
        <v>0.39930555555474712</v>
      </c>
      <c r="O27" s="7">
        <f t="shared" si="2"/>
        <v>0.15972222221898846</v>
      </c>
    </row>
    <row r="28" spans="1:15" s="8" customFormat="1" ht="15.75" thickBot="1">
      <c r="A28" s="13"/>
      <c r="B28" s="13"/>
      <c r="C28" s="109"/>
      <c r="D28" s="16"/>
      <c r="E28" s="14" t="s">
        <v>62</v>
      </c>
      <c r="F28" s="5">
        <v>0</v>
      </c>
      <c r="G28" s="5">
        <v>20</v>
      </c>
      <c r="H28" s="5">
        <v>47</v>
      </c>
      <c r="I28" s="5">
        <v>23</v>
      </c>
      <c r="J28" s="5"/>
      <c r="K28" s="5">
        <f t="shared" si="7"/>
        <v>90</v>
      </c>
      <c r="L28" s="112"/>
      <c r="M28" s="112"/>
      <c r="N28" s="7"/>
      <c r="O28" s="7"/>
    </row>
    <row r="29" spans="1:15" ht="16.5" thickTop="1" thickBot="1">
      <c r="A29" s="9"/>
      <c r="B29" s="5"/>
      <c r="C29" s="110"/>
      <c r="D29" s="5"/>
      <c r="E29" s="5"/>
      <c r="F29" s="5"/>
      <c r="G29" s="5"/>
      <c r="H29" s="5"/>
      <c r="I29" s="18" t="s">
        <v>31</v>
      </c>
      <c r="J29" s="19">
        <f>SUM(J5:J28)</f>
        <v>1068</v>
      </c>
      <c r="K29" s="19">
        <f>SUM(K5:K28)</f>
        <v>1080</v>
      </c>
      <c r="L29" s="5"/>
      <c r="M29" s="5" t="s">
        <v>13</v>
      </c>
      <c r="N29" s="10">
        <f>AVERAGE(N5:N28)</f>
        <v>0.42708333333333331</v>
      </c>
      <c r="O29" s="10">
        <f>AVERAGE(O5:O28)</f>
        <v>5.2951388888686779E-2</v>
      </c>
    </row>
    <row r="30" spans="1:15" ht="15.75" thickTop="1">
      <c r="A30" s="8"/>
      <c r="B30" s="8"/>
      <c r="C30" s="111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220"/>
      <c r="B31" s="221"/>
      <c r="C31" s="222"/>
      <c r="D31" s="106"/>
      <c r="E31" s="106"/>
      <c r="F31" s="220" t="s">
        <v>26</v>
      </c>
      <c r="G31" s="221"/>
      <c r="H31" s="221"/>
      <c r="I31" s="221"/>
      <c r="J31" s="222"/>
      <c r="K31" s="106"/>
      <c r="L31" s="220"/>
      <c r="M31" s="221"/>
      <c r="N31" s="221"/>
      <c r="O31" s="222"/>
    </row>
    <row r="32" spans="1:15" ht="38.25">
      <c r="A32" s="2" t="s">
        <v>2</v>
      </c>
      <c r="B32" s="3" t="s">
        <v>14</v>
      </c>
      <c r="C32" s="78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>
      <c r="A33" s="88" t="s">
        <v>34</v>
      </c>
      <c r="B33" s="107" t="s">
        <v>195</v>
      </c>
      <c r="C33" s="85">
        <v>44570.819444444445</v>
      </c>
      <c r="D33" s="88" t="s">
        <v>60</v>
      </c>
      <c r="E33" s="14" t="s">
        <v>61</v>
      </c>
      <c r="F33" s="3">
        <v>20</v>
      </c>
      <c r="G33" s="3">
        <v>70</v>
      </c>
      <c r="H33" s="3">
        <v>0</v>
      </c>
      <c r="I33" s="3">
        <v>0</v>
      </c>
      <c r="J33" s="5">
        <f>F33+G33+H33+I33</f>
        <v>90</v>
      </c>
      <c r="K33" s="5"/>
      <c r="L33" s="85">
        <v>44571.159722222219</v>
      </c>
      <c r="M33" s="85">
        <v>44571.201388888891</v>
      </c>
      <c r="N33" s="7">
        <f>SUM(L33-C33)</f>
        <v>0.34027777777373558</v>
      </c>
      <c r="O33" s="7">
        <f>SUM(M33-L33)</f>
        <v>4.1666666671517305E-2</v>
      </c>
    </row>
    <row r="34" spans="1:15">
      <c r="A34" s="88"/>
      <c r="B34" s="107"/>
      <c r="C34" s="85"/>
      <c r="D34" s="88"/>
      <c r="E34" s="14" t="s">
        <v>62</v>
      </c>
      <c r="F34" s="3">
        <v>0</v>
      </c>
      <c r="G34" s="3">
        <v>83</v>
      </c>
      <c r="H34" s="3">
        <v>0</v>
      </c>
      <c r="I34" s="3">
        <v>7</v>
      </c>
      <c r="J34" s="5"/>
      <c r="K34" s="5">
        <f t="shared" ref="K34:K42" si="8">G34+H34+I34+F34</f>
        <v>90</v>
      </c>
      <c r="L34" s="85"/>
      <c r="M34" s="85"/>
      <c r="N34" s="7"/>
      <c r="O34" s="7"/>
    </row>
    <row r="35" spans="1:15">
      <c r="A35" s="88" t="s">
        <v>33</v>
      </c>
      <c r="B35" s="107" t="s">
        <v>196</v>
      </c>
      <c r="C35" s="85">
        <v>44570.96875</v>
      </c>
      <c r="D35" s="88" t="s">
        <v>59</v>
      </c>
      <c r="E35" s="14" t="s">
        <v>61</v>
      </c>
      <c r="F35" s="3">
        <v>0</v>
      </c>
      <c r="G35" s="3">
        <v>0</v>
      </c>
      <c r="H35" s="3">
        <v>0</v>
      </c>
      <c r="I35" s="3">
        <v>90</v>
      </c>
      <c r="J35" s="5">
        <f t="shared" ref="J35:J43" si="9">F35+G35+H35+I35</f>
        <v>90</v>
      </c>
      <c r="K35" s="5"/>
      <c r="L35" s="85">
        <v>44571.534722222219</v>
      </c>
      <c r="M35" s="85">
        <v>44571.572916666664</v>
      </c>
      <c r="N35" s="7">
        <f t="shared" ref="N35:N39" si="10">SUM(L35-C35)</f>
        <v>0.56597222221898846</v>
      </c>
      <c r="O35" s="7">
        <f t="shared" ref="O35:O39" si="11">SUM(M35-L35)</f>
        <v>3.8194444445252884E-2</v>
      </c>
    </row>
    <row r="36" spans="1:15">
      <c r="A36" s="88"/>
      <c r="B36" s="107"/>
      <c r="C36" s="85"/>
      <c r="D36" s="88"/>
      <c r="E36" s="14" t="s">
        <v>62</v>
      </c>
      <c r="F36" s="3">
        <v>0</v>
      </c>
      <c r="G36" s="3">
        <v>4</v>
      </c>
      <c r="H36" s="3">
        <v>46</v>
      </c>
      <c r="I36" s="3">
        <v>40</v>
      </c>
      <c r="J36" s="5"/>
      <c r="K36" s="5">
        <f t="shared" si="8"/>
        <v>90</v>
      </c>
      <c r="L36" s="85"/>
      <c r="M36" s="85"/>
      <c r="N36" s="7"/>
      <c r="O36" s="7"/>
    </row>
    <row r="37" spans="1:15">
      <c r="A37" s="88" t="s">
        <v>47</v>
      </c>
      <c r="B37" s="107" t="s">
        <v>197</v>
      </c>
      <c r="C37" s="85">
        <v>44571.145833333336</v>
      </c>
      <c r="D37" s="88" t="s">
        <v>57</v>
      </c>
      <c r="E37" s="14" t="s">
        <v>61</v>
      </c>
      <c r="F37" s="3">
        <v>0</v>
      </c>
      <c r="G37" s="3">
        <v>2</v>
      </c>
      <c r="H37" s="3">
        <v>0</v>
      </c>
      <c r="I37" s="3">
        <v>88</v>
      </c>
      <c r="J37" s="5">
        <f t="shared" si="9"/>
        <v>90</v>
      </c>
      <c r="K37" s="5"/>
      <c r="L37" s="85">
        <v>44571.65625</v>
      </c>
      <c r="M37" s="85">
        <v>44571.708333333336</v>
      </c>
      <c r="N37" s="7">
        <f t="shared" si="10"/>
        <v>0.51041666666424135</v>
      </c>
      <c r="O37" s="7">
        <f t="shared" si="11"/>
        <v>5.2083333335758653E-2</v>
      </c>
    </row>
    <row r="38" spans="1:15">
      <c r="A38" s="88"/>
      <c r="B38" s="107"/>
      <c r="C38" s="85"/>
      <c r="D38" s="88"/>
      <c r="E38" s="14" t="s">
        <v>62</v>
      </c>
      <c r="F38" s="3">
        <v>1</v>
      </c>
      <c r="G38" s="3">
        <v>36</v>
      </c>
      <c r="H38" s="3">
        <v>18</v>
      </c>
      <c r="I38" s="3">
        <v>25</v>
      </c>
      <c r="J38" s="5"/>
      <c r="K38" s="5">
        <f t="shared" si="8"/>
        <v>80</v>
      </c>
      <c r="L38" s="85"/>
      <c r="M38" s="85"/>
      <c r="N38" s="7"/>
      <c r="O38" s="7"/>
    </row>
    <row r="39" spans="1:15">
      <c r="A39" s="88">
        <v>5</v>
      </c>
      <c r="B39" s="107" t="s">
        <v>198</v>
      </c>
      <c r="C39" s="85">
        <v>44571.461805555555</v>
      </c>
      <c r="D39" s="88" t="s">
        <v>60</v>
      </c>
      <c r="E39" s="14" t="s">
        <v>61</v>
      </c>
      <c r="F39" s="3">
        <v>0</v>
      </c>
      <c r="G39" s="3">
        <v>0</v>
      </c>
      <c r="H39" s="3">
        <v>90</v>
      </c>
      <c r="I39" s="3">
        <v>0</v>
      </c>
      <c r="J39" s="5">
        <f t="shared" si="9"/>
        <v>90</v>
      </c>
      <c r="K39" s="5"/>
      <c r="L39" s="85">
        <v>44571.833333333336</v>
      </c>
      <c r="M39" s="85">
        <v>44571.895833333336</v>
      </c>
      <c r="N39" s="7">
        <f t="shared" si="10"/>
        <v>0.37152777778101154</v>
      </c>
      <c r="O39" s="7">
        <f t="shared" si="11"/>
        <v>6.25E-2</v>
      </c>
    </row>
    <row r="40" spans="1:15">
      <c r="A40" s="2"/>
      <c r="B40" s="3"/>
      <c r="C40" s="78"/>
      <c r="D40" s="2"/>
      <c r="E40" s="14" t="s">
        <v>62</v>
      </c>
      <c r="F40" s="3">
        <v>0</v>
      </c>
      <c r="G40" s="3">
        <v>18</v>
      </c>
      <c r="H40" s="3">
        <v>70</v>
      </c>
      <c r="I40" s="3">
        <v>2</v>
      </c>
      <c r="J40" s="5"/>
      <c r="K40" s="5">
        <f t="shared" si="8"/>
        <v>90</v>
      </c>
      <c r="L40" s="78"/>
      <c r="M40" s="78"/>
      <c r="N40" s="7"/>
      <c r="O40" s="7"/>
    </row>
    <row r="41" spans="1:15">
      <c r="A41" s="2" t="s">
        <v>50</v>
      </c>
      <c r="B41" s="3" t="s">
        <v>199</v>
      </c>
      <c r="C41" s="78">
        <v>44571.274305555555</v>
      </c>
      <c r="D41" s="2" t="s">
        <v>59</v>
      </c>
      <c r="E41" s="14" t="s">
        <v>61</v>
      </c>
      <c r="F41" s="3">
        <v>0</v>
      </c>
      <c r="G41" s="3">
        <v>0</v>
      </c>
      <c r="H41" s="3">
        <v>0</v>
      </c>
      <c r="I41" s="3">
        <v>88</v>
      </c>
      <c r="J41" s="5">
        <f t="shared" si="9"/>
        <v>88</v>
      </c>
      <c r="K41" s="5"/>
      <c r="L41" s="78">
        <v>44571.888888888891</v>
      </c>
      <c r="M41" s="78">
        <v>44571.916666666664</v>
      </c>
      <c r="N41" s="7">
        <f t="shared" ref="N41:N45" si="12">SUM(L41-C41)</f>
        <v>0.61458333333575865</v>
      </c>
      <c r="O41" s="7">
        <f t="shared" ref="O41:O45" si="13">SUM(M41-L41)</f>
        <v>2.7777777773735579E-2</v>
      </c>
    </row>
    <row r="42" spans="1:15">
      <c r="A42" s="2"/>
      <c r="B42" s="3"/>
      <c r="C42" s="78"/>
      <c r="D42" s="2"/>
      <c r="E42" s="14" t="s">
        <v>62</v>
      </c>
      <c r="F42" s="3">
        <v>0</v>
      </c>
      <c r="G42" s="3">
        <v>0</v>
      </c>
      <c r="H42" s="3">
        <v>0</v>
      </c>
      <c r="I42" s="3">
        <v>90</v>
      </c>
      <c r="J42" s="5"/>
      <c r="K42" s="5">
        <f t="shared" si="8"/>
        <v>90</v>
      </c>
      <c r="L42" s="78"/>
      <c r="M42" s="78"/>
      <c r="N42" s="7"/>
      <c r="O42" s="7"/>
    </row>
    <row r="43" spans="1:15">
      <c r="A43" s="2">
        <v>6</v>
      </c>
      <c r="B43" s="3" t="s">
        <v>201</v>
      </c>
      <c r="C43" s="78">
        <v>44571.444444444445</v>
      </c>
      <c r="D43" s="2" t="s">
        <v>59</v>
      </c>
      <c r="E43" s="14" t="s">
        <v>61</v>
      </c>
      <c r="F43" s="3">
        <v>66</v>
      </c>
      <c r="G43" s="3">
        <v>24</v>
      </c>
      <c r="H43" s="3">
        <v>0</v>
      </c>
      <c r="I43" s="3">
        <v>0</v>
      </c>
      <c r="J43" s="5">
        <f t="shared" si="9"/>
        <v>90</v>
      </c>
      <c r="K43" s="5"/>
      <c r="L43" s="78">
        <v>44571.986111111109</v>
      </c>
      <c r="M43" s="78">
        <v>44572.09375</v>
      </c>
      <c r="N43" s="7">
        <f t="shared" si="12"/>
        <v>0.54166666666424135</v>
      </c>
      <c r="O43" s="7">
        <f t="shared" si="13"/>
        <v>0.10763888889050577</v>
      </c>
    </row>
    <row r="44" spans="1:15">
      <c r="A44" s="2"/>
      <c r="B44" s="3"/>
      <c r="C44" s="78"/>
      <c r="D44" s="2"/>
      <c r="E44" s="14" t="s">
        <v>62</v>
      </c>
      <c r="F44" s="3">
        <v>0</v>
      </c>
      <c r="G44" s="3">
        <v>0</v>
      </c>
      <c r="H44" s="3">
        <v>0</v>
      </c>
      <c r="I44" s="3">
        <v>90</v>
      </c>
      <c r="J44" s="5"/>
      <c r="K44" s="5">
        <f t="shared" ref="K44:K46" si="14">G44+H44+I44+F44</f>
        <v>90</v>
      </c>
      <c r="L44" s="78"/>
      <c r="M44" s="78"/>
      <c r="N44" s="7"/>
      <c r="O44" s="7"/>
    </row>
    <row r="45" spans="1:15">
      <c r="A45" s="2" t="s">
        <v>35</v>
      </c>
      <c r="B45" s="3" t="s">
        <v>202</v>
      </c>
      <c r="C45" s="78">
        <v>44571.78125</v>
      </c>
      <c r="D45" s="2" t="s">
        <v>73</v>
      </c>
      <c r="E45" s="14" t="s">
        <v>61</v>
      </c>
      <c r="F45" s="3">
        <v>0</v>
      </c>
      <c r="G45" s="3">
        <v>0</v>
      </c>
      <c r="H45" s="3">
        <v>0</v>
      </c>
      <c r="I45" s="3">
        <v>90</v>
      </c>
      <c r="J45" s="5">
        <f t="shared" ref="J45" si="15">F45+G45+H45+I45</f>
        <v>90</v>
      </c>
      <c r="K45" s="5"/>
      <c r="L45" s="78">
        <v>44571.993055555555</v>
      </c>
      <c r="M45" s="78">
        <v>44572.1875</v>
      </c>
      <c r="N45" s="7">
        <f t="shared" si="12"/>
        <v>0.21180555555474712</v>
      </c>
      <c r="O45" s="7">
        <f t="shared" si="13"/>
        <v>0.19444444444525288</v>
      </c>
    </row>
    <row r="46" spans="1:15" ht="15.75" thickBot="1">
      <c r="A46" s="2"/>
      <c r="B46" s="3"/>
      <c r="C46" s="78"/>
      <c r="D46" s="2"/>
      <c r="E46" s="14" t="s">
        <v>62</v>
      </c>
      <c r="F46" s="3">
        <v>0</v>
      </c>
      <c r="G46" s="3">
        <v>45</v>
      </c>
      <c r="H46" s="3">
        <v>3</v>
      </c>
      <c r="I46" s="3">
        <v>42</v>
      </c>
      <c r="J46" s="5"/>
      <c r="K46" s="5">
        <f t="shared" si="14"/>
        <v>90</v>
      </c>
      <c r="L46" s="78"/>
      <c r="M46" s="78"/>
      <c r="N46" s="7"/>
      <c r="O46" s="7"/>
    </row>
    <row r="47" spans="1:15" s="8" customFormat="1" ht="16.5" customHeight="1" thickTop="1" thickBot="1">
      <c r="A47" s="5"/>
      <c r="B47" s="5"/>
      <c r="C47" s="110"/>
      <c r="D47" s="5"/>
      <c r="E47" s="5"/>
      <c r="F47" s="5"/>
      <c r="G47" s="5"/>
      <c r="H47" s="5"/>
      <c r="I47" s="18" t="s">
        <v>31</v>
      </c>
      <c r="J47" s="19">
        <f>SUM(J33:J46)</f>
        <v>628</v>
      </c>
      <c r="K47" s="19">
        <f>SUM(K33:K46)</f>
        <v>620</v>
      </c>
      <c r="L47" s="5"/>
      <c r="M47" s="5" t="s">
        <v>13</v>
      </c>
      <c r="N47" s="10">
        <f>AVERAGE(N33:N46)</f>
        <v>0.4508928571418177</v>
      </c>
      <c r="O47" s="10">
        <f>AVERAGE(O33:O46)</f>
        <v>7.4900793651717576E-2</v>
      </c>
    </row>
    <row r="48" spans="1:15" ht="15.75" thickTop="1"/>
    <row r="49" spans="1:15">
      <c r="A49" s="45" t="s">
        <v>0</v>
      </c>
      <c r="B49" s="46" t="s">
        <v>194</v>
      </c>
      <c r="C49" s="215" t="s">
        <v>15</v>
      </c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</row>
    <row r="50" spans="1:15">
      <c r="A50" s="215" t="s">
        <v>16</v>
      </c>
      <c r="B50" s="215"/>
      <c r="C50" s="215"/>
      <c r="D50" s="215"/>
      <c r="E50" s="215"/>
      <c r="F50" s="215"/>
      <c r="G50" s="215"/>
      <c r="H50" s="20"/>
      <c r="I50" s="215" t="s">
        <v>17</v>
      </c>
      <c r="J50" s="215"/>
      <c r="K50" s="215"/>
      <c r="L50" s="215"/>
      <c r="M50" s="215"/>
      <c r="N50" s="215"/>
      <c r="O50" s="215"/>
    </row>
    <row r="51" spans="1:15" ht="30">
      <c r="A51" s="11" t="s">
        <v>18</v>
      </c>
      <c r="B51" s="11" t="s">
        <v>19</v>
      </c>
      <c r="C51" s="110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114" t="s">
        <v>59</v>
      </c>
      <c r="C52" s="115" t="s">
        <v>67</v>
      </c>
      <c r="D52" s="118">
        <v>44570.972222222219</v>
      </c>
      <c r="E52" s="114" t="s">
        <v>203</v>
      </c>
      <c r="F52" s="118">
        <v>44571.079861111109</v>
      </c>
      <c r="G52" s="25">
        <f>SUM(F52-D52)</f>
        <v>0.10763888889050577</v>
      </c>
      <c r="H52" s="26"/>
      <c r="I52" s="21">
        <v>1</v>
      </c>
      <c r="J52" s="88" t="s">
        <v>85</v>
      </c>
      <c r="K52" s="88">
        <v>3</v>
      </c>
      <c r="L52" s="85">
        <v>44571.052083333336</v>
      </c>
      <c r="M52" s="120">
        <v>32056</v>
      </c>
      <c r="N52" s="85">
        <v>44571.125</v>
      </c>
      <c r="O52" s="25">
        <f>SUM(N52-L52)</f>
        <v>7.2916666664241347E-2</v>
      </c>
    </row>
    <row r="53" spans="1:15" s="27" customFormat="1" ht="15" customHeight="1">
      <c r="A53" s="21">
        <v>2</v>
      </c>
      <c r="B53" s="114" t="s">
        <v>132</v>
      </c>
      <c r="C53" s="115" t="s">
        <v>118</v>
      </c>
      <c r="D53" s="118">
        <v>44571.048611111109</v>
      </c>
      <c r="E53" s="114">
        <v>27056</v>
      </c>
      <c r="F53" s="118">
        <v>44571.184027777781</v>
      </c>
      <c r="G53" s="25">
        <f t="shared" ref="G53:G69" si="16">SUM(F53-D53)</f>
        <v>0.13541666667151731</v>
      </c>
      <c r="H53" s="26"/>
      <c r="I53" s="21">
        <v>2</v>
      </c>
      <c r="J53" s="88" t="s">
        <v>59</v>
      </c>
      <c r="K53" s="88" t="s">
        <v>78</v>
      </c>
      <c r="L53" s="85">
        <v>44571.125</v>
      </c>
      <c r="M53" s="120">
        <v>12762</v>
      </c>
      <c r="N53" s="85">
        <v>44571.149305555555</v>
      </c>
      <c r="O53" s="25">
        <f t="shared" ref="O53:O67" si="17">SUM(N53-L53)</f>
        <v>2.4305555554747116E-2</v>
      </c>
    </row>
    <row r="54" spans="1:15" s="27" customFormat="1" ht="15" customHeight="1">
      <c r="A54" s="21">
        <v>3</v>
      </c>
      <c r="B54" s="116" t="s">
        <v>186</v>
      </c>
      <c r="C54" s="117" t="s">
        <v>117</v>
      </c>
      <c r="D54" s="119">
        <v>44570.951388888891</v>
      </c>
      <c r="E54" s="116">
        <v>32829</v>
      </c>
      <c r="F54" s="119">
        <v>44571.107638888891</v>
      </c>
      <c r="G54" s="25">
        <f t="shared" si="16"/>
        <v>0.15625</v>
      </c>
      <c r="H54" s="26"/>
      <c r="I54" s="21">
        <v>3</v>
      </c>
      <c r="J54" s="88" t="s">
        <v>42</v>
      </c>
      <c r="K54" s="88">
        <v>5</v>
      </c>
      <c r="L54" s="85">
        <v>44571.111111111109</v>
      </c>
      <c r="M54" s="120">
        <v>32441</v>
      </c>
      <c r="N54" s="85">
        <v>44571.194444444445</v>
      </c>
      <c r="O54" s="25">
        <f t="shared" si="17"/>
        <v>8.3333333335758653E-2</v>
      </c>
    </row>
    <row r="55" spans="1:15" s="27" customFormat="1" ht="15" customHeight="1">
      <c r="A55" s="21">
        <v>4</v>
      </c>
      <c r="B55" s="116" t="s">
        <v>39</v>
      </c>
      <c r="C55" s="117" t="s">
        <v>139</v>
      </c>
      <c r="D55" s="119">
        <v>44571.072916666664</v>
      </c>
      <c r="E55" s="116" t="s">
        <v>204</v>
      </c>
      <c r="F55" s="119">
        <v>44571.222222222219</v>
      </c>
      <c r="G55" s="25">
        <f t="shared" si="16"/>
        <v>0.14930555555474712</v>
      </c>
      <c r="H55" s="26"/>
      <c r="I55" s="21">
        <v>4</v>
      </c>
      <c r="J55" s="88" t="s">
        <v>66</v>
      </c>
      <c r="K55" s="88">
        <v>3</v>
      </c>
      <c r="L55" s="85">
        <v>44571.1875</v>
      </c>
      <c r="M55" s="120" t="s">
        <v>205</v>
      </c>
      <c r="N55" s="85">
        <v>44571.25</v>
      </c>
      <c r="O55" s="25">
        <f t="shared" si="17"/>
        <v>6.25E-2</v>
      </c>
    </row>
    <row r="56" spans="1:15" s="27" customFormat="1" ht="15" customHeight="1">
      <c r="A56" s="21">
        <v>5</v>
      </c>
      <c r="B56" s="116" t="s">
        <v>59</v>
      </c>
      <c r="C56" s="117" t="s">
        <v>118</v>
      </c>
      <c r="D56" s="119">
        <v>44571.190972222219</v>
      </c>
      <c r="E56" s="116" t="s">
        <v>205</v>
      </c>
      <c r="F56" s="119">
        <v>44571.409722222219</v>
      </c>
      <c r="G56" s="25">
        <f t="shared" si="16"/>
        <v>0.21875</v>
      </c>
      <c r="H56" s="26"/>
      <c r="I56" s="21">
        <v>5</v>
      </c>
      <c r="J56" s="88" t="s">
        <v>75</v>
      </c>
      <c r="K56" s="88">
        <v>4</v>
      </c>
      <c r="L56" s="85">
        <v>44571.253472222219</v>
      </c>
      <c r="M56" s="120">
        <v>32130</v>
      </c>
      <c r="N56" s="85">
        <v>44571.298611111109</v>
      </c>
      <c r="O56" s="25">
        <f t="shared" si="17"/>
        <v>4.5138888890505768E-2</v>
      </c>
    </row>
    <row r="57" spans="1:15" s="27" customFormat="1" ht="15" customHeight="1">
      <c r="A57" s="21">
        <v>6</v>
      </c>
      <c r="B57" s="116" t="s">
        <v>59</v>
      </c>
      <c r="C57" s="117" t="s">
        <v>67</v>
      </c>
      <c r="D57" s="119">
        <v>44571.145833333336</v>
      </c>
      <c r="E57" s="116">
        <v>32441</v>
      </c>
      <c r="F57" s="119">
        <v>44571.246527777781</v>
      </c>
      <c r="G57" s="25">
        <f t="shared" si="16"/>
        <v>0.10069444444525288</v>
      </c>
      <c r="H57" s="26"/>
      <c r="I57" s="21">
        <v>6</v>
      </c>
      <c r="J57" s="88" t="s">
        <v>59</v>
      </c>
      <c r="K57" s="88" t="s">
        <v>78</v>
      </c>
      <c r="L57" s="85">
        <v>44571.402777777781</v>
      </c>
      <c r="M57" s="120">
        <v>12535</v>
      </c>
      <c r="N57" s="85">
        <v>44571.40625</v>
      </c>
      <c r="O57" s="25">
        <f t="shared" si="17"/>
        <v>3.4722222189884633E-3</v>
      </c>
    </row>
    <row r="58" spans="1:15" s="27" customFormat="1" ht="15" customHeight="1">
      <c r="A58" s="21">
        <v>7</v>
      </c>
      <c r="B58" s="116" t="s">
        <v>77</v>
      </c>
      <c r="C58" s="117" t="s">
        <v>117</v>
      </c>
      <c r="D58" s="119">
        <v>44571.114583333336</v>
      </c>
      <c r="E58" s="116">
        <v>32130</v>
      </c>
      <c r="F58" s="119">
        <v>44571.395833333336</v>
      </c>
      <c r="G58" s="25">
        <f t="shared" si="16"/>
        <v>0.28125</v>
      </c>
      <c r="H58" s="26"/>
      <c r="I58" s="21">
        <v>7</v>
      </c>
      <c r="J58" s="88" t="s">
        <v>60</v>
      </c>
      <c r="K58" s="88">
        <v>3</v>
      </c>
      <c r="L58" s="85">
        <v>44571.305555555555</v>
      </c>
      <c r="M58" s="120">
        <v>41282</v>
      </c>
      <c r="N58" s="85">
        <v>44571.361111111109</v>
      </c>
      <c r="O58" s="25">
        <f t="shared" si="17"/>
        <v>5.5555555554747116E-2</v>
      </c>
    </row>
    <row r="59" spans="1:15" s="27" customFormat="1" ht="15" customHeight="1">
      <c r="A59" s="21">
        <v>8</v>
      </c>
      <c r="B59" s="88" t="s">
        <v>38</v>
      </c>
      <c r="C59" s="88">
        <v>5</v>
      </c>
      <c r="D59" s="85">
        <v>44571.284722222219</v>
      </c>
      <c r="E59" s="88">
        <v>41282</v>
      </c>
      <c r="F59" s="85">
        <v>44571.364583333336</v>
      </c>
      <c r="G59" s="25">
        <f t="shared" si="16"/>
        <v>7.9861111116770189E-2</v>
      </c>
      <c r="H59" s="26"/>
      <c r="I59" s="21">
        <v>8</v>
      </c>
      <c r="J59" s="88" t="s">
        <v>65</v>
      </c>
      <c r="K59" s="88">
        <v>3</v>
      </c>
      <c r="L59" s="85">
        <v>44571.416666666664</v>
      </c>
      <c r="M59" s="120">
        <v>28745</v>
      </c>
      <c r="N59" s="85">
        <v>44571.454861111109</v>
      </c>
      <c r="O59" s="25">
        <f t="shared" si="17"/>
        <v>3.8194444445252884E-2</v>
      </c>
    </row>
    <row r="60" spans="1:15" s="27" customFormat="1" ht="15" customHeight="1">
      <c r="A60" s="21">
        <v>9</v>
      </c>
      <c r="B60" s="88" t="s">
        <v>60</v>
      </c>
      <c r="C60" s="88">
        <v>6</v>
      </c>
      <c r="D60" s="85">
        <v>44571.246527777781</v>
      </c>
      <c r="E60" s="88">
        <v>28745</v>
      </c>
      <c r="F60" s="85">
        <v>44571.527777777781</v>
      </c>
      <c r="G60" s="25">
        <f t="shared" si="16"/>
        <v>0.28125</v>
      </c>
      <c r="H60" s="26"/>
      <c r="I60" s="21">
        <v>9</v>
      </c>
      <c r="J60" s="88" t="s">
        <v>85</v>
      </c>
      <c r="K60" s="88">
        <v>4</v>
      </c>
      <c r="L60" s="85">
        <v>44571.4375</v>
      </c>
      <c r="M60" s="120">
        <v>31762</v>
      </c>
      <c r="N60" s="85">
        <v>44571.475694444445</v>
      </c>
      <c r="O60" s="25">
        <f t="shared" si="17"/>
        <v>3.8194444445252884E-2</v>
      </c>
    </row>
    <row r="61" spans="1:15" s="27" customFormat="1" ht="15" customHeight="1">
      <c r="A61" s="21">
        <v>10</v>
      </c>
      <c r="B61" s="88" t="s">
        <v>69</v>
      </c>
      <c r="C61" s="88" t="s">
        <v>67</v>
      </c>
      <c r="D61" s="85">
        <v>44571.3125</v>
      </c>
      <c r="E61" s="88">
        <v>31762</v>
      </c>
      <c r="F61" s="85">
        <v>44571.5</v>
      </c>
      <c r="G61" s="25">
        <f t="shared" si="16"/>
        <v>0.1875</v>
      </c>
      <c r="H61" s="26"/>
      <c r="I61" s="21">
        <v>10</v>
      </c>
      <c r="J61" s="88" t="s">
        <v>84</v>
      </c>
      <c r="K61" s="88">
        <v>4</v>
      </c>
      <c r="L61" s="85">
        <v>44571.527777777781</v>
      </c>
      <c r="M61" s="120">
        <v>12663</v>
      </c>
      <c r="N61" s="85">
        <v>44571.5625</v>
      </c>
      <c r="O61" s="25">
        <f t="shared" si="17"/>
        <v>3.4722222218988463E-2</v>
      </c>
    </row>
    <row r="62" spans="1:15" s="27" customFormat="1" ht="15" customHeight="1">
      <c r="A62" s="21">
        <v>11</v>
      </c>
      <c r="B62" s="88" t="s">
        <v>38</v>
      </c>
      <c r="C62" s="88">
        <v>7</v>
      </c>
      <c r="D62" s="85">
        <v>44571.444444444445</v>
      </c>
      <c r="E62" s="88">
        <v>70380</v>
      </c>
      <c r="F62" s="85">
        <v>44571.5625</v>
      </c>
      <c r="G62" s="25">
        <f t="shared" si="16"/>
        <v>0.11805555555474712</v>
      </c>
      <c r="H62" s="26"/>
      <c r="I62" s="21">
        <v>11</v>
      </c>
      <c r="J62" s="88" t="s">
        <v>77</v>
      </c>
      <c r="K62" s="88">
        <v>3</v>
      </c>
      <c r="L62" s="85">
        <v>44571.479166666664</v>
      </c>
      <c r="M62" s="120">
        <v>32069</v>
      </c>
      <c r="N62" s="85">
        <v>44571.520833333336</v>
      </c>
      <c r="O62" s="25">
        <f t="shared" si="17"/>
        <v>4.1666666671517305E-2</v>
      </c>
    </row>
    <row r="63" spans="1:15" s="27" customFormat="1" ht="15" customHeight="1">
      <c r="A63" s="21">
        <v>12</v>
      </c>
      <c r="B63" s="88" t="s">
        <v>59</v>
      </c>
      <c r="C63" s="88">
        <v>7</v>
      </c>
      <c r="D63" s="85">
        <v>44571.625</v>
      </c>
      <c r="E63" s="88">
        <v>41200</v>
      </c>
      <c r="F63" s="85">
        <v>44571.732638888891</v>
      </c>
      <c r="G63" s="25">
        <f t="shared" si="16"/>
        <v>0.10763888889050577</v>
      </c>
      <c r="H63" s="26"/>
      <c r="I63" s="21">
        <v>12</v>
      </c>
      <c r="J63" s="88" t="s">
        <v>39</v>
      </c>
      <c r="K63" s="88">
        <v>3</v>
      </c>
      <c r="L63" s="85">
        <v>44571.642361111109</v>
      </c>
      <c r="M63" s="120">
        <v>41200</v>
      </c>
      <c r="N63" s="85">
        <v>44571.697916666664</v>
      </c>
      <c r="O63" s="25">
        <f t="shared" si="17"/>
        <v>5.5555555554747116E-2</v>
      </c>
    </row>
    <row r="64" spans="1:15" s="27" customFormat="1" ht="15" customHeight="1">
      <c r="A64" s="21">
        <v>13</v>
      </c>
      <c r="B64" s="88" t="s">
        <v>69</v>
      </c>
      <c r="C64" s="88">
        <v>8</v>
      </c>
      <c r="D64" s="85">
        <v>44571.413194444445</v>
      </c>
      <c r="E64" s="88">
        <v>32069</v>
      </c>
      <c r="F64" s="85">
        <v>44571.597222222219</v>
      </c>
      <c r="G64" s="25">
        <f t="shared" si="16"/>
        <v>0.18402777777373558</v>
      </c>
      <c r="H64" s="26"/>
      <c r="I64" s="21">
        <v>13</v>
      </c>
      <c r="J64" s="88" t="s">
        <v>59</v>
      </c>
      <c r="K64" s="88">
        <v>3</v>
      </c>
      <c r="L64" s="85">
        <v>44571.732638888891</v>
      </c>
      <c r="M64" s="120">
        <v>31554</v>
      </c>
      <c r="N64" s="85">
        <v>44571.791666666664</v>
      </c>
      <c r="O64" s="25">
        <f t="shared" si="17"/>
        <v>5.9027777773735579E-2</v>
      </c>
    </row>
    <row r="65" spans="1:15" s="27" customFormat="1" ht="15" customHeight="1">
      <c r="A65" s="21">
        <v>14</v>
      </c>
      <c r="B65" s="88" t="s">
        <v>43</v>
      </c>
      <c r="C65" s="88">
        <v>8</v>
      </c>
      <c r="D65" s="85">
        <v>44571.704861111109</v>
      </c>
      <c r="E65" s="88">
        <v>31554</v>
      </c>
      <c r="F65" s="85">
        <v>44571.819444444445</v>
      </c>
      <c r="G65" s="25">
        <f t="shared" si="16"/>
        <v>0.11458333333575865</v>
      </c>
      <c r="H65" s="26"/>
      <c r="I65" s="21">
        <v>14</v>
      </c>
      <c r="J65" s="88" t="s">
        <v>41</v>
      </c>
      <c r="K65" s="88">
        <v>4</v>
      </c>
      <c r="L65" s="85">
        <v>44571.767361111109</v>
      </c>
      <c r="M65" s="120" t="s">
        <v>206</v>
      </c>
      <c r="N65" s="85">
        <v>44571.916666666664</v>
      </c>
      <c r="O65" s="25">
        <f t="shared" si="17"/>
        <v>0.14930555555474712</v>
      </c>
    </row>
    <row r="66" spans="1:15" s="27" customFormat="1" ht="15" customHeight="1">
      <c r="A66" s="21">
        <v>15</v>
      </c>
      <c r="B66" s="88" t="s">
        <v>42</v>
      </c>
      <c r="C66" s="88" t="s">
        <v>67</v>
      </c>
      <c r="D66" s="85">
        <v>44571.583333333336</v>
      </c>
      <c r="E66" s="88">
        <v>12535</v>
      </c>
      <c r="F66" s="85">
        <v>44571.583333333336</v>
      </c>
      <c r="G66" s="25">
        <f t="shared" si="16"/>
        <v>0</v>
      </c>
      <c r="H66" s="26"/>
      <c r="I66" s="21">
        <v>15</v>
      </c>
      <c r="J66" s="88" t="s">
        <v>140</v>
      </c>
      <c r="K66" s="88">
        <v>3</v>
      </c>
      <c r="L66" s="85">
        <v>44571.861111111109</v>
      </c>
      <c r="M66" s="120" t="s">
        <v>208</v>
      </c>
      <c r="N66" s="85">
        <v>44572.017361111109</v>
      </c>
      <c r="O66" s="25">
        <f t="shared" si="17"/>
        <v>0.15625</v>
      </c>
    </row>
    <row r="67" spans="1:15" s="27" customFormat="1" ht="15" customHeight="1">
      <c r="A67" s="21">
        <v>16</v>
      </c>
      <c r="B67" s="88" t="s">
        <v>57</v>
      </c>
      <c r="C67" s="88">
        <v>7</v>
      </c>
      <c r="D67" s="85">
        <v>44571.760416666664</v>
      </c>
      <c r="E67" s="88" t="s">
        <v>206</v>
      </c>
      <c r="F67" s="85">
        <v>44571.916666666664</v>
      </c>
      <c r="G67" s="25">
        <f t="shared" si="16"/>
        <v>0.15625</v>
      </c>
      <c r="H67" s="26"/>
      <c r="I67" s="21">
        <v>16</v>
      </c>
      <c r="J67" s="88" t="s">
        <v>57</v>
      </c>
      <c r="K67" s="88">
        <v>4</v>
      </c>
      <c r="L67" s="85">
        <v>44571.979166666664</v>
      </c>
      <c r="M67" s="120">
        <v>31062</v>
      </c>
      <c r="N67" s="85">
        <v>44572.045138888891</v>
      </c>
      <c r="O67" s="25">
        <f t="shared" si="17"/>
        <v>6.5972222226264421E-2</v>
      </c>
    </row>
    <row r="68" spans="1:15" s="27" customFormat="1" ht="15" customHeight="1">
      <c r="A68" s="21">
        <v>17</v>
      </c>
      <c r="B68" s="88" t="s">
        <v>75</v>
      </c>
      <c r="C68" s="88">
        <v>5</v>
      </c>
      <c r="D68" s="85">
        <v>44571.510416666664</v>
      </c>
      <c r="E68" s="88" t="s">
        <v>207</v>
      </c>
      <c r="F68" s="85">
        <v>44571.711805555555</v>
      </c>
      <c r="G68" s="25">
        <f t="shared" si="16"/>
        <v>0.20138888889050577</v>
      </c>
      <c r="H68" s="26"/>
      <c r="I68" s="5"/>
      <c r="J68" s="5"/>
      <c r="K68" s="5"/>
      <c r="L68" s="5"/>
      <c r="M68" s="5"/>
      <c r="N68" s="5" t="s">
        <v>13</v>
      </c>
      <c r="O68" s="10">
        <f>AVERAGE(O52:O67)</f>
        <v>6.1631944444343389E-2</v>
      </c>
    </row>
    <row r="69" spans="1:15" s="27" customFormat="1" ht="15" customHeight="1">
      <c r="A69" s="21">
        <v>18</v>
      </c>
      <c r="B69" s="88" t="s">
        <v>39</v>
      </c>
      <c r="C69" s="88">
        <v>7</v>
      </c>
      <c r="D69" s="85">
        <v>44571.895833333336</v>
      </c>
      <c r="E69" s="88">
        <v>12687</v>
      </c>
      <c r="F69" s="85">
        <v>44571.916666666664</v>
      </c>
      <c r="G69" s="25">
        <f t="shared" si="16"/>
        <v>2.0833333328482695E-2</v>
      </c>
      <c r="H69" s="26"/>
      <c r="I69"/>
      <c r="J69"/>
      <c r="K69"/>
      <c r="L69"/>
      <c r="M69"/>
      <c r="N69"/>
      <c r="O69"/>
    </row>
    <row r="70" spans="1:15" s="32" customFormat="1" ht="15" customHeight="1">
      <c r="A70" s="5"/>
      <c r="B70" s="1"/>
      <c r="C70" s="110"/>
      <c r="D70" s="5"/>
      <c r="E70" s="5"/>
      <c r="F70" s="18" t="s">
        <v>13</v>
      </c>
      <c r="G70" s="10">
        <f>AVERAGE(G52:G69)</f>
        <v>0.14448302469180715</v>
      </c>
      <c r="H70" s="33"/>
      <c r="I70"/>
      <c r="J70"/>
      <c r="K70"/>
      <c r="L70"/>
      <c r="M70"/>
      <c r="N70"/>
      <c r="O70"/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6"/>
  <sheetViews>
    <sheetView workbookViewId="0">
      <selection sqref="A1:XFD1048576"/>
    </sheetView>
  </sheetViews>
  <sheetFormatPr defaultRowHeight="15"/>
  <cols>
    <col min="3" max="3" width="13.42578125" style="108" customWidth="1"/>
    <col min="4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 ht="16.5" customHeight="1">
      <c r="N1" s="43" t="s">
        <v>0</v>
      </c>
      <c r="O1" s="44" t="s">
        <v>209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21"/>
      <c r="E3" s="121"/>
      <c r="F3" s="220" t="s">
        <v>26</v>
      </c>
      <c r="G3" s="221"/>
      <c r="H3" s="221"/>
      <c r="I3" s="221"/>
      <c r="J3" s="222"/>
      <c r="K3" s="121"/>
      <c r="L3" s="220"/>
      <c r="M3" s="221"/>
      <c r="N3" s="221"/>
      <c r="O3" s="222"/>
    </row>
    <row r="4" spans="1:15" ht="27.75" customHeight="1">
      <c r="A4" s="2" t="s">
        <v>2</v>
      </c>
      <c r="B4" s="3" t="s">
        <v>3</v>
      </c>
      <c r="C4" s="78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88">
        <v>8</v>
      </c>
      <c r="B5" s="13" t="s">
        <v>37</v>
      </c>
      <c r="C5" s="85">
        <v>44571.694444444445</v>
      </c>
      <c r="D5" s="88" t="s">
        <v>77</v>
      </c>
      <c r="E5" s="14" t="s">
        <v>61</v>
      </c>
      <c r="F5" s="5">
        <v>0</v>
      </c>
      <c r="G5" s="5">
        <v>0</v>
      </c>
      <c r="H5" s="5">
        <v>80</v>
      </c>
      <c r="I5" s="5">
        <v>0</v>
      </c>
      <c r="J5" s="5">
        <f t="shared" ref="J5:J23" si="0">F5+G5+H5+I5</f>
        <v>80</v>
      </c>
      <c r="K5" s="5"/>
      <c r="L5" s="85">
        <v>44572.385416666664</v>
      </c>
      <c r="M5" s="85">
        <v>44572.423611111109</v>
      </c>
      <c r="N5" s="7">
        <f>SUM(L5-C5)</f>
        <v>0.69097222221898846</v>
      </c>
      <c r="O5" s="7">
        <f>SUM(M5-L5)</f>
        <v>3.8194444445252884E-2</v>
      </c>
    </row>
    <row r="6" spans="1:15" s="8" customFormat="1">
      <c r="A6" s="88"/>
      <c r="B6" s="13"/>
      <c r="C6" s="85"/>
      <c r="D6" s="88"/>
      <c r="E6" s="14" t="s">
        <v>62</v>
      </c>
      <c r="F6" s="5">
        <v>0</v>
      </c>
      <c r="G6" s="5">
        <v>13</v>
      </c>
      <c r="H6" s="5">
        <v>40</v>
      </c>
      <c r="I6" s="5">
        <v>27</v>
      </c>
      <c r="J6" s="5"/>
      <c r="K6" s="5">
        <v>90</v>
      </c>
      <c r="L6" s="85"/>
      <c r="M6" s="85"/>
      <c r="N6" s="7"/>
      <c r="O6" s="7"/>
    </row>
    <row r="7" spans="1:15" s="8" customFormat="1">
      <c r="A7" s="88" t="s">
        <v>45</v>
      </c>
      <c r="B7" s="13" t="s">
        <v>37</v>
      </c>
      <c r="C7" s="85">
        <v>44571.829861111109</v>
      </c>
      <c r="D7" s="88" t="s">
        <v>38</v>
      </c>
      <c r="E7" s="14" t="s">
        <v>61</v>
      </c>
      <c r="F7" s="5">
        <v>4</v>
      </c>
      <c r="G7" s="5">
        <v>2</v>
      </c>
      <c r="H7" s="5">
        <v>22</v>
      </c>
      <c r="I7" s="5">
        <v>12</v>
      </c>
      <c r="J7" s="5">
        <f t="shared" si="0"/>
        <v>40</v>
      </c>
      <c r="K7" s="5"/>
      <c r="L7" s="85">
        <v>44572.229166666664</v>
      </c>
      <c r="M7" s="85">
        <v>44572.274305555555</v>
      </c>
      <c r="N7" s="7">
        <f t="shared" ref="N7:N23" si="1">SUM(L7-C7)</f>
        <v>0.39930555555474712</v>
      </c>
      <c r="O7" s="7">
        <f t="shared" ref="O7:O23" si="2">SUM(M7-L7)</f>
        <v>4.5138888890505768E-2</v>
      </c>
    </row>
    <row r="8" spans="1:15" s="8" customFormat="1">
      <c r="A8" s="88"/>
      <c r="B8" s="13"/>
      <c r="C8" s="85"/>
      <c r="D8" s="88"/>
      <c r="E8" s="14" t="s">
        <v>62</v>
      </c>
      <c r="F8" s="5">
        <v>2</v>
      </c>
      <c r="G8" s="5">
        <v>7</v>
      </c>
      <c r="H8" s="5">
        <v>39</v>
      </c>
      <c r="I8" s="5">
        <v>42</v>
      </c>
      <c r="J8" s="5"/>
      <c r="K8" s="5">
        <f t="shared" ref="K8:K18" si="3">G8+H8+I8+F8</f>
        <v>90</v>
      </c>
      <c r="L8" s="85"/>
      <c r="M8" s="85"/>
      <c r="N8" s="7"/>
      <c r="O8" s="7"/>
    </row>
    <row r="9" spans="1:15" s="8" customFormat="1">
      <c r="A9" s="88">
        <v>5</v>
      </c>
      <c r="B9" s="13" t="s">
        <v>37</v>
      </c>
      <c r="C9" s="85">
        <v>44571.958333333336</v>
      </c>
      <c r="D9" s="88" t="s">
        <v>69</v>
      </c>
      <c r="E9" s="14" t="s">
        <v>61</v>
      </c>
      <c r="F9" s="5">
        <v>0</v>
      </c>
      <c r="G9" s="5">
        <v>0</v>
      </c>
      <c r="H9" s="5">
        <v>90</v>
      </c>
      <c r="I9" s="5">
        <v>0</v>
      </c>
      <c r="J9" s="5">
        <f t="shared" ref="J9:J17" si="4">F9+G9+H9+I9</f>
        <v>90</v>
      </c>
      <c r="K9" s="5"/>
      <c r="L9" s="85">
        <v>44572.302083333336</v>
      </c>
      <c r="M9" s="85">
        <v>44572.340277777781</v>
      </c>
      <c r="N9" s="7">
        <f t="shared" si="1"/>
        <v>0.34375</v>
      </c>
      <c r="O9" s="7">
        <f t="shared" si="2"/>
        <v>3.8194444445252884E-2</v>
      </c>
    </row>
    <row r="10" spans="1:15" s="8" customFormat="1">
      <c r="A10" s="88"/>
      <c r="B10" s="13"/>
      <c r="C10" s="85"/>
      <c r="D10" s="88"/>
      <c r="E10" s="14" t="s">
        <v>62</v>
      </c>
      <c r="F10" s="5">
        <v>3</v>
      </c>
      <c r="G10" s="5">
        <v>11</v>
      </c>
      <c r="H10" s="5">
        <v>66</v>
      </c>
      <c r="I10" s="5">
        <v>10</v>
      </c>
      <c r="J10" s="5"/>
      <c r="K10" s="5">
        <f t="shared" si="3"/>
        <v>90</v>
      </c>
      <c r="L10" s="85"/>
      <c r="M10" s="85"/>
      <c r="N10" s="7"/>
      <c r="O10" s="7"/>
    </row>
    <row r="11" spans="1:15" s="8" customFormat="1">
      <c r="A11" s="88" t="s">
        <v>34</v>
      </c>
      <c r="B11" s="13" t="s">
        <v>37</v>
      </c>
      <c r="C11" s="85">
        <v>44572.076388888891</v>
      </c>
      <c r="D11" s="88" t="s">
        <v>210</v>
      </c>
      <c r="E11" s="14" t="s">
        <v>61</v>
      </c>
      <c r="F11" s="5">
        <v>7</v>
      </c>
      <c r="G11" s="5">
        <v>22</v>
      </c>
      <c r="H11" s="5">
        <v>41</v>
      </c>
      <c r="I11" s="5">
        <v>20</v>
      </c>
      <c r="J11" s="5">
        <f t="shared" si="4"/>
        <v>90</v>
      </c>
      <c r="K11" s="5"/>
      <c r="L11" s="85">
        <v>44572.454861111109</v>
      </c>
      <c r="M11" s="85">
        <v>44572.503472222219</v>
      </c>
      <c r="N11" s="7">
        <f t="shared" si="1"/>
        <v>0.37847222221898846</v>
      </c>
      <c r="O11" s="7">
        <f t="shared" si="2"/>
        <v>4.8611111109494232E-2</v>
      </c>
    </row>
    <row r="12" spans="1:15" s="8" customFormat="1">
      <c r="A12" s="88"/>
      <c r="B12" s="13"/>
      <c r="C12" s="85"/>
      <c r="D12" s="88"/>
      <c r="E12" s="14" t="s">
        <v>62</v>
      </c>
      <c r="F12" s="5">
        <v>0</v>
      </c>
      <c r="G12" s="5">
        <v>35</v>
      </c>
      <c r="H12" s="5">
        <v>43</v>
      </c>
      <c r="I12" s="5">
        <v>12</v>
      </c>
      <c r="J12" s="5"/>
      <c r="K12" s="5">
        <f t="shared" si="3"/>
        <v>90</v>
      </c>
      <c r="L12" s="85"/>
      <c r="M12" s="85"/>
      <c r="N12" s="7"/>
      <c r="O12" s="7"/>
    </row>
    <row r="13" spans="1:15" s="8" customFormat="1">
      <c r="A13" s="88">
        <v>4</v>
      </c>
      <c r="B13" s="13" t="s">
        <v>37</v>
      </c>
      <c r="C13" s="85">
        <v>44572.284722222219</v>
      </c>
      <c r="D13" s="88" t="s">
        <v>39</v>
      </c>
      <c r="E13" s="14" t="s">
        <v>61</v>
      </c>
      <c r="F13" s="5">
        <v>0</v>
      </c>
      <c r="G13" s="5">
        <v>0</v>
      </c>
      <c r="H13" s="5">
        <v>90</v>
      </c>
      <c r="I13" s="5">
        <v>0</v>
      </c>
      <c r="J13" s="5">
        <f t="shared" si="4"/>
        <v>90</v>
      </c>
      <c r="K13" s="5"/>
      <c r="L13" s="85">
        <v>44572.548611111109</v>
      </c>
      <c r="M13" s="85">
        <v>44572.579861111109</v>
      </c>
      <c r="N13" s="7">
        <f t="shared" si="1"/>
        <v>0.26388888889050577</v>
      </c>
      <c r="O13" s="7">
        <f t="shared" si="2"/>
        <v>3.125E-2</v>
      </c>
    </row>
    <row r="14" spans="1:15" s="8" customFormat="1">
      <c r="A14" s="88"/>
      <c r="B14" s="13"/>
      <c r="C14" s="85"/>
      <c r="D14" s="88"/>
      <c r="E14" s="14" t="s">
        <v>62</v>
      </c>
      <c r="F14" s="5"/>
      <c r="G14" s="5">
        <v>23</v>
      </c>
      <c r="H14" s="5">
        <v>49</v>
      </c>
      <c r="I14" s="5">
        <v>18</v>
      </c>
      <c r="J14" s="5"/>
      <c r="K14" s="5">
        <f t="shared" si="3"/>
        <v>90</v>
      </c>
      <c r="L14" s="85"/>
      <c r="M14" s="85"/>
      <c r="N14" s="7"/>
      <c r="O14" s="7"/>
    </row>
    <row r="15" spans="1:15" s="8" customFormat="1">
      <c r="A15" s="88" t="s">
        <v>35</v>
      </c>
      <c r="B15" s="13" t="s">
        <v>37</v>
      </c>
      <c r="C15" s="85">
        <v>44572.3125</v>
      </c>
      <c r="D15" s="88" t="s">
        <v>39</v>
      </c>
      <c r="E15" s="14" t="s">
        <v>61</v>
      </c>
      <c r="F15" s="5">
        <v>5</v>
      </c>
      <c r="G15" s="5">
        <v>0</v>
      </c>
      <c r="H15" s="5">
        <v>0</v>
      </c>
      <c r="I15" s="5">
        <v>85</v>
      </c>
      <c r="J15" s="5">
        <f t="shared" si="4"/>
        <v>90</v>
      </c>
      <c r="K15" s="5"/>
      <c r="L15" s="85">
        <v>44572.625</v>
      </c>
      <c r="M15" s="85">
        <v>44572.84375</v>
      </c>
      <c r="N15" s="7">
        <f t="shared" si="1"/>
        <v>0.3125</v>
      </c>
      <c r="O15" s="7">
        <f t="shared" si="2"/>
        <v>0.21875</v>
      </c>
    </row>
    <row r="16" spans="1:15" s="8" customFormat="1">
      <c r="A16" s="88"/>
      <c r="B16" s="13"/>
      <c r="C16" s="85"/>
      <c r="D16" s="88"/>
      <c r="E16" s="14" t="s">
        <v>62</v>
      </c>
      <c r="F16" s="5">
        <v>0</v>
      </c>
      <c r="G16" s="5">
        <v>17</v>
      </c>
      <c r="H16" s="5">
        <v>7</v>
      </c>
      <c r="I16" s="5">
        <v>44</v>
      </c>
      <c r="J16" s="5"/>
      <c r="K16" s="5">
        <f t="shared" si="3"/>
        <v>68</v>
      </c>
      <c r="L16" s="85"/>
      <c r="M16" s="85"/>
      <c r="N16" s="7"/>
      <c r="O16" s="7"/>
    </row>
    <row r="17" spans="1:15" s="8" customFormat="1">
      <c r="A17" s="88" t="s">
        <v>45</v>
      </c>
      <c r="B17" s="13" t="s">
        <v>37</v>
      </c>
      <c r="C17" s="85">
        <v>44572.5</v>
      </c>
      <c r="D17" s="88" t="s">
        <v>75</v>
      </c>
      <c r="E17" s="14" t="s">
        <v>61</v>
      </c>
      <c r="F17" s="5">
        <v>0</v>
      </c>
      <c r="G17" s="5">
        <v>84</v>
      </c>
      <c r="H17" s="5">
        <v>0</v>
      </c>
      <c r="I17" s="5">
        <v>6</v>
      </c>
      <c r="J17" s="5">
        <f t="shared" si="4"/>
        <v>90</v>
      </c>
      <c r="K17" s="5"/>
      <c r="L17" s="85">
        <v>44572.770833333336</v>
      </c>
      <c r="M17" s="85">
        <v>44572.899305555555</v>
      </c>
      <c r="N17" s="7">
        <f t="shared" si="1"/>
        <v>0.27083333333575865</v>
      </c>
      <c r="O17" s="7">
        <f t="shared" si="2"/>
        <v>0.12847222221898846</v>
      </c>
    </row>
    <row r="18" spans="1:15" s="8" customFormat="1">
      <c r="A18" s="88"/>
      <c r="B18" s="13"/>
      <c r="C18" s="85"/>
      <c r="D18" s="88"/>
      <c r="E18" s="14" t="s">
        <v>62</v>
      </c>
      <c r="F18" s="5">
        <v>16</v>
      </c>
      <c r="G18" s="5">
        <v>15</v>
      </c>
      <c r="H18" s="5">
        <v>18</v>
      </c>
      <c r="I18" s="5">
        <v>7</v>
      </c>
      <c r="J18" s="5"/>
      <c r="K18" s="5">
        <f t="shared" si="3"/>
        <v>56</v>
      </c>
      <c r="L18" s="85"/>
      <c r="M18" s="85"/>
      <c r="N18" s="7"/>
      <c r="O18" s="7"/>
    </row>
    <row r="19" spans="1:15" s="8" customFormat="1">
      <c r="A19" s="88">
        <v>5</v>
      </c>
      <c r="B19" s="13" t="s">
        <v>37</v>
      </c>
      <c r="C19" s="85">
        <v>44572.572916666664</v>
      </c>
      <c r="D19" s="88" t="s">
        <v>69</v>
      </c>
      <c r="E19" s="14" t="s">
        <v>61</v>
      </c>
      <c r="F19" s="5">
        <v>0</v>
      </c>
      <c r="G19" s="5">
        <v>0</v>
      </c>
      <c r="H19" s="5">
        <v>90</v>
      </c>
      <c r="I19" s="5">
        <v>0</v>
      </c>
      <c r="J19" s="5">
        <f t="shared" si="0"/>
        <v>90</v>
      </c>
      <c r="K19" s="5"/>
      <c r="L19" s="85">
        <v>44572.784722222219</v>
      </c>
      <c r="M19" s="85">
        <v>44572.819444444445</v>
      </c>
      <c r="N19" s="7">
        <f t="shared" si="1"/>
        <v>0.21180555555474712</v>
      </c>
      <c r="O19" s="7">
        <f t="shared" si="2"/>
        <v>3.4722222226264421E-2</v>
      </c>
    </row>
    <row r="20" spans="1:15" s="8" customFormat="1">
      <c r="A20" s="88"/>
      <c r="B20" s="13"/>
      <c r="C20" s="85"/>
      <c r="D20" s="88"/>
      <c r="E20" s="14" t="s">
        <v>62</v>
      </c>
      <c r="F20" s="5">
        <v>6</v>
      </c>
      <c r="G20" s="5">
        <v>38</v>
      </c>
      <c r="H20" s="5">
        <v>24</v>
      </c>
      <c r="I20" s="5">
        <v>22</v>
      </c>
      <c r="J20" s="5"/>
      <c r="K20" s="5">
        <f t="shared" ref="K20" si="5">G20+H20+I20+F20</f>
        <v>90</v>
      </c>
      <c r="L20" s="85"/>
      <c r="M20" s="85"/>
      <c r="N20" s="7"/>
      <c r="O20" s="7"/>
    </row>
    <row r="21" spans="1:15" s="8" customFormat="1">
      <c r="A21" s="88">
        <v>4</v>
      </c>
      <c r="B21" s="13" t="s">
        <v>37</v>
      </c>
      <c r="C21" s="85">
        <v>44572.638888888891</v>
      </c>
      <c r="D21" s="88" t="s">
        <v>38</v>
      </c>
      <c r="E21" s="14" t="s">
        <v>61</v>
      </c>
      <c r="F21" s="5">
        <v>17</v>
      </c>
      <c r="G21" s="5">
        <v>1</v>
      </c>
      <c r="H21" s="5">
        <v>72</v>
      </c>
      <c r="I21" s="5">
        <v>0</v>
      </c>
      <c r="J21" s="5">
        <f t="shared" ref="J21" si="6">F21+G21+H21+I21</f>
        <v>90</v>
      </c>
      <c r="K21" s="5"/>
      <c r="L21" s="85">
        <v>44572.979166666664</v>
      </c>
      <c r="M21" s="85">
        <v>44573.006944444445</v>
      </c>
      <c r="N21" s="7">
        <f t="shared" si="1"/>
        <v>0.34027777777373558</v>
      </c>
      <c r="O21" s="7">
        <f t="shared" si="2"/>
        <v>2.7777777781011537E-2</v>
      </c>
    </row>
    <row r="22" spans="1:15" s="8" customFormat="1">
      <c r="A22" s="13"/>
      <c r="B22" s="13"/>
      <c r="C22" s="109"/>
      <c r="D22" s="16"/>
      <c r="E22" s="14" t="s">
        <v>62</v>
      </c>
      <c r="F22" s="5">
        <v>0</v>
      </c>
      <c r="G22" s="5">
        <v>20</v>
      </c>
      <c r="H22" s="5">
        <v>38</v>
      </c>
      <c r="I22" s="5">
        <v>32</v>
      </c>
      <c r="J22" s="5"/>
      <c r="K22" s="5">
        <f t="shared" ref="K22:K24" si="7">G22+H22+I22+F22</f>
        <v>90</v>
      </c>
      <c r="L22" s="112"/>
      <c r="M22" s="112"/>
      <c r="N22" s="7"/>
      <c r="O22" s="7"/>
    </row>
    <row r="23" spans="1:15" s="8" customFormat="1">
      <c r="A23" s="13" t="s">
        <v>50</v>
      </c>
      <c r="B23" s="13" t="s">
        <v>37</v>
      </c>
      <c r="C23" s="109">
        <v>44572.444444444445</v>
      </c>
      <c r="D23" s="16" t="s">
        <v>85</v>
      </c>
      <c r="E23" s="14" t="s">
        <v>61</v>
      </c>
      <c r="F23" s="5">
        <v>2</v>
      </c>
      <c r="G23" s="5">
        <v>13</v>
      </c>
      <c r="H23" s="5">
        <v>6</v>
      </c>
      <c r="I23" s="5">
        <v>69</v>
      </c>
      <c r="J23" s="5">
        <f t="shared" si="0"/>
        <v>90</v>
      </c>
      <c r="K23" s="5"/>
      <c r="L23" s="85">
        <v>44572.993055555555</v>
      </c>
      <c r="M23" s="85">
        <v>44573.03125</v>
      </c>
      <c r="N23" s="7">
        <f t="shared" si="1"/>
        <v>0.54861111110949423</v>
      </c>
      <c r="O23" s="7">
        <f t="shared" si="2"/>
        <v>3.8194444445252884E-2</v>
      </c>
    </row>
    <row r="24" spans="1:15" s="8" customFormat="1" ht="15.75" thickBot="1">
      <c r="A24" s="13"/>
      <c r="B24" s="13"/>
      <c r="C24" s="109"/>
      <c r="D24" s="16"/>
      <c r="E24" s="14" t="s">
        <v>62</v>
      </c>
      <c r="F24" s="5">
        <v>0</v>
      </c>
      <c r="G24" s="5">
        <v>6</v>
      </c>
      <c r="H24" s="5">
        <v>61</v>
      </c>
      <c r="I24" s="5">
        <v>23</v>
      </c>
      <c r="J24" s="5"/>
      <c r="K24" s="5">
        <f t="shared" si="7"/>
        <v>90</v>
      </c>
      <c r="L24" s="112"/>
      <c r="M24" s="112"/>
      <c r="N24" s="7"/>
      <c r="O24" s="7"/>
    </row>
    <row r="25" spans="1:15" ht="16.5" thickTop="1" thickBot="1">
      <c r="A25" s="9"/>
      <c r="B25" s="5"/>
      <c r="C25" s="110"/>
      <c r="D25" s="5"/>
      <c r="E25" s="5"/>
      <c r="F25" s="5"/>
      <c r="G25" s="5"/>
      <c r="H25" s="5"/>
      <c r="I25" s="18" t="s">
        <v>31</v>
      </c>
      <c r="J25" s="19">
        <f>SUM(J5:J24)</f>
        <v>840</v>
      </c>
      <c r="K25" s="19">
        <f>SUM(K5:K24)</f>
        <v>844</v>
      </c>
      <c r="L25" s="5"/>
      <c r="M25" s="5" t="s">
        <v>13</v>
      </c>
      <c r="N25" s="10">
        <f>AVERAGE(N5:N24)</f>
        <v>0.37604166666569655</v>
      </c>
      <c r="O25" s="10">
        <f>AVERAGE(O5:O24)</f>
        <v>6.4930555556202307E-2</v>
      </c>
    </row>
    <row r="26" spans="1:15" ht="15.75" thickTop="1">
      <c r="A26" s="8"/>
      <c r="B26" s="8"/>
      <c r="C26" s="11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220"/>
      <c r="B27" s="221"/>
      <c r="C27" s="222"/>
      <c r="D27" s="121"/>
      <c r="E27" s="121"/>
      <c r="F27" s="220" t="s">
        <v>26</v>
      </c>
      <c r="G27" s="221"/>
      <c r="H27" s="221"/>
      <c r="I27" s="221"/>
      <c r="J27" s="222"/>
      <c r="K27" s="121"/>
      <c r="L27" s="220"/>
      <c r="M27" s="221"/>
      <c r="N27" s="221"/>
      <c r="O27" s="222"/>
    </row>
    <row r="28" spans="1:15" ht="38.25">
      <c r="A28" s="2" t="s">
        <v>2</v>
      </c>
      <c r="B28" s="3" t="s">
        <v>14</v>
      </c>
      <c r="C28" s="78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88" t="s">
        <v>33</v>
      </c>
      <c r="B29" s="88" t="s">
        <v>123</v>
      </c>
      <c r="C29" s="85">
        <v>44571.631944444445</v>
      </c>
      <c r="D29" s="88" t="s">
        <v>84</v>
      </c>
      <c r="E29" s="14" t="s">
        <v>61</v>
      </c>
      <c r="F29" s="3">
        <v>0</v>
      </c>
      <c r="G29" s="3">
        <v>0</v>
      </c>
      <c r="H29" s="3">
        <v>56</v>
      </c>
      <c r="I29" s="3">
        <v>34</v>
      </c>
      <c r="J29" s="5">
        <f>F29+G29+H29+I29</f>
        <v>90</v>
      </c>
      <c r="K29" s="5"/>
      <c r="L29" s="85">
        <v>44572.326388888891</v>
      </c>
      <c r="M29" s="85">
        <v>44572.368055555555</v>
      </c>
      <c r="N29" s="7">
        <f>SUM(L29-C29)</f>
        <v>0.69444444444525288</v>
      </c>
      <c r="O29" s="7">
        <f>SUM(M29-L29)</f>
        <v>4.1666666664241347E-2</v>
      </c>
    </row>
    <row r="30" spans="1:15">
      <c r="A30" s="88"/>
      <c r="B30" s="88"/>
      <c r="C30" s="85"/>
      <c r="D30" s="88"/>
      <c r="E30" s="14" t="s">
        <v>62</v>
      </c>
      <c r="F30" s="3">
        <v>0</v>
      </c>
      <c r="G30" s="3">
        <v>14</v>
      </c>
      <c r="H30" s="3">
        <v>60</v>
      </c>
      <c r="I30" s="3">
        <v>16</v>
      </c>
      <c r="J30" s="5"/>
      <c r="K30" s="5">
        <f t="shared" ref="K30:K38" si="8">G30+H30+I30+F30</f>
        <v>90</v>
      </c>
      <c r="L30" s="85"/>
      <c r="M30" s="85"/>
      <c r="N30" s="7"/>
      <c r="O30" s="7"/>
    </row>
    <row r="31" spans="1:15">
      <c r="A31" s="88">
        <v>4</v>
      </c>
      <c r="B31" s="88" t="s">
        <v>121</v>
      </c>
      <c r="C31" s="85">
        <v>44571.892361111109</v>
      </c>
      <c r="D31" s="88" t="s">
        <v>59</v>
      </c>
      <c r="E31" s="14" t="s">
        <v>61</v>
      </c>
      <c r="F31" s="3">
        <v>0</v>
      </c>
      <c r="G31" s="3">
        <v>0</v>
      </c>
      <c r="H31" s="3">
        <v>80</v>
      </c>
      <c r="I31" s="3">
        <v>0</v>
      </c>
      <c r="J31" s="5">
        <f t="shared" ref="J31:J39" si="9">F31+G31+H31+I31</f>
        <v>80</v>
      </c>
      <c r="K31" s="5"/>
      <c r="L31" s="85">
        <v>44572.125</v>
      </c>
      <c r="M31" s="85">
        <v>44572.159722222219</v>
      </c>
      <c r="N31" s="7">
        <f t="shared" ref="N31:N35" si="10">SUM(L31-C31)</f>
        <v>0.23263888889050577</v>
      </c>
      <c r="O31" s="7">
        <f t="shared" ref="O31:O35" si="11">SUM(M31-L31)</f>
        <v>3.4722222218988463E-2</v>
      </c>
    </row>
    <row r="32" spans="1:15">
      <c r="A32" s="88"/>
      <c r="B32" s="88"/>
      <c r="C32" s="85"/>
      <c r="D32" s="88"/>
      <c r="E32" s="14" t="s">
        <v>62</v>
      </c>
      <c r="F32" s="3">
        <v>0</v>
      </c>
      <c r="G32" s="3">
        <v>68</v>
      </c>
      <c r="H32" s="3">
        <v>4</v>
      </c>
      <c r="I32" s="3">
        <v>8</v>
      </c>
      <c r="J32" s="5"/>
      <c r="K32" s="5">
        <f t="shared" si="8"/>
        <v>80</v>
      </c>
      <c r="L32" s="85"/>
      <c r="M32" s="85"/>
      <c r="N32" s="7"/>
      <c r="O32" s="7"/>
    </row>
    <row r="33" spans="1:15">
      <c r="A33" s="88">
        <v>1</v>
      </c>
      <c r="B33" s="88" t="s">
        <v>133</v>
      </c>
      <c r="C33" s="85">
        <v>44572.104166666664</v>
      </c>
      <c r="D33" s="88" t="s">
        <v>57</v>
      </c>
      <c r="E33" s="14" t="s">
        <v>61</v>
      </c>
      <c r="F33" s="3">
        <v>1</v>
      </c>
      <c r="G33" s="3">
        <v>0</v>
      </c>
      <c r="H33" s="3">
        <v>50</v>
      </c>
      <c r="I33" s="3">
        <v>39</v>
      </c>
      <c r="J33" s="5">
        <f t="shared" si="9"/>
        <v>90</v>
      </c>
      <c r="K33" s="5"/>
      <c r="L33" s="85">
        <v>44572.604166666664</v>
      </c>
      <c r="M33" s="85">
        <v>44572.645833333336</v>
      </c>
      <c r="N33" s="7">
        <f t="shared" si="10"/>
        <v>0.5</v>
      </c>
      <c r="O33" s="7">
        <f t="shared" si="11"/>
        <v>4.1666666671517305E-2</v>
      </c>
    </row>
    <row r="34" spans="1:15">
      <c r="A34" s="88"/>
      <c r="B34" s="88"/>
      <c r="C34" s="85"/>
      <c r="D34" s="88"/>
      <c r="E34" s="14" t="s">
        <v>62</v>
      </c>
      <c r="F34" s="3">
        <v>1</v>
      </c>
      <c r="G34" s="3">
        <v>41</v>
      </c>
      <c r="H34" s="3">
        <v>31</v>
      </c>
      <c r="I34" s="3">
        <v>17</v>
      </c>
      <c r="J34" s="5"/>
      <c r="K34" s="5">
        <f t="shared" si="8"/>
        <v>90</v>
      </c>
      <c r="L34" s="85"/>
      <c r="M34" s="85"/>
      <c r="N34" s="7"/>
      <c r="O34" s="7"/>
    </row>
    <row r="35" spans="1:15">
      <c r="A35" s="88" t="s">
        <v>50</v>
      </c>
      <c r="B35" s="88" t="s">
        <v>130</v>
      </c>
      <c r="C35" s="85">
        <v>44572.125</v>
      </c>
      <c r="D35" s="88" t="s">
        <v>60</v>
      </c>
      <c r="E35" s="14" t="s">
        <v>61</v>
      </c>
      <c r="F35" s="3">
        <v>0</v>
      </c>
      <c r="G35" s="3">
        <v>0</v>
      </c>
      <c r="H35" s="3">
        <v>0</v>
      </c>
      <c r="I35" s="3">
        <v>90</v>
      </c>
      <c r="J35" s="5">
        <f t="shared" si="9"/>
        <v>90</v>
      </c>
      <c r="K35" s="5"/>
      <c r="L35" s="85">
        <v>44572.357638888891</v>
      </c>
      <c r="M35" s="85">
        <v>44572.395833333336</v>
      </c>
      <c r="N35" s="7">
        <f t="shared" si="10"/>
        <v>0.23263888889050577</v>
      </c>
      <c r="O35" s="7">
        <f t="shared" si="11"/>
        <v>3.8194444445252884E-2</v>
      </c>
    </row>
    <row r="36" spans="1:15">
      <c r="A36" s="56"/>
      <c r="B36" s="57"/>
      <c r="C36" s="122"/>
      <c r="D36" s="56"/>
      <c r="E36" s="14" t="s">
        <v>62</v>
      </c>
      <c r="F36" s="3">
        <v>0</v>
      </c>
      <c r="G36" s="3">
        <v>20</v>
      </c>
      <c r="H36" s="3">
        <v>50</v>
      </c>
      <c r="I36" s="3">
        <v>20</v>
      </c>
      <c r="J36" s="5"/>
      <c r="K36" s="5">
        <f t="shared" si="8"/>
        <v>90</v>
      </c>
      <c r="L36" s="78"/>
      <c r="M36" s="78"/>
      <c r="N36" s="7"/>
      <c r="O36" s="7"/>
    </row>
    <row r="37" spans="1:15">
      <c r="A37" s="56" t="s">
        <v>36</v>
      </c>
      <c r="B37" s="57" t="s">
        <v>211</v>
      </c>
      <c r="C37" s="122">
        <v>44572.201388888891</v>
      </c>
      <c r="D37" s="56" t="s">
        <v>56</v>
      </c>
      <c r="E37" s="14" t="s">
        <v>61</v>
      </c>
      <c r="F37" s="3">
        <v>0</v>
      </c>
      <c r="G37" s="3">
        <v>81</v>
      </c>
      <c r="H37" s="3">
        <v>0</v>
      </c>
      <c r="I37" s="3">
        <v>9</v>
      </c>
      <c r="J37" s="5">
        <f t="shared" si="9"/>
        <v>90</v>
      </c>
      <c r="K37" s="5"/>
      <c r="L37" s="78">
        <v>44572.5625</v>
      </c>
      <c r="M37" s="78">
        <v>44572.805555555555</v>
      </c>
      <c r="N37" s="7">
        <f t="shared" ref="N37:N39" si="12">SUM(L37-C37)</f>
        <v>0.36111111110949423</v>
      </c>
      <c r="O37" s="7">
        <f t="shared" ref="O37:O39" si="13">SUM(M37-L37)</f>
        <v>0.24305555555474712</v>
      </c>
    </row>
    <row r="38" spans="1:15">
      <c r="A38" s="56"/>
      <c r="B38" s="57"/>
      <c r="C38" s="122"/>
      <c r="D38" s="56"/>
      <c r="E38" s="14" t="s">
        <v>62</v>
      </c>
      <c r="F38" s="3">
        <v>0</v>
      </c>
      <c r="G38" s="3">
        <v>3</v>
      </c>
      <c r="H38" s="3">
        <v>72</v>
      </c>
      <c r="I38" s="3">
        <v>15</v>
      </c>
      <c r="J38" s="5"/>
      <c r="K38" s="5">
        <f t="shared" si="8"/>
        <v>90</v>
      </c>
      <c r="L38" s="78"/>
      <c r="M38" s="78"/>
      <c r="N38" s="7"/>
      <c r="O38" s="7"/>
    </row>
    <row r="39" spans="1:15">
      <c r="A39" s="56">
        <v>6</v>
      </c>
      <c r="B39" s="57" t="s">
        <v>130</v>
      </c>
      <c r="C39" s="122">
        <v>44572.354166666664</v>
      </c>
      <c r="D39" s="56" t="s">
        <v>60</v>
      </c>
      <c r="E39" s="14" t="s">
        <v>61</v>
      </c>
      <c r="F39" s="3">
        <v>8</v>
      </c>
      <c r="G39" s="3">
        <v>0</v>
      </c>
      <c r="H39" s="3">
        <v>82</v>
      </c>
      <c r="I39" s="3">
        <v>0</v>
      </c>
      <c r="J39" s="5">
        <f t="shared" si="9"/>
        <v>90</v>
      </c>
      <c r="K39" s="5"/>
      <c r="L39" s="78">
        <v>44572.965277777781</v>
      </c>
      <c r="M39" s="78">
        <v>44573.020833333336</v>
      </c>
      <c r="N39" s="7">
        <f t="shared" si="12"/>
        <v>0.61111111111677019</v>
      </c>
      <c r="O39" s="7">
        <f t="shared" si="13"/>
        <v>5.5555555554747116E-2</v>
      </c>
    </row>
    <row r="40" spans="1:15" ht="15.75" thickBot="1">
      <c r="A40" s="56"/>
      <c r="B40" s="57"/>
      <c r="C40" s="122"/>
      <c r="D40" s="56"/>
      <c r="E40" s="14" t="s">
        <v>62</v>
      </c>
      <c r="F40" s="3">
        <v>1</v>
      </c>
      <c r="G40" s="3">
        <v>19</v>
      </c>
      <c r="H40" s="3">
        <v>38</v>
      </c>
      <c r="I40" s="3">
        <v>32</v>
      </c>
      <c r="J40" s="5"/>
      <c r="K40" s="5">
        <f t="shared" ref="K40" si="14">G40+H40+I40+F40</f>
        <v>90</v>
      </c>
      <c r="L40" s="78"/>
      <c r="M40" s="78"/>
      <c r="N40" s="7"/>
      <c r="O40" s="7"/>
    </row>
    <row r="41" spans="1:15" s="8" customFormat="1" ht="16.5" customHeight="1" thickTop="1" thickBot="1">
      <c r="A41" s="5"/>
      <c r="B41" s="5"/>
      <c r="C41" s="110"/>
      <c r="D41" s="5"/>
      <c r="E41" s="5"/>
      <c r="F41" s="5"/>
      <c r="G41" s="5"/>
      <c r="H41" s="5"/>
      <c r="I41" s="18" t="s">
        <v>31</v>
      </c>
      <c r="J41" s="19">
        <f>SUM(J29:J40)</f>
        <v>530</v>
      </c>
      <c r="K41" s="19">
        <f>SUM(K29:K40)</f>
        <v>530</v>
      </c>
      <c r="L41" s="5"/>
      <c r="M41" s="5" t="s">
        <v>13</v>
      </c>
      <c r="N41" s="10">
        <f>AVERAGE(N29:N40)</f>
        <v>0.43865740740875481</v>
      </c>
      <c r="O41" s="10">
        <f>AVERAGE(O29:O40)</f>
        <v>7.581018518491571E-2</v>
      </c>
    </row>
    <row r="42" spans="1:15" ht="15.75" thickTop="1"/>
    <row r="43" spans="1:15">
      <c r="A43" s="45" t="s">
        <v>0</v>
      </c>
      <c r="B43" s="46" t="s">
        <v>209</v>
      </c>
      <c r="C43" s="215" t="s">
        <v>15</v>
      </c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</row>
    <row r="44" spans="1:15">
      <c r="A44" s="215" t="s">
        <v>16</v>
      </c>
      <c r="B44" s="215"/>
      <c r="C44" s="215"/>
      <c r="D44" s="215"/>
      <c r="E44" s="215"/>
      <c r="F44" s="215"/>
      <c r="G44" s="215"/>
      <c r="H44" s="20"/>
      <c r="I44" s="215" t="s">
        <v>17</v>
      </c>
      <c r="J44" s="215"/>
      <c r="K44" s="215"/>
      <c r="L44" s="215"/>
      <c r="M44" s="215"/>
      <c r="N44" s="215"/>
      <c r="O44" s="215"/>
    </row>
    <row r="45" spans="1:15" ht="30">
      <c r="A45" s="11" t="s">
        <v>18</v>
      </c>
      <c r="B45" s="11" t="s">
        <v>19</v>
      </c>
      <c r="C45" s="110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15" customHeight="1">
      <c r="A46" s="21">
        <v>1</v>
      </c>
      <c r="B46" s="88" t="s">
        <v>73</v>
      </c>
      <c r="C46" s="88" t="s">
        <v>67</v>
      </c>
      <c r="D46" s="85">
        <v>44572.291666666664</v>
      </c>
      <c r="E46" s="88">
        <v>27663</v>
      </c>
      <c r="F46" s="85">
        <v>44572.510416666664</v>
      </c>
      <c r="G46" s="25">
        <f>SUM(F46-D46)</f>
        <v>0.21875</v>
      </c>
      <c r="H46" s="26"/>
      <c r="I46" s="21">
        <v>1</v>
      </c>
      <c r="J46" s="88" t="s">
        <v>60</v>
      </c>
      <c r="K46" s="88">
        <v>5</v>
      </c>
      <c r="L46" s="85">
        <v>44572.003472222219</v>
      </c>
      <c r="M46" s="120">
        <v>34014</v>
      </c>
      <c r="N46" s="85">
        <v>44572.076388888891</v>
      </c>
      <c r="O46" s="25">
        <f>SUM(N46-L46)</f>
        <v>7.2916666671517305E-2</v>
      </c>
    </row>
    <row r="47" spans="1:15" s="27" customFormat="1" ht="15" customHeight="1">
      <c r="A47" s="21">
        <v>2</v>
      </c>
      <c r="B47" s="88" t="s">
        <v>59</v>
      </c>
      <c r="C47" s="88">
        <v>7</v>
      </c>
      <c r="D47" s="85">
        <v>44571.986111111109</v>
      </c>
      <c r="E47" s="88">
        <v>24522</v>
      </c>
      <c r="F47" s="85">
        <v>44572.145833333336</v>
      </c>
      <c r="G47" s="25">
        <f t="shared" ref="G47:G65" si="15">SUM(F47-D47)</f>
        <v>0.15972222222626442</v>
      </c>
      <c r="H47" s="26"/>
      <c r="I47" s="21">
        <v>2</v>
      </c>
      <c r="J47" s="123" t="s">
        <v>56</v>
      </c>
      <c r="K47" s="58">
        <v>3</v>
      </c>
      <c r="L47" s="60">
        <v>44572.048611111109</v>
      </c>
      <c r="M47" s="123" t="s">
        <v>212</v>
      </c>
      <c r="N47" s="60">
        <v>44572.114583333336</v>
      </c>
      <c r="O47" s="25">
        <f t="shared" ref="O47:O61" si="16">SUM(N47-L47)</f>
        <v>6.5972222226264421E-2</v>
      </c>
    </row>
    <row r="48" spans="1:15" s="27" customFormat="1" ht="15" customHeight="1">
      <c r="A48" s="21">
        <v>3</v>
      </c>
      <c r="B48" s="88" t="s">
        <v>69</v>
      </c>
      <c r="C48" s="88" t="s">
        <v>67</v>
      </c>
      <c r="D48" s="85">
        <v>44571.822916666664</v>
      </c>
      <c r="E48" s="88" t="s">
        <v>208</v>
      </c>
      <c r="F48" s="85">
        <v>44572.052083333336</v>
      </c>
      <c r="G48" s="25">
        <f t="shared" si="15"/>
        <v>0.22916666667151731</v>
      </c>
      <c r="H48" s="26"/>
      <c r="I48" s="21">
        <v>3</v>
      </c>
      <c r="J48" s="123" t="s">
        <v>39</v>
      </c>
      <c r="K48" s="58">
        <v>3</v>
      </c>
      <c r="L48" s="60">
        <v>44572.173611111109</v>
      </c>
      <c r="M48" s="123" t="s">
        <v>213</v>
      </c>
      <c r="N48" s="60">
        <v>44572.232638888891</v>
      </c>
      <c r="O48" s="25">
        <f t="shared" si="16"/>
        <v>5.9027777781011537E-2</v>
      </c>
    </row>
    <row r="49" spans="1:15" s="27" customFormat="1" ht="15" customHeight="1">
      <c r="A49" s="21">
        <v>4</v>
      </c>
      <c r="B49" s="88" t="s">
        <v>66</v>
      </c>
      <c r="C49" s="88">
        <v>8</v>
      </c>
      <c r="D49" s="85">
        <v>44572.055555555555</v>
      </c>
      <c r="E49" s="88">
        <v>34014</v>
      </c>
      <c r="F49" s="85">
        <v>44572.166666666664</v>
      </c>
      <c r="G49" s="25">
        <f t="shared" si="15"/>
        <v>0.11111111110949423</v>
      </c>
      <c r="H49" s="26"/>
      <c r="I49" s="21">
        <v>4</v>
      </c>
      <c r="J49" s="123" t="s">
        <v>41</v>
      </c>
      <c r="K49" s="58">
        <v>4</v>
      </c>
      <c r="L49" s="60">
        <v>44572.208333333336</v>
      </c>
      <c r="M49" s="123" t="s">
        <v>214</v>
      </c>
      <c r="N49" s="60">
        <v>44572.260416666664</v>
      </c>
      <c r="O49" s="25">
        <f t="shared" si="16"/>
        <v>5.2083333328482695E-2</v>
      </c>
    </row>
    <row r="50" spans="1:15" s="27" customFormat="1" ht="15" customHeight="1">
      <c r="A50" s="21">
        <v>5</v>
      </c>
      <c r="B50" s="88" t="s">
        <v>59</v>
      </c>
      <c r="C50" s="88">
        <v>7</v>
      </c>
      <c r="D50" s="85">
        <v>44572.163194444445</v>
      </c>
      <c r="E50" s="88">
        <v>28617</v>
      </c>
      <c r="F50" s="85">
        <v>44572.305555555555</v>
      </c>
      <c r="G50" s="25">
        <f t="shared" si="15"/>
        <v>0.14236111110949423</v>
      </c>
      <c r="H50" s="26"/>
      <c r="I50" s="21">
        <v>5</v>
      </c>
      <c r="J50" s="123" t="s">
        <v>66</v>
      </c>
      <c r="K50" s="58">
        <v>4</v>
      </c>
      <c r="L50" s="60">
        <v>44572.284722222219</v>
      </c>
      <c r="M50" s="123" t="s">
        <v>215</v>
      </c>
      <c r="N50" s="60">
        <v>44572.288194444445</v>
      </c>
      <c r="O50" s="25">
        <f t="shared" si="16"/>
        <v>3.4722222262644209E-3</v>
      </c>
    </row>
    <row r="51" spans="1:15" s="27" customFormat="1" ht="15" customHeight="1">
      <c r="A51" s="21">
        <v>6</v>
      </c>
      <c r="B51" s="88" t="s">
        <v>60</v>
      </c>
      <c r="C51" s="88">
        <v>6</v>
      </c>
      <c r="D51" s="85">
        <v>44571.951388888891</v>
      </c>
      <c r="E51" s="88">
        <v>31062</v>
      </c>
      <c r="F51" s="85">
        <v>44572.111111111109</v>
      </c>
      <c r="G51" s="25">
        <f t="shared" si="15"/>
        <v>0.15972222221898846</v>
      </c>
      <c r="H51" s="26"/>
      <c r="I51" s="21">
        <v>6</v>
      </c>
      <c r="J51" s="123" t="s">
        <v>60</v>
      </c>
      <c r="K51" s="58">
        <v>3</v>
      </c>
      <c r="L51" s="60">
        <v>44572.256944444445</v>
      </c>
      <c r="M51" s="123" t="s">
        <v>216</v>
      </c>
      <c r="N51" s="60">
        <v>44572.309027777781</v>
      </c>
      <c r="O51" s="25">
        <f t="shared" si="16"/>
        <v>5.2083333335758653E-2</v>
      </c>
    </row>
    <row r="52" spans="1:15" s="27" customFormat="1" ht="15" customHeight="1">
      <c r="A52" s="21">
        <v>7</v>
      </c>
      <c r="B52" s="88" t="s">
        <v>200</v>
      </c>
      <c r="C52" s="88" t="s">
        <v>67</v>
      </c>
      <c r="D52" s="85">
        <v>44572.104166666664</v>
      </c>
      <c r="E52" s="88">
        <v>41108</v>
      </c>
      <c r="F52" s="85">
        <v>44572.267361111109</v>
      </c>
      <c r="G52" s="25">
        <f t="shared" si="15"/>
        <v>0.16319444444525288</v>
      </c>
      <c r="H52" s="26"/>
      <c r="I52" s="21">
        <v>7</v>
      </c>
      <c r="J52" s="123" t="s">
        <v>64</v>
      </c>
      <c r="K52" s="58">
        <v>3</v>
      </c>
      <c r="L52" s="60">
        <v>44572.34375</v>
      </c>
      <c r="M52" s="123" t="s">
        <v>217</v>
      </c>
      <c r="N52" s="60">
        <v>44572.40625</v>
      </c>
      <c r="O52" s="25">
        <f t="shared" si="16"/>
        <v>6.25E-2</v>
      </c>
    </row>
    <row r="53" spans="1:15" s="27" customFormat="1" ht="15" customHeight="1">
      <c r="A53" s="21">
        <v>8</v>
      </c>
      <c r="B53" s="88" t="s">
        <v>41</v>
      </c>
      <c r="C53" s="88">
        <v>8</v>
      </c>
      <c r="D53" s="85">
        <v>44572.197916666664</v>
      </c>
      <c r="E53" s="88">
        <v>31969</v>
      </c>
      <c r="F53" s="85">
        <v>44572.385416666664</v>
      </c>
      <c r="G53" s="25">
        <f t="shared" si="15"/>
        <v>0.1875</v>
      </c>
      <c r="H53" s="26"/>
      <c r="I53" s="21">
        <v>8</v>
      </c>
      <c r="J53" s="123" t="s">
        <v>43</v>
      </c>
      <c r="K53" s="58">
        <v>4</v>
      </c>
      <c r="L53" s="60">
        <v>44572.423611111109</v>
      </c>
      <c r="M53" s="123" t="s">
        <v>218</v>
      </c>
      <c r="N53" s="60">
        <v>44572.465277777781</v>
      </c>
      <c r="O53" s="25">
        <f t="shared" si="16"/>
        <v>4.1666666671517305E-2</v>
      </c>
    </row>
    <row r="54" spans="1:15" s="27" customFormat="1" ht="15" customHeight="1">
      <c r="A54" s="21">
        <v>9</v>
      </c>
      <c r="B54" s="88" t="s">
        <v>225</v>
      </c>
      <c r="C54" s="88" t="s">
        <v>89</v>
      </c>
      <c r="D54" s="85">
        <v>44572.03125</v>
      </c>
      <c r="E54" s="88">
        <v>32530</v>
      </c>
      <c r="F54" s="85">
        <v>44572.034722222219</v>
      </c>
      <c r="G54" s="25">
        <f t="shared" si="15"/>
        <v>3.4722222189884633E-3</v>
      </c>
      <c r="H54" s="26"/>
      <c r="I54" s="21">
        <v>9</v>
      </c>
      <c r="J54" s="123" t="s">
        <v>132</v>
      </c>
      <c r="K54" s="58">
        <v>3</v>
      </c>
      <c r="L54" s="60">
        <v>44572.475694444445</v>
      </c>
      <c r="M54" s="123" t="s">
        <v>219</v>
      </c>
      <c r="N54" s="60">
        <v>44572.5</v>
      </c>
      <c r="O54" s="25">
        <f t="shared" si="16"/>
        <v>2.4305555554747116E-2</v>
      </c>
    </row>
    <row r="55" spans="1:15" s="27" customFormat="1" ht="15" customHeight="1">
      <c r="A55" s="21">
        <v>10</v>
      </c>
      <c r="B55" s="88" t="s">
        <v>41</v>
      </c>
      <c r="C55" s="88" t="s">
        <v>89</v>
      </c>
      <c r="D55" s="85">
        <v>44572.604166666664</v>
      </c>
      <c r="E55" s="88">
        <v>12663</v>
      </c>
      <c r="F55" s="85">
        <v>44572.607638888891</v>
      </c>
      <c r="G55" s="25">
        <f t="shared" si="15"/>
        <v>3.4722222262644209E-3</v>
      </c>
      <c r="H55" s="26"/>
      <c r="I55" s="21">
        <v>10</v>
      </c>
      <c r="J55" s="123" t="s">
        <v>39</v>
      </c>
      <c r="K55" s="58">
        <v>4</v>
      </c>
      <c r="L55" s="60">
        <v>44572.552083333336</v>
      </c>
      <c r="M55" s="123" t="s">
        <v>220</v>
      </c>
      <c r="N55" s="60">
        <v>44572.590277777781</v>
      </c>
      <c r="O55" s="25">
        <f t="shared" si="16"/>
        <v>3.8194444445252884E-2</v>
      </c>
    </row>
    <row r="56" spans="1:15" s="27" customFormat="1" ht="15" customHeight="1">
      <c r="A56" s="21">
        <v>11</v>
      </c>
      <c r="B56" s="88" t="s">
        <v>109</v>
      </c>
      <c r="C56" s="88" t="s">
        <v>89</v>
      </c>
      <c r="D56" s="85">
        <v>44572.923611111109</v>
      </c>
      <c r="E56" s="88">
        <v>41200</v>
      </c>
      <c r="F56" s="85">
        <v>44572.947916666664</v>
      </c>
      <c r="G56" s="25">
        <f t="shared" si="15"/>
        <v>2.4305555554747116E-2</v>
      </c>
      <c r="H56" s="26"/>
      <c r="I56" s="21">
        <v>11</v>
      </c>
      <c r="J56" s="123" t="s">
        <v>59</v>
      </c>
      <c r="K56" s="58">
        <v>3</v>
      </c>
      <c r="L56" s="60">
        <v>44572.572916666664</v>
      </c>
      <c r="M56" s="123" t="s">
        <v>221</v>
      </c>
      <c r="N56" s="60">
        <v>44572.614583333336</v>
      </c>
      <c r="O56" s="25">
        <f t="shared" si="16"/>
        <v>4.1666666671517305E-2</v>
      </c>
    </row>
    <row r="57" spans="1:15" s="27" customFormat="1" ht="15" customHeight="1">
      <c r="A57" s="21">
        <v>12</v>
      </c>
      <c r="B57" s="88" t="s">
        <v>84</v>
      </c>
      <c r="C57" s="124" t="s">
        <v>147</v>
      </c>
      <c r="D57" s="125">
        <v>44572.423611111109</v>
      </c>
      <c r="E57" s="126">
        <v>12668</v>
      </c>
      <c r="F57" s="125">
        <v>44572.427083333336</v>
      </c>
      <c r="G57" s="25">
        <f t="shared" si="15"/>
        <v>3.4722222262644209E-3</v>
      </c>
      <c r="H57" s="26"/>
      <c r="I57" s="21">
        <v>12</v>
      </c>
      <c r="J57" s="123" t="s">
        <v>59</v>
      </c>
      <c r="K57" s="58">
        <v>3</v>
      </c>
      <c r="L57" s="60">
        <v>44572.6875</v>
      </c>
      <c r="M57" s="123" t="s">
        <v>222</v>
      </c>
      <c r="N57" s="60">
        <v>44572.763888888891</v>
      </c>
      <c r="O57" s="25">
        <f t="shared" si="16"/>
        <v>7.6388888890505768E-2</v>
      </c>
    </row>
    <row r="58" spans="1:15" s="27" customFormat="1" ht="15" customHeight="1">
      <c r="A58" s="21">
        <v>13</v>
      </c>
      <c r="B58" s="88" t="s">
        <v>77</v>
      </c>
      <c r="C58" s="123" t="s">
        <v>118</v>
      </c>
      <c r="D58" s="60">
        <v>44572.465277777781</v>
      </c>
      <c r="E58" s="58">
        <v>41286</v>
      </c>
      <c r="F58" s="60">
        <v>44572.777777777781</v>
      </c>
      <c r="G58" s="25">
        <f t="shared" si="15"/>
        <v>0.3125</v>
      </c>
      <c r="H58" s="26"/>
      <c r="I58" s="21">
        <v>13</v>
      </c>
      <c r="J58" s="123" t="s">
        <v>179</v>
      </c>
      <c r="K58" s="58">
        <v>3</v>
      </c>
      <c r="L58" s="60">
        <v>44572.854166666664</v>
      </c>
      <c r="M58" s="123" t="s">
        <v>223</v>
      </c>
      <c r="N58" s="60">
        <v>44572.895833333336</v>
      </c>
      <c r="O58" s="25">
        <f t="shared" si="16"/>
        <v>4.1666666671517305E-2</v>
      </c>
    </row>
    <row r="59" spans="1:15" s="27" customFormat="1" ht="15" customHeight="1">
      <c r="A59" s="21">
        <v>14</v>
      </c>
      <c r="B59" s="88" t="s">
        <v>59</v>
      </c>
      <c r="C59" s="123" t="s">
        <v>139</v>
      </c>
      <c r="D59" s="60">
        <v>44572.260416666664</v>
      </c>
      <c r="E59" s="58">
        <v>27058</v>
      </c>
      <c r="F59" s="60">
        <v>44572.458333333336</v>
      </c>
      <c r="G59" s="25">
        <f t="shared" si="15"/>
        <v>0.19791666667151731</v>
      </c>
      <c r="H59" s="26"/>
      <c r="I59" s="21">
        <v>14</v>
      </c>
      <c r="J59" s="123" t="s">
        <v>58</v>
      </c>
      <c r="K59" s="58">
        <v>4</v>
      </c>
      <c r="L59" s="60">
        <v>44572.892361111109</v>
      </c>
      <c r="M59" s="123" t="s">
        <v>224</v>
      </c>
      <c r="N59" s="60">
        <v>44572.958333333336</v>
      </c>
      <c r="O59" s="25">
        <f t="shared" si="16"/>
        <v>6.5972222226264421E-2</v>
      </c>
    </row>
    <row r="60" spans="1:15" s="27" customFormat="1" ht="15" customHeight="1">
      <c r="A60" s="21">
        <v>15</v>
      </c>
      <c r="B60" s="88" t="s">
        <v>69</v>
      </c>
      <c r="C60" s="123" t="s">
        <v>117</v>
      </c>
      <c r="D60" s="60">
        <v>44572.40625</v>
      </c>
      <c r="E60" s="58">
        <v>31621</v>
      </c>
      <c r="F60" s="60">
        <v>44572.541666666664</v>
      </c>
      <c r="G60" s="25">
        <f t="shared" si="15"/>
        <v>0.13541666666424135</v>
      </c>
      <c r="H60" s="26"/>
      <c r="I60" s="21">
        <v>15</v>
      </c>
      <c r="J60" s="88" t="s">
        <v>59</v>
      </c>
      <c r="K60" s="88">
        <v>3</v>
      </c>
      <c r="L60" s="85">
        <v>44572.940972222219</v>
      </c>
      <c r="M60" s="120">
        <v>31367</v>
      </c>
      <c r="N60" s="85">
        <v>44572.986111111109</v>
      </c>
      <c r="O60" s="25">
        <f t="shared" si="16"/>
        <v>4.5138888890505768E-2</v>
      </c>
    </row>
    <row r="61" spans="1:15" s="27" customFormat="1" ht="15" customHeight="1">
      <c r="A61" s="21">
        <v>16</v>
      </c>
      <c r="B61" s="88" t="s">
        <v>161</v>
      </c>
      <c r="C61" s="123" t="s">
        <v>67</v>
      </c>
      <c r="D61" s="60">
        <v>44572.541666666664</v>
      </c>
      <c r="E61" s="58">
        <v>31450</v>
      </c>
      <c r="F61" s="60">
        <v>44572.736111111109</v>
      </c>
      <c r="G61" s="25">
        <f t="shared" si="15"/>
        <v>0.19444444444525288</v>
      </c>
      <c r="H61" s="26"/>
      <c r="I61" s="21">
        <v>16</v>
      </c>
      <c r="J61" s="88" t="s">
        <v>82</v>
      </c>
      <c r="K61" s="88">
        <v>4</v>
      </c>
      <c r="L61" s="85">
        <v>44572.975694444445</v>
      </c>
      <c r="M61" s="120">
        <v>33163</v>
      </c>
      <c r="N61" s="85">
        <v>44573.041666666664</v>
      </c>
      <c r="O61" s="25">
        <f t="shared" si="16"/>
        <v>6.5972222218988463E-2</v>
      </c>
    </row>
    <row r="62" spans="1:15" s="27" customFormat="1" ht="15" customHeight="1">
      <c r="A62" s="21">
        <v>17</v>
      </c>
      <c r="B62" s="88" t="s">
        <v>57</v>
      </c>
      <c r="C62" s="123" t="s">
        <v>139</v>
      </c>
      <c r="D62" s="60">
        <v>44572.6875</v>
      </c>
      <c r="E62" s="58">
        <v>31475</v>
      </c>
      <c r="F62" s="60">
        <v>44572.895833333336</v>
      </c>
      <c r="G62" s="25">
        <f t="shared" si="15"/>
        <v>0.20833333333575865</v>
      </c>
      <c r="H62" s="26"/>
      <c r="I62" s="21"/>
      <c r="J62" s="88"/>
      <c r="K62" s="88"/>
      <c r="L62" s="85"/>
      <c r="M62" s="120"/>
      <c r="N62" s="85"/>
      <c r="O62" s="25"/>
    </row>
    <row r="63" spans="1:15" s="27" customFormat="1" ht="15" customHeight="1">
      <c r="A63" s="21">
        <v>18</v>
      </c>
      <c r="B63" s="88" t="s">
        <v>136</v>
      </c>
      <c r="C63" s="123" t="s">
        <v>147</v>
      </c>
      <c r="D63" s="60">
        <v>44572.444444444445</v>
      </c>
      <c r="E63" s="58">
        <v>27293</v>
      </c>
      <c r="F63" s="60">
        <v>44572.628472222219</v>
      </c>
      <c r="G63" s="25">
        <f t="shared" si="15"/>
        <v>0.18402777777373558</v>
      </c>
      <c r="H63" s="26"/>
      <c r="I63" s="21"/>
      <c r="J63" s="88"/>
      <c r="K63" s="88"/>
      <c r="L63" s="85"/>
      <c r="M63" s="120"/>
      <c r="N63" s="85"/>
      <c r="O63" s="25"/>
    </row>
    <row r="64" spans="1:15" s="27" customFormat="1" ht="15" customHeight="1">
      <c r="A64" s="21">
        <v>19</v>
      </c>
      <c r="B64" s="58" t="s">
        <v>56</v>
      </c>
      <c r="C64" s="123" t="s">
        <v>118</v>
      </c>
      <c r="D64" s="60">
        <v>44572.850694444445</v>
      </c>
      <c r="E64" s="58">
        <v>60025</v>
      </c>
      <c r="F64" s="60">
        <v>44572.989583333336</v>
      </c>
      <c r="G64" s="25">
        <f t="shared" si="15"/>
        <v>0.13888888889050577</v>
      </c>
      <c r="H64" s="26"/>
      <c r="I64" s="21"/>
      <c r="J64" s="88"/>
      <c r="K64" s="88"/>
      <c r="L64" s="85"/>
      <c r="M64" s="120"/>
      <c r="N64" s="85"/>
      <c r="O64" s="25"/>
    </row>
    <row r="65" spans="1:15" s="27" customFormat="1" ht="15" customHeight="1">
      <c r="A65" s="21">
        <v>20</v>
      </c>
      <c r="B65" s="58" t="s">
        <v>39</v>
      </c>
      <c r="C65" s="123" t="s">
        <v>117</v>
      </c>
      <c r="D65" s="60">
        <v>44572.621527777781</v>
      </c>
      <c r="E65" s="58">
        <v>31578</v>
      </c>
      <c r="F65" s="60">
        <v>44572.795138888891</v>
      </c>
      <c r="G65" s="25">
        <f t="shared" si="15"/>
        <v>0.17361111110949423</v>
      </c>
      <c r="H65" s="26"/>
      <c r="I65" s="21"/>
      <c r="J65" s="88"/>
      <c r="K65" s="88"/>
      <c r="L65" s="85"/>
      <c r="M65" s="120"/>
      <c r="N65" s="85"/>
      <c r="O65" s="25"/>
    </row>
    <row r="66" spans="1:15" s="27" customFormat="1" ht="15" customHeight="1">
      <c r="A66" s="21"/>
      <c r="B66" s="88"/>
      <c r="C66" s="88"/>
      <c r="D66" s="85"/>
      <c r="E66" s="88"/>
      <c r="F66" s="18" t="s">
        <v>13</v>
      </c>
      <c r="G66" s="10">
        <f>AVERAGE(G44:G65)</f>
        <v>0.14756944444488909</v>
      </c>
      <c r="H66" s="26"/>
      <c r="I66" s="21"/>
      <c r="J66" s="88"/>
      <c r="K66" s="88"/>
      <c r="L66" s="85"/>
      <c r="M66" s="120"/>
      <c r="N66" s="5" t="s">
        <v>13</v>
      </c>
      <c r="O66" s="10">
        <f>AVERAGE(O45:O65)</f>
        <v>5.056423611313221E-2</v>
      </c>
    </row>
  </sheetData>
  <mergeCells count="10">
    <mergeCell ref="A2:O2"/>
    <mergeCell ref="A3:C3"/>
    <mergeCell ref="F3:J3"/>
    <mergeCell ref="L3:O3"/>
    <mergeCell ref="C43:O43"/>
    <mergeCell ref="A44:G44"/>
    <mergeCell ref="I44:O44"/>
    <mergeCell ref="A27:C27"/>
    <mergeCell ref="F27:J27"/>
    <mergeCell ref="L27:O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60"/>
  <sheetViews>
    <sheetView workbookViewId="0">
      <selection activeCell="B36" sqref="B3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9.570312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224" t="s">
        <v>226</v>
      </c>
      <c r="O1" s="225"/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27"/>
      <c r="E3" s="127"/>
      <c r="F3" s="220" t="s">
        <v>26</v>
      </c>
      <c r="G3" s="221"/>
      <c r="H3" s="221"/>
      <c r="I3" s="221"/>
      <c r="J3" s="222"/>
      <c r="K3" s="127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128" t="s">
        <v>47</v>
      </c>
      <c r="B5" s="13" t="s">
        <v>3</v>
      </c>
      <c r="C5" s="60">
        <v>44572.333333333336</v>
      </c>
      <c r="D5" s="58" t="s">
        <v>65</v>
      </c>
      <c r="E5" s="14" t="s">
        <v>61</v>
      </c>
      <c r="F5" s="5">
        <v>0</v>
      </c>
      <c r="G5" s="5">
        <v>0</v>
      </c>
      <c r="H5" s="5">
        <v>0</v>
      </c>
      <c r="I5" s="5">
        <v>90</v>
      </c>
      <c r="J5" s="5">
        <f t="shared" ref="J5:J13" si="0">F5+G5+H5+I5</f>
        <v>90</v>
      </c>
      <c r="K5" s="5"/>
      <c r="L5" s="60">
        <v>44573.180555555555</v>
      </c>
      <c r="M5" s="60">
        <v>44573.229166666664</v>
      </c>
      <c r="N5" s="7">
        <f t="shared" ref="N5:N13" si="1">SUM(L5-C5)</f>
        <v>0.84722222221898846</v>
      </c>
      <c r="O5" s="7">
        <f t="shared" ref="O5:O13" si="2">SUM(M5-L5)</f>
        <v>4.8611111109494232E-2</v>
      </c>
    </row>
    <row r="6" spans="1:15" s="8" customFormat="1">
      <c r="A6" s="128"/>
      <c r="B6" s="13"/>
      <c r="C6" s="60"/>
      <c r="D6" s="58"/>
      <c r="E6" s="14" t="s">
        <v>62</v>
      </c>
      <c r="F6" s="5">
        <v>0</v>
      </c>
      <c r="G6" s="5">
        <v>30</v>
      </c>
      <c r="H6" s="5">
        <v>15</v>
      </c>
      <c r="I6" s="5">
        <v>45</v>
      </c>
      <c r="J6" s="5"/>
      <c r="K6" s="5">
        <f t="shared" ref="K6:K14" si="3">G6+H6+I6+F6</f>
        <v>90</v>
      </c>
      <c r="L6" s="60"/>
      <c r="M6" s="60"/>
      <c r="N6" s="7"/>
      <c r="O6" s="7"/>
    </row>
    <row r="7" spans="1:15" s="8" customFormat="1">
      <c r="A7" s="58">
        <v>8</v>
      </c>
      <c r="B7" s="13" t="s">
        <v>3</v>
      </c>
      <c r="C7" s="60">
        <v>44573.083333333336</v>
      </c>
      <c r="D7" s="58" t="s">
        <v>43</v>
      </c>
      <c r="E7" s="14" t="s">
        <v>61</v>
      </c>
      <c r="F7" s="5">
        <v>26</v>
      </c>
      <c r="G7" s="5">
        <v>6</v>
      </c>
      <c r="H7" s="5">
        <v>45</v>
      </c>
      <c r="I7" s="5">
        <v>13</v>
      </c>
      <c r="J7" s="5">
        <f t="shared" si="0"/>
        <v>90</v>
      </c>
      <c r="K7" s="5"/>
      <c r="L7" s="60">
        <v>44573.597222222219</v>
      </c>
      <c r="M7" s="60">
        <v>44573.84375</v>
      </c>
      <c r="N7" s="7">
        <f t="shared" si="1"/>
        <v>0.51388888888322981</v>
      </c>
      <c r="O7" s="7">
        <f t="shared" si="2"/>
        <v>0.24652777778101154</v>
      </c>
    </row>
    <row r="8" spans="1:15" s="8" customFormat="1">
      <c r="A8" s="58"/>
      <c r="B8" s="13"/>
      <c r="C8" s="60"/>
      <c r="D8" s="58"/>
      <c r="E8" s="14" t="s">
        <v>62</v>
      </c>
      <c r="F8" s="5">
        <v>15</v>
      </c>
      <c r="G8" s="5">
        <v>12</v>
      </c>
      <c r="H8" s="5">
        <v>43</v>
      </c>
      <c r="I8" s="5">
        <v>12</v>
      </c>
      <c r="J8" s="5"/>
      <c r="K8" s="5">
        <f t="shared" si="3"/>
        <v>82</v>
      </c>
      <c r="L8" s="60"/>
      <c r="M8" s="60"/>
      <c r="N8" s="7"/>
      <c r="O8" s="7"/>
    </row>
    <row r="9" spans="1:15" s="8" customFormat="1">
      <c r="A9" s="88" t="s">
        <v>45</v>
      </c>
      <c r="B9" s="13" t="s">
        <v>3</v>
      </c>
      <c r="C9" s="85">
        <v>44573.350694444445</v>
      </c>
      <c r="D9" s="88" t="s">
        <v>64</v>
      </c>
      <c r="E9" s="14" t="s">
        <v>61</v>
      </c>
      <c r="F9" s="5">
        <v>3</v>
      </c>
      <c r="G9" s="5">
        <v>33</v>
      </c>
      <c r="H9" s="5">
        <v>30</v>
      </c>
      <c r="I9" s="5">
        <v>24</v>
      </c>
      <c r="J9" s="5">
        <f t="shared" si="0"/>
        <v>90</v>
      </c>
      <c r="K9" s="5"/>
      <c r="L9" s="85">
        <v>44573.958333333336</v>
      </c>
      <c r="M9" s="85">
        <v>44574.083333333336</v>
      </c>
      <c r="N9" s="7">
        <f t="shared" si="1"/>
        <v>0.60763888889050577</v>
      </c>
      <c r="O9" s="7">
        <f t="shared" si="2"/>
        <v>0.125</v>
      </c>
    </row>
    <row r="10" spans="1:15" s="8" customFormat="1">
      <c r="A10" s="88"/>
      <c r="B10" s="13"/>
      <c r="C10" s="85"/>
      <c r="D10" s="88"/>
      <c r="E10" s="14" t="s">
        <v>62</v>
      </c>
      <c r="F10" s="5">
        <v>0</v>
      </c>
      <c r="G10" s="5">
        <v>16</v>
      </c>
      <c r="H10" s="5">
        <v>49</v>
      </c>
      <c r="I10" s="5">
        <v>25</v>
      </c>
      <c r="J10" s="5"/>
      <c r="K10" s="5">
        <f t="shared" si="3"/>
        <v>90</v>
      </c>
      <c r="L10" s="85"/>
      <c r="M10" s="85"/>
      <c r="N10" s="7"/>
      <c r="O10" s="7"/>
    </row>
    <row r="11" spans="1:15" s="8" customFormat="1">
      <c r="A11" s="88">
        <v>5</v>
      </c>
      <c r="B11" s="13" t="s">
        <v>3</v>
      </c>
      <c r="C11" s="85">
        <v>44573.413194444445</v>
      </c>
      <c r="D11" s="88" t="s">
        <v>69</v>
      </c>
      <c r="E11" s="14" t="s">
        <v>61</v>
      </c>
      <c r="F11" s="5">
        <v>0</v>
      </c>
      <c r="G11" s="5">
        <v>0</v>
      </c>
      <c r="H11" s="5">
        <v>90</v>
      </c>
      <c r="I11" s="5">
        <v>0</v>
      </c>
      <c r="J11" s="5">
        <f t="shared" si="0"/>
        <v>90</v>
      </c>
      <c r="K11" s="5"/>
      <c r="L11" s="85">
        <v>44573.663194444445</v>
      </c>
      <c r="M11" s="85">
        <v>44573.6875</v>
      </c>
      <c r="N11" s="7">
        <f t="shared" si="1"/>
        <v>0.25</v>
      </c>
      <c r="O11" s="7">
        <f t="shared" si="2"/>
        <v>2.4305555554747116E-2</v>
      </c>
    </row>
    <row r="12" spans="1:15" s="8" customFormat="1">
      <c r="A12" s="88"/>
      <c r="B12" s="13"/>
      <c r="C12" s="85"/>
      <c r="D12" s="88"/>
      <c r="E12" s="14" t="s">
        <v>62</v>
      </c>
      <c r="F12" s="5">
        <v>0</v>
      </c>
      <c r="G12" s="5">
        <v>3</v>
      </c>
      <c r="H12" s="5">
        <v>56</v>
      </c>
      <c r="I12" s="5">
        <v>31</v>
      </c>
      <c r="J12" s="5"/>
      <c r="K12" s="5">
        <f t="shared" si="3"/>
        <v>90</v>
      </c>
      <c r="L12" s="85"/>
      <c r="M12" s="85"/>
      <c r="N12" s="7"/>
      <c r="O12" s="7"/>
    </row>
    <row r="13" spans="1:15" s="8" customFormat="1">
      <c r="A13" s="94">
        <v>5</v>
      </c>
      <c r="B13" s="13" t="s">
        <v>3</v>
      </c>
      <c r="C13" s="85">
        <v>44573.739583333336</v>
      </c>
      <c r="D13" s="88" t="s">
        <v>77</v>
      </c>
      <c r="E13" s="14" t="s">
        <v>61</v>
      </c>
      <c r="F13" s="5">
        <v>0</v>
      </c>
      <c r="G13" s="5">
        <v>0</v>
      </c>
      <c r="H13" s="5">
        <v>80</v>
      </c>
      <c r="I13" s="5">
        <v>0</v>
      </c>
      <c r="J13" s="5">
        <f t="shared" si="0"/>
        <v>80</v>
      </c>
      <c r="K13" s="5"/>
      <c r="L13" s="85">
        <v>44573.996527777781</v>
      </c>
      <c r="M13" s="85">
        <v>44574.03125</v>
      </c>
      <c r="N13" s="7">
        <f t="shared" si="1"/>
        <v>0.25694444444525288</v>
      </c>
      <c r="O13" s="7">
        <f t="shared" si="2"/>
        <v>3.4722222218988463E-2</v>
      </c>
    </row>
    <row r="14" spans="1:15" s="8" customFormat="1" ht="15.75" thickBot="1">
      <c r="A14" s="13"/>
      <c r="B14" s="13"/>
      <c r="C14" s="14"/>
      <c r="D14" s="14"/>
      <c r="E14" s="14" t="s">
        <v>62</v>
      </c>
      <c r="F14" s="5">
        <v>0</v>
      </c>
      <c r="G14" s="5">
        <v>12</v>
      </c>
      <c r="H14" s="5">
        <v>51</v>
      </c>
      <c r="I14" s="5">
        <v>17</v>
      </c>
      <c r="J14" s="5"/>
      <c r="K14" s="5">
        <f t="shared" si="3"/>
        <v>80</v>
      </c>
      <c r="L14" s="15"/>
      <c r="M14" s="15"/>
      <c r="N14" s="7"/>
      <c r="O14" s="7"/>
    </row>
    <row r="15" spans="1:15" ht="16.5" thickTop="1" thickBot="1">
      <c r="A15" s="9"/>
      <c r="B15" s="5"/>
      <c r="C15" s="5"/>
      <c r="D15" s="5"/>
      <c r="E15" s="5"/>
      <c r="F15" s="5"/>
      <c r="G15" s="5"/>
      <c r="H15" s="5"/>
      <c r="I15" s="18" t="s">
        <v>31</v>
      </c>
      <c r="J15" s="19">
        <f>SUM(J5:J14)</f>
        <v>440</v>
      </c>
      <c r="K15" s="19">
        <f>SUM(K5:K14)</f>
        <v>432</v>
      </c>
      <c r="L15" s="5"/>
      <c r="M15" s="5" t="s">
        <v>13</v>
      </c>
      <c r="N15" s="10">
        <f>AVERAGE(N5:N14)</f>
        <v>0.49513888888759539</v>
      </c>
      <c r="O15" s="10">
        <f>AVERAGE(O5:O14)</f>
        <v>9.5833333332848269E-2</v>
      </c>
    </row>
    <row r="16" spans="1:15" ht="15.75" thickTop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>
      <c r="A17" s="220"/>
      <c r="B17" s="221"/>
      <c r="C17" s="222"/>
      <c r="D17" s="127"/>
      <c r="E17" s="127"/>
      <c r="F17" s="220" t="s">
        <v>26</v>
      </c>
      <c r="G17" s="221"/>
      <c r="H17" s="221"/>
      <c r="I17" s="221"/>
      <c r="J17" s="222"/>
      <c r="K17" s="127"/>
      <c r="L17" s="220"/>
      <c r="M17" s="221"/>
      <c r="N17" s="221"/>
      <c r="O17" s="222"/>
    </row>
    <row r="18" spans="1:15" ht="38.25">
      <c r="A18" s="2" t="s">
        <v>2</v>
      </c>
      <c r="B18" s="3" t="s">
        <v>14</v>
      </c>
      <c r="C18" s="2" t="s">
        <v>4</v>
      </c>
      <c r="D18" s="2" t="s">
        <v>27</v>
      </c>
      <c r="E18" s="2" t="s">
        <v>28</v>
      </c>
      <c r="F18" s="3" t="s">
        <v>5</v>
      </c>
      <c r="G18" s="3" t="s">
        <v>6</v>
      </c>
      <c r="H18" s="3" t="s">
        <v>7</v>
      </c>
      <c r="I18" s="3" t="s">
        <v>8</v>
      </c>
      <c r="J18" s="2" t="s">
        <v>29</v>
      </c>
      <c r="K18" s="2" t="s">
        <v>30</v>
      </c>
      <c r="L18" s="2" t="s">
        <v>9</v>
      </c>
      <c r="M18" s="2" t="s">
        <v>10</v>
      </c>
      <c r="N18" s="2" t="s">
        <v>11</v>
      </c>
      <c r="O18" s="2" t="s">
        <v>12</v>
      </c>
    </row>
    <row r="19" spans="1:15">
      <c r="A19" s="58">
        <v>1</v>
      </c>
      <c r="B19" s="129" t="s">
        <v>121</v>
      </c>
      <c r="C19" s="60">
        <v>44572.6875</v>
      </c>
      <c r="D19" s="58" t="s">
        <v>59</v>
      </c>
      <c r="E19" s="14" t="s">
        <v>61</v>
      </c>
      <c r="F19" s="3">
        <v>22</v>
      </c>
      <c r="G19" s="3">
        <v>44</v>
      </c>
      <c r="H19" s="3">
        <v>24</v>
      </c>
      <c r="I19" s="3">
        <v>0</v>
      </c>
      <c r="J19" s="5">
        <f t="shared" ref="J19:J35" si="4">F19+G19+H19+I19</f>
        <v>90</v>
      </c>
      <c r="K19" s="5"/>
      <c r="L19" s="60">
        <v>44573.190972222219</v>
      </c>
      <c r="M19" s="60">
        <v>44573.236111111109</v>
      </c>
      <c r="N19" s="7">
        <f t="shared" ref="N19:N35" si="5">SUM(L19-C19)</f>
        <v>0.50347222221898846</v>
      </c>
      <c r="O19" s="7">
        <f t="shared" ref="O19:O35" si="6">SUM(M19-L19)</f>
        <v>4.5138888890505768E-2</v>
      </c>
    </row>
    <row r="20" spans="1:15">
      <c r="A20" s="58"/>
      <c r="B20" s="129"/>
      <c r="C20" s="60"/>
      <c r="D20" s="58"/>
      <c r="E20" s="14" t="s">
        <v>62</v>
      </c>
      <c r="F20" s="3">
        <v>0</v>
      </c>
      <c r="G20" s="3">
        <v>28</v>
      </c>
      <c r="H20" s="3">
        <v>25</v>
      </c>
      <c r="I20" s="3">
        <v>37</v>
      </c>
      <c r="J20" s="5"/>
      <c r="K20" s="5">
        <f t="shared" ref="K20:K36" si="7">G20+H20+I20+F20</f>
        <v>90</v>
      </c>
      <c r="L20" s="60"/>
      <c r="M20" s="60"/>
      <c r="N20" s="7"/>
      <c r="O20" s="7"/>
    </row>
    <row r="21" spans="1:15">
      <c r="A21" s="128">
        <v>5</v>
      </c>
      <c r="B21" s="129" t="s">
        <v>121</v>
      </c>
      <c r="C21" s="60">
        <v>44572.875</v>
      </c>
      <c r="D21" s="58" t="s">
        <v>59</v>
      </c>
      <c r="E21" s="14" t="s">
        <v>61</v>
      </c>
      <c r="F21" s="3">
        <v>0</v>
      </c>
      <c r="G21" s="3">
        <v>0</v>
      </c>
      <c r="H21" s="3">
        <v>90</v>
      </c>
      <c r="I21" s="3">
        <v>0</v>
      </c>
      <c r="J21" s="5">
        <f t="shared" si="4"/>
        <v>90</v>
      </c>
      <c r="K21" s="5"/>
      <c r="L21" s="60">
        <v>44573.15625</v>
      </c>
      <c r="M21" s="60">
        <v>44573.194444444445</v>
      </c>
      <c r="N21" s="7">
        <f t="shared" si="5"/>
        <v>0.28125</v>
      </c>
      <c r="O21" s="7">
        <f t="shared" si="6"/>
        <v>3.8194444445252884E-2</v>
      </c>
    </row>
    <row r="22" spans="1:15">
      <c r="A22" s="128"/>
      <c r="B22" s="129"/>
      <c r="C22" s="60"/>
      <c r="D22" s="58"/>
      <c r="E22" s="14" t="s">
        <v>62</v>
      </c>
      <c r="F22" s="3">
        <v>0</v>
      </c>
      <c r="G22" s="3">
        <v>0</v>
      </c>
      <c r="H22" s="3">
        <v>58</v>
      </c>
      <c r="I22" s="3">
        <v>32</v>
      </c>
      <c r="J22" s="5"/>
      <c r="K22" s="5">
        <f t="shared" si="7"/>
        <v>90</v>
      </c>
      <c r="L22" s="60"/>
      <c r="M22" s="60"/>
      <c r="N22" s="7"/>
      <c r="O22" s="7"/>
    </row>
    <row r="23" spans="1:15">
      <c r="A23" s="128" t="s">
        <v>34</v>
      </c>
      <c r="B23" s="129" t="s">
        <v>134</v>
      </c>
      <c r="C23" s="60">
        <v>44572.954861111109</v>
      </c>
      <c r="D23" s="58" t="s">
        <v>73</v>
      </c>
      <c r="E23" s="14" t="s">
        <v>61</v>
      </c>
      <c r="F23" s="3">
        <v>0</v>
      </c>
      <c r="G23" s="3">
        <v>90</v>
      </c>
      <c r="H23" s="3">
        <v>0</v>
      </c>
      <c r="I23" s="3">
        <v>0</v>
      </c>
      <c r="J23" s="5">
        <f t="shared" si="4"/>
        <v>90</v>
      </c>
      <c r="K23" s="5"/>
      <c r="L23" s="60">
        <v>44573.291666666664</v>
      </c>
      <c r="M23" s="60">
        <v>44573.354166666664</v>
      </c>
      <c r="N23" s="7">
        <f t="shared" si="5"/>
        <v>0.33680555555474712</v>
      </c>
      <c r="O23" s="7">
        <f t="shared" si="6"/>
        <v>6.25E-2</v>
      </c>
    </row>
    <row r="24" spans="1:15">
      <c r="A24" s="128"/>
      <c r="B24" s="129"/>
      <c r="C24" s="60"/>
      <c r="D24" s="58"/>
      <c r="E24" s="14" t="s">
        <v>62</v>
      </c>
      <c r="F24" s="3">
        <v>0</v>
      </c>
      <c r="G24" s="3">
        <v>26</v>
      </c>
      <c r="H24" s="3">
        <v>4</v>
      </c>
      <c r="I24" s="3">
        <v>60</v>
      </c>
      <c r="J24" s="5"/>
      <c r="K24" s="5">
        <f t="shared" si="7"/>
        <v>90</v>
      </c>
      <c r="L24" s="60"/>
      <c r="M24" s="60"/>
      <c r="N24" s="7"/>
      <c r="O24" s="7"/>
    </row>
    <row r="25" spans="1:15">
      <c r="A25" s="58" t="s">
        <v>36</v>
      </c>
      <c r="B25" s="129" t="s">
        <v>133</v>
      </c>
      <c r="C25" s="60">
        <v>44572.989583333336</v>
      </c>
      <c r="D25" s="58" t="s">
        <v>58</v>
      </c>
      <c r="E25" s="14" t="s">
        <v>61</v>
      </c>
      <c r="F25" s="3">
        <v>3</v>
      </c>
      <c r="G25" s="3">
        <v>67</v>
      </c>
      <c r="H25" s="3">
        <v>9</v>
      </c>
      <c r="I25" s="3">
        <v>11</v>
      </c>
      <c r="J25" s="5">
        <f t="shared" si="4"/>
        <v>90</v>
      </c>
      <c r="K25" s="5"/>
      <c r="L25" s="60">
        <v>44573.395833333336</v>
      </c>
      <c r="M25" s="60">
        <v>44573.440972222219</v>
      </c>
      <c r="N25" s="7">
        <f t="shared" si="5"/>
        <v>0.40625</v>
      </c>
      <c r="O25" s="7">
        <f t="shared" si="6"/>
        <v>4.5138888883229811E-2</v>
      </c>
    </row>
    <row r="26" spans="1:15">
      <c r="A26" s="58"/>
      <c r="B26" s="129"/>
      <c r="C26" s="60"/>
      <c r="D26" s="58"/>
      <c r="E26" s="14" t="s">
        <v>62</v>
      </c>
      <c r="F26" s="3">
        <v>7</v>
      </c>
      <c r="G26" s="3">
        <v>47</v>
      </c>
      <c r="H26" s="3">
        <v>17</v>
      </c>
      <c r="I26" s="3">
        <v>19</v>
      </c>
      <c r="J26" s="5"/>
      <c r="K26" s="5">
        <f t="shared" si="7"/>
        <v>90</v>
      </c>
      <c r="L26" s="60"/>
      <c r="M26" s="60"/>
      <c r="N26" s="7"/>
      <c r="O26" s="7"/>
    </row>
    <row r="27" spans="1:15">
      <c r="A27" s="128">
        <v>4</v>
      </c>
      <c r="B27" s="129" t="s">
        <v>121</v>
      </c>
      <c r="C27" s="60">
        <v>44573.052083333336</v>
      </c>
      <c r="D27" s="58" t="s">
        <v>59</v>
      </c>
      <c r="E27" s="14" t="s">
        <v>61</v>
      </c>
      <c r="F27" s="3">
        <v>0</v>
      </c>
      <c r="G27" s="3">
        <v>0</v>
      </c>
      <c r="H27" s="3">
        <v>90</v>
      </c>
      <c r="I27" s="3">
        <v>0</v>
      </c>
      <c r="J27" s="5">
        <f t="shared" si="4"/>
        <v>90</v>
      </c>
      <c r="K27" s="5"/>
      <c r="L27" s="60">
        <v>44573.333333333336</v>
      </c>
      <c r="M27" s="60">
        <v>44573.416666666664</v>
      </c>
      <c r="N27" s="7">
        <f t="shared" si="5"/>
        <v>0.28125</v>
      </c>
      <c r="O27" s="7">
        <f t="shared" si="6"/>
        <v>8.3333333328482695E-2</v>
      </c>
    </row>
    <row r="28" spans="1:15">
      <c r="A28" s="128"/>
      <c r="B28" s="129"/>
      <c r="C28" s="60"/>
      <c r="D28" s="58"/>
      <c r="E28" s="14" t="s">
        <v>62</v>
      </c>
      <c r="F28" s="3">
        <v>0</v>
      </c>
      <c r="G28" s="3">
        <v>48</v>
      </c>
      <c r="H28" s="3">
        <v>36</v>
      </c>
      <c r="I28" s="3">
        <v>6</v>
      </c>
      <c r="J28" s="5"/>
      <c r="K28" s="5">
        <f t="shared" si="7"/>
        <v>90</v>
      </c>
      <c r="L28" s="60"/>
      <c r="M28" s="60"/>
      <c r="N28" s="7"/>
      <c r="O28" s="7"/>
    </row>
    <row r="29" spans="1:15">
      <c r="A29" s="88">
        <v>6</v>
      </c>
      <c r="B29" s="107" t="s">
        <v>130</v>
      </c>
      <c r="C29" s="85">
        <v>44573.173611111109</v>
      </c>
      <c r="D29" s="88" t="s">
        <v>227</v>
      </c>
      <c r="E29" s="14" t="s">
        <v>61</v>
      </c>
      <c r="F29" s="3">
        <v>13</v>
      </c>
      <c r="G29" s="3">
        <v>1</v>
      </c>
      <c r="H29" s="3">
        <v>45</v>
      </c>
      <c r="I29" s="3">
        <v>31</v>
      </c>
      <c r="J29" s="5">
        <f t="shared" si="4"/>
        <v>90</v>
      </c>
      <c r="K29" s="5"/>
      <c r="L29" s="85">
        <v>44573.791666666664</v>
      </c>
      <c r="M29" s="85">
        <v>44573.958333333336</v>
      </c>
      <c r="N29" s="7">
        <f t="shared" si="5"/>
        <v>0.61805555555474712</v>
      </c>
      <c r="O29" s="7">
        <f t="shared" si="6"/>
        <v>0.16666666667151731</v>
      </c>
    </row>
    <row r="30" spans="1:15">
      <c r="A30" s="88"/>
      <c r="B30" s="107"/>
      <c r="C30" s="85"/>
      <c r="D30" s="88"/>
      <c r="E30" s="14" t="s">
        <v>62</v>
      </c>
      <c r="F30" s="3">
        <v>0</v>
      </c>
      <c r="G30" s="3">
        <v>0</v>
      </c>
      <c r="H30" s="3">
        <v>34</v>
      </c>
      <c r="I30" s="3">
        <v>16</v>
      </c>
      <c r="J30" s="5"/>
      <c r="K30" s="5">
        <f t="shared" si="7"/>
        <v>50</v>
      </c>
      <c r="L30" s="85"/>
      <c r="M30" s="85"/>
      <c r="N30" s="7"/>
      <c r="O30" s="7"/>
    </row>
    <row r="31" spans="1:15">
      <c r="A31" s="88">
        <v>1</v>
      </c>
      <c r="B31" s="107" t="s">
        <v>134</v>
      </c>
      <c r="C31" s="85">
        <v>44573.305555555555</v>
      </c>
      <c r="D31" s="88" t="s">
        <v>73</v>
      </c>
      <c r="E31" s="14" t="s">
        <v>61</v>
      </c>
      <c r="F31" s="3">
        <v>32</v>
      </c>
      <c r="G31" s="3">
        <v>50</v>
      </c>
      <c r="H31" s="3">
        <v>7</v>
      </c>
      <c r="I31" s="3">
        <v>1</v>
      </c>
      <c r="J31" s="5">
        <f t="shared" si="4"/>
        <v>90</v>
      </c>
      <c r="K31" s="5"/>
      <c r="L31" s="85">
        <v>44573.760416666664</v>
      </c>
      <c r="M31" s="85">
        <v>44573.78125</v>
      </c>
      <c r="N31" s="7">
        <f t="shared" si="5"/>
        <v>0.45486111110949423</v>
      </c>
      <c r="O31" s="7">
        <f t="shared" si="6"/>
        <v>2.0833333335758653E-2</v>
      </c>
    </row>
    <row r="32" spans="1:15">
      <c r="A32" s="88"/>
      <c r="B32" s="107"/>
      <c r="C32" s="85"/>
      <c r="D32" s="88"/>
      <c r="E32" s="14" t="s">
        <v>62</v>
      </c>
      <c r="F32" s="3">
        <v>1</v>
      </c>
      <c r="G32" s="3">
        <v>39</v>
      </c>
      <c r="H32" s="3">
        <v>2</v>
      </c>
      <c r="I32" s="3">
        <v>48</v>
      </c>
      <c r="J32" s="5"/>
      <c r="K32" s="5">
        <f t="shared" si="7"/>
        <v>90</v>
      </c>
      <c r="L32" s="85"/>
      <c r="M32" s="85"/>
      <c r="N32" s="7"/>
      <c r="O32" s="7"/>
    </row>
    <row r="33" spans="1:15">
      <c r="A33" s="94" t="s">
        <v>34</v>
      </c>
      <c r="B33" s="107" t="s">
        <v>130</v>
      </c>
      <c r="C33" s="85">
        <v>44573.4375</v>
      </c>
      <c r="D33" s="88" t="s">
        <v>60</v>
      </c>
      <c r="E33" s="14" t="s">
        <v>61</v>
      </c>
      <c r="F33" s="3">
        <v>0</v>
      </c>
      <c r="G33" s="3">
        <v>90</v>
      </c>
      <c r="H33" s="3">
        <v>0</v>
      </c>
      <c r="I33" s="3">
        <v>0</v>
      </c>
      <c r="J33" s="5">
        <f t="shared" si="4"/>
        <v>90</v>
      </c>
      <c r="K33" s="5"/>
      <c r="L33" s="85">
        <v>44573.666666666664</v>
      </c>
      <c r="M33" s="85">
        <v>44573.850694444445</v>
      </c>
      <c r="N33" s="7">
        <f t="shared" si="5"/>
        <v>0.22916666666424135</v>
      </c>
      <c r="O33" s="7">
        <f t="shared" si="6"/>
        <v>0.18402777778101154</v>
      </c>
    </row>
    <row r="34" spans="1:15">
      <c r="A34" s="94"/>
      <c r="B34" s="107"/>
      <c r="C34" s="85"/>
      <c r="D34" s="88"/>
      <c r="E34" s="14" t="s">
        <v>62</v>
      </c>
      <c r="F34" s="3">
        <v>24</v>
      </c>
      <c r="G34" s="3">
        <v>23</v>
      </c>
      <c r="H34" s="3">
        <v>23</v>
      </c>
      <c r="I34" s="3">
        <v>20</v>
      </c>
      <c r="J34" s="5"/>
      <c r="K34" s="5">
        <f t="shared" si="7"/>
        <v>90</v>
      </c>
      <c r="L34" s="85"/>
      <c r="M34" s="85"/>
      <c r="N34" s="7"/>
      <c r="O34" s="7"/>
    </row>
    <row r="35" spans="1:15">
      <c r="A35" s="94">
        <v>4</v>
      </c>
      <c r="B35" s="107" t="s">
        <v>121</v>
      </c>
      <c r="C35" s="85">
        <v>44573.5625</v>
      </c>
      <c r="D35" s="88" t="s">
        <v>59</v>
      </c>
      <c r="E35" s="14" t="s">
        <v>61</v>
      </c>
      <c r="F35" s="3">
        <v>0</v>
      </c>
      <c r="G35" s="3">
        <v>0</v>
      </c>
      <c r="H35" s="3">
        <v>90</v>
      </c>
      <c r="I35" s="3">
        <v>0</v>
      </c>
      <c r="J35" s="5">
        <f t="shared" si="4"/>
        <v>90</v>
      </c>
      <c r="K35" s="5"/>
      <c r="L35" s="85">
        <v>44573.875</v>
      </c>
      <c r="M35" s="85">
        <v>44573.909722222219</v>
      </c>
      <c r="N35" s="7">
        <f t="shared" si="5"/>
        <v>0.3125</v>
      </c>
      <c r="O35" s="7">
        <f t="shared" si="6"/>
        <v>3.4722222218988463E-2</v>
      </c>
    </row>
    <row r="36" spans="1:15" ht="15.75" thickBot="1">
      <c r="A36" s="2"/>
      <c r="B36" s="3"/>
      <c r="C36" s="2"/>
      <c r="D36" s="2"/>
      <c r="E36" s="14" t="s">
        <v>62</v>
      </c>
      <c r="F36" s="3">
        <v>0</v>
      </c>
      <c r="G36" s="3">
        <v>22</v>
      </c>
      <c r="H36" s="3">
        <v>0</v>
      </c>
      <c r="I36" s="3">
        <v>68</v>
      </c>
      <c r="J36" s="5"/>
      <c r="K36" s="5">
        <f t="shared" si="7"/>
        <v>90</v>
      </c>
      <c r="L36" s="2"/>
      <c r="M36" s="2"/>
      <c r="N36" s="7"/>
      <c r="O36" s="7"/>
    </row>
    <row r="37" spans="1:15" s="8" customFormat="1" ht="16.5" customHeight="1" thickTop="1" thickBot="1">
      <c r="A37" s="5"/>
      <c r="B37" s="5"/>
      <c r="C37" s="5"/>
      <c r="D37" s="5"/>
      <c r="E37" s="5"/>
      <c r="F37" s="5"/>
      <c r="G37" s="5"/>
      <c r="H37" s="5"/>
      <c r="I37" s="18" t="s">
        <v>31</v>
      </c>
      <c r="J37" s="19">
        <f>SUM(J19:J36)</f>
        <v>810</v>
      </c>
      <c r="K37" s="19">
        <f>SUM(K19:K36)</f>
        <v>770</v>
      </c>
      <c r="L37" s="5"/>
      <c r="M37" s="5" t="s">
        <v>13</v>
      </c>
      <c r="N37" s="10">
        <f>AVERAGE(N19:N36)</f>
        <v>0.38040123456691316</v>
      </c>
      <c r="O37" s="10">
        <f>AVERAGE(O19:O36)</f>
        <v>7.5617283950527456E-2</v>
      </c>
    </row>
    <row r="38" spans="1:15" ht="15.75" thickTop="1"/>
    <row r="39" spans="1:15">
      <c r="A39" s="224" t="s">
        <v>226</v>
      </c>
      <c r="B39" s="225"/>
      <c r="C39" s="215" t="s">
        <v>15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</row>
    <row r="40" spans="1:15">
      <c r="A40" s="215" t="s">
        <v>16</v>
      </c>
      <c r="B40" s="215"/>
      <c r="C40" s="215"/>
      <c r="D40" s="215"/>
      <c r="E40" s="215"/>
      <c r="F40" s="215"/>
      <c r="G40" s="215"/>
      <c r="H40" s="20"/>
      <c r="I40" s="215" t="s">
        <v>17</v>
      </c>
      <c r="J40" s="215"/>
      <c r="K40" s="215"/>
      <c r="L40" s="215"/>
      <c r="M40" s="215"/>
      <c r="N40" s="215"/>
      <c r="O40" s="215"/>
    </row>
    <row r="41" spans="1:15" ht="30">
      <c r="A41" s="11" t="s">
        <v>18</v>
      </c>
      <c r="B41" s="11" t="s">
        <v>19</v>
      </c>
      <c r="C41" s="5" t="s">
        <v>20</v>
      </c>
      <c r="D41" s="11" t="s">
        <v>21</v>
      </c>
      <c r="E41" s="11" t="s">
        <v>22</v>
      </c>
      <c r="F41" s="11" t="s">
        <v>23</v>
      </c>
      <c r="G41" s="11" t="s">
        <v>24</v>
      </c>
      <c r="H41" s="11"/>
      <c r="I41" s="11" t="s">
        <v>18</v>
      </c>
      <c r="J41" s="11" t="s">
        <v>19</v>
      </c>
      <c r="K41" s="5" t="s">
        <v>20</v>
      </c>
      <c r="L41" s="11" t="s">
        <v>21</v>
      </c>
      <c r="M41" s="11" t="s">
        <v>25</v>
      </c>
      <c r="N41" s="11" t="s">
        <v>23</v>
      </c>
      <c r="O41" s="11" t="s">
        <v>24</v>
      </c>
    </row>
    <row r="42" spans="1:15" s="27" customFormat="1" ht="18" customHeight="1">
      <c r="A42" s="21">
        <v>1</v>
      </c>
      <c r="B42" s="58" t="s">
        <v>39</v>
      </c>
      <c r="C42" s="123" t="s">
        <v>147</v>
      </c>
      <c r="D42" s="60">
        <v>44572.895833333336</v>
      </c>
      <c r="E42" s="58">
        <v>33163</v>
      </c>
      <c r="F42" s="60">
        <v>44573.072916666664</v>
      </c>
      <c r="G42" s="25">
        <f>SUM(F42-D42)</f>
        <v>0.17708333332848269</v>
      </c>
      <c r="H42" s="26"/>
      <c r="I42" s="21">
        <v>1</v>
      </c>
      <c r="J42" s="88" t="s">
        <v>136</v>
      </c>
      <c r="K42" s="88">
        <v>3</v>
      </c>
      <c r="L42" s="85">
        <v>44573.076388888891</v>
      </c>
      <c r="M42" s="120">
        <v>28586</v>
      </c>
      <c r="N42" s="85">
        <v>44573.131944444445</v>
      </c>
      <c r="O42" s="25">
        <f>SUM(N42-L42)</f>
        <v>5.5555555554747116E-2</v>
      </c>
    </row>
    <row r="43" spans="1:15" s="27" customFormat="1" ht="18" customHeight="1">
      <c r="A43" s="21">
        <v>2</v>
      </c>
      <c r="B43" s="58" t="s">
        <v>60</v>
      </c>
      <c r="C43" s="123" t="s">
        <v>117</v>
      </c>
      <c r="D43" s="60">
        <v>44573.076388888891</v>
      </c>
      <c r="E43" s="58">
        <v>31189</v>
      </c>
      <c r="F43" s="60">
        <v>44573.319444444445</v>
      </c>
      <c r="G43" s="25">
        <f t="shared" ref="G43:G55" si="8">SUM(F43-D43)</f>
        <v>0.24305555555474712</v>
      </c>
      <c r="H43" s="26"/>
      <c r="I43" s="21">
        <v>2</v>
      </c>
      <c r="J43" s="88" t="s">
        <v>73</v>
      </c>
      <c r="K43" s="88">
        <v>3</v>
      </c>
      <c r="L43" s="85">
        <v>44573.194444444445</v>
      </c>
      <c r="M43" s="120">
        <v>31189</v>
      </c>
      <c r="N43" s="85">
        <v>44573.225694444445</v>
      </c>
      <c r="O43" s="25">
        <f t="shared" ref="O43:O59" si="9">SUM(N43-L43)</f>
        <v>3.125E-2</v>
      </c>
    </row>
    <row r="44" spans="1:15" s="27" customFormat="1" ht="18" customHeight="1">
      <c r="A44" s="21">
        <v>3</v>
      </c>
      <c r="B44" s="58" t="s">
        <v>85</v>
      </c>
      <c r="C44" s="123" t="s">
        <v>139</v>
      </c>
      <c r="D44" s="60">
        <v>44573.118055555555</v>
      </c>
      <c r="E44" s="58">
        <v>28586</v>
      </c>
      <c r="F44" s="60">
        <v>44573.177083333336</v>
      </c>
      <c r="G44" s="25">
        <f t="shared" si="8"/>
        <v>5.9027777781011537E-2</v>
      </c>
      <c r="H44" s="26"/>
      <c r="I44" s="21">
        <v>3</v>
      </c>
      <c r="J44" s="88" t="s">
        <v>64</v>
      </c>
      <c r="K44" s="88">
        <v>4</v>
      </c>
      <c r="L44" s="85">
        <v>44573.256944444445</v>
      </c>
      <c r="M44" s="120" t="s">
        <v>228</v>
      </c>
      <c r="N44" s="85">
        <v>44573.305555555555</v>
      </c>
      <c r="O44" s="25">
        <f t="shared" si="9"/>
        <v>4.8611111109494232E-2</v>
      </c>
    </row>
    <row r="45" spans="1:15" s="27" customFormat="1" ht="18" customHeight="1">
      <c r="A45" s="21">
        <v>4</v>
      </c>
      <c r="B45" s="58" t="s">
        <v>75</v>
      </c>
      <c r="C45" s="123" t="s">
        <v>67</v>
      </c>
      <c r="D45" s="60">
        <v>44572.979166666664</v>
      </c>
      <c r="E45" s="58">
        <v>31161</v>
      </c>
      <c r="F45" s="60">
        <v>44573.125</v>
      </c>
      <c r="G45" s="25">
        <f t="shared" si="8"/>
        <v>0.14583333333575865</v>
      </c>
      <c r="H45" s="26"/>
      <c r="I45" s="21">
        <v>4</v>
      </c>
      <c r="J45" s="88" t="s">
        <v>69</v>
      </c>
      <c r="K45" s="88">
        <v>3</v>
      </c>
      <c r="L45" s="85">
        <v>44573.28125</v>
      </c>
      <c r="M45" s="120" t="s">
        <v>229</v>
      </c>
      <c r="N45" s="85">
        <v>44573.354166666664</v>
      </c>
      <c r="O45" s="25">
        <f t="shared" si="9"/>
        <v>7.2916666664241347E-2</v>
      </c>
    </row>
    <row r="46" spans="1:15" s="27" customFormat="1" ht="18" customHeight="1">
      <c r="A46" s="21">
        <v>5</v>
      </c>
      <c r="B46" s="58" t="s">
        <v>69</v>
      </c>
      <c r="C46" s="123" t="s">
        <v>117</v>
      </c>
      <c r="D46" s="60">
        <v>44572.864583333336</v>
      </c>
      <c r="E46" s="58">
        <v>31307</v>
      </c>
      <c r="F46" s="60">
        <v>44573.027777777781</v>
      </c>
      <c r="G46" s="25">
        <f t="shared" si="8"/>
        <v>0.16319444444525288</v>
      </c>
      <c r="H46" s="26"/>
      <c r="I46" s="21">
        <v>5</v>
      </c>
      <c r="J46" s="88" t="s">
        <v>60</v>
      </c>
      <c r="K46" s="88">
        <v>5</v>
      </c>
      <c r="L46" s="85">
        <v>44573.298611111109</v>
      </c>
      <c r="M46" s="120" t="s">
        <v>230</v>
      </c>
      <c r="N46" s="85">
        <v>44573.395833333336</v>
      </c>
      <c r="O46" s="25">
        <f t="shared" si="9"/>
        <v>9.7222222226264421E-2</v>
      </c>
    </row>
    <row r="47" spans="1:15" s="27" customFormat="1" ht="18" customHeight="1">
      <c r="A47" s="21">
        <v>6</v>
      </c>
      <c r="B47" s="58" t="s">
        <v>65</v>
      </c>
      <c r="C47" s="123" t="s">
        <v>67</v>
      </c>
      <c r="D47" s="60">
        <v>44573.291666666664</v>
      </c>
      <c r="E47" s="58" t="s">
        <v>229</v>
      </c>
      <c r="F47" s="60">
        <v>44573.472222222219</v>
      </c>
      <c r="G47" s="25">
        <f t="shared" si="8"/>
        <v>0.18055555555474712</v>
      </c>
      <c r="H47" s="26"/>
      <c r="I47" s="21">
        <v>6</v>
      </c>
      <c r="J47" s="88" t="s">
        <v>109</v>
      </c>
      <c r="K47" s="88">
        <v>4</v>
      </c>
      <c r="L47" s="85">
        <v>44573.40625</v>
      </c>
      <c r="M47" s="120">
        <v>31560</v>
      </c>
      <c r="N47" s="85">
        <v>44573.5</v>
      </c>
      <c r="O47" s="25">
        <f t="shared" si="9"/>
        <v>9.375E-2</v>
      </c>
    </row>
    <row r="48" spans="1:15" s="27" customFormat="1" ht="18" customHeight="1">
      <c r="A48" s="21">
        <v>7</v>
      </c>
      <c r="B48" s="58" t="s">
        <v>59</v>
      </c>
      <c r="C48" s="123" t="s">
        <v>117</v>
      </c>
      <c r="D48" s="60">
        <v>44573.333333333336</v>
      </c>
      <c r="E48" s="58">
        <v>41307</v>
      </c>
      <c r="F48" s="60">
        <v>44573.527777777781</v>
      </c>
      <c r="G48" s="25">
        <f t="shared" si="8"/>
        <v>0.19444444444525288</v>
      </c>
      <c r="H48" s="26"/>
      <c r="I48" s="21">
        <v>7</v>
      </c>
      <c r="J48" s="88" t="s">
        <v>77</v>
      </c>
      <c r="K48" s="88">
        <v>5</v>
      </c>
      <c r="L48" s="85">
        <v>44573.440972222219</v>
      </c>
      <c r="M48" s="120" t="s">
        <v>231</v>
      </c>
      <c r="N48" s="85">
        <v>44573.597222222219</v>
      </c>
      <c r="O48" s="25">
        <f t="shared" si="9"/>
        <v>0.15625</v>
      </c>
    </row>
    <row r="49" spans="1:15" s="27" customFormat="1" ht="18" customHeight="1">
      <c r="A49" s="21">
        <v>8</v>
      </c>
      <c r="B49" s="58" t="s">
        <v>59</v>
      </c>
      <c r="C49" s="123" t="s">
        <v>118</v>
      </c>
      <c r="D49" s="60">
        <v>44573.246527777781</v>
      </c>
      <c r="E49" s="58" t="s">
        <v>228</v>
      </c>
      <c r="F49" s="60">
        <v>44573.347222222219</v>
      </c>
      <c r="G49" s="25">
        <f t="shared" si="8"/>
        <v>0.10069444443797693</v>
      </c>
      <c r="H49" s="26"/>
      <c r="I49" s="21">
        <v>8</v>
      </c>
      <c r="J49" s="88" t="s">
        <v>57</v>
      </c>
      <c r="K49" s="88">
        <v>3</v>
      </c>
      <c r="L49" s="85">
        <v>44573.381944444445</v>
      </c>
      <c r="M49" s="120">
        <v>41307</v>
      </c>
      <c r="N49" s="85">
        <v>44573.440972222219</v>
      </c>
      <c r="O49" s="25">
        <f t="shared" si="9"/>
        <v>5.9027777773735579E-2</v>
      </c>
    </row>
    <row r="50" spans="1:15" s="27" customFormat="1" ht="18" customHeight="1">
      <c r="A50" s="21">
        <v>9</v>
      </c>
      <c r="B50" s="58" t="s">
        <v>73</v>
      </c>
      <c r="C50" s="123" t="s">
        <v>118</v>
      </c>
      <c r="D50" s="60">
        <v>44573.399305555555</v>
      </c>
      <c r="E50" s="58">
        <v>31560</v>
      </c>
      <c r="F50" s="60">
        <v>44573.506944444445</v>
      </c>
      <c r="G50" s="25">
        <f t="shared" si="8"/>
        <v>0.10763888889050577</v>
      </c>
      <c r="H50" s="26"/>
      <c r="I50" s="21">
        <v>9</v>
      </c>
      <c r="J50" s="88" t="s">
        <v>135</v>
      </c>
      <c r="K50" s="88" t="s">
        <v>78</v>
      </c>
      <c r="L50" s="85">
        <v>44573.760416666664</v>
      </c>
      <c r="M50" s="120">
        <v>12461</v>
      </c>
      <c r="N50" s="85">
        <v>44573.767361111109</v>
      </c>
      <c r="O50" s="25">
        <f t="shared" si="9"/>
        <v>6.9444444452528842E-3</v>
      </c>
    </row>
    <row r="51" spans="1:15" s="27" customFormat="1" ht="18" customHeight="1">
      <c r="A51" s="21">
        <v>10</v>
      </c>
      <c r="B51" s="58" t="s">
        <v>58</v>
      </c>
      <c r="C51" s="123" t="s">
        <v>118</v>
      </c>
      <c r="D51" s="60">
        <v>44573.524305555555</v>
      </c>
      <c r="E51" s="58">
        <v>31762</v>
      </c>
      <c r="F51" s="60">
        <v>44573.767361111109</v>
      </c>
      <c r="G51" s="25">
        <f t="shared" si="8"/>
        <v>0.24305555555474712</v>
      </c>
      <c r="H51" s="26"/>
      <c r="I51" s="21">
        <v>10</v>
      </c>
      <c r="J51" s="88" t="s">
        <v>69</v>
      </c>
      <c r="K51" s="88">
        <v>3</v>
      </c>
      <c r="L51" s="85">
        <v>44573.506944444445</v>
      </c>
      <c r="M51" s="120">
        <v>31762</v>
      </c>
      <c r="N51" s="85">
        <v>44573.788194444445</v>
      </c>
      <c r="O51" s="25">
        <f t="shared" si="9"/>
        <v>0.28125</v>
      </c>
    </row>
    <row r="52" spans="1:15" s="27" customFormat="1" ht="18" customHeight="1">
      <c r="A52" s="21">
        <v>11</v>
      </c>
      <c r="B52" s="58" t="s">
        <v>59</v>
      </c>
      <c r="C52" s="123" t="s">
        <v>139</v>
      </c>
      <c r="D52" s="60">
        <v>44573.472222222219</v>
      </c>
      <c r="E52" s="58" t="s">
        <v>234</v>
      </c>
      <c r="F52" s="60">
        <v>44573.614583333336</v>
      </c>
      <c r="G52" s="25">
        <f t="shared" si="8"/>
        <v>0.14236111111677019</v>
      </c>
      <c r="H52" s="26"/>
      <c r="I52" s="21">
        <v>11</v>
      </c>
      <c r="J52" s="88" t="s">
        <v>41</v>
      </c>
      <c r="K52" s="88">
        <v>5</v>
      </c>
      <c r="L52" s="85">
        <v>44573.722222222219</v>
      </c>
      <c r="M52" s="120">
        <v>27372</v>
      </c>
      <c r="N52" s="85">
        <v>44573.836805555555</v>
      </c>
      <c r="O52" s="25">
        <f t="shared" si="9"/>
        <v>0.11458333333575865</v>
      </c>
    </row>
    <row r="53" spans="1:15" s="27" customFormat="1" ht="18" customHeight="1">
      <c r="A53" s="21">
        <v>12</v>
      </c>
      <c r="B53" s="88" t="s">
        <v>73</v>
      </c>
      <c r="C53" s="88">
        <v>7</v>
      </c>
      <c r="D53" s="85">
        <v>44573.822916666664</v>
      </c>
      <c r="E53" s="88">
        <v>28617</v>
      </c>
      <c r="F53" s="85">
        <v>44573.934027777781</v>
      </c>
      <c r="G53" s="25">
        <f t="shared" si="8"/>
        <v>0.11111111111677019</v>
      </c>
      <c r="H53" s="26"/>
      <c r="I53" s="21">
        <v>12</v>
      </c>
      <c r="J53" s="88" t="s">
        <v>59</v>
      </c>
      <c r="K53" s="88">
        <v>6</v>
      </c>
      <c r="L53" s="85">
        <v>44573.788194444445</v>
      </c>
      <c r="M53" s="120">
        <v>12134</v>
      </c>
      <c r="N53" s="85">
        <v>44573.881944444445</v>
      </c>
      <c r="O53" s="25">
        <f t="shared" si="9"/>
        <v>9.375E-2</v>
      </c>
    </row>
    <row r="54" spans="1:15" s="27" customFormat="1" ht="18" customHeight="1">
      <c r="A54" s="21">
        <v>13</v>
      </c>
      <c r="B54" s="22" t="s">
        <v>235</v>
      </c>
      <c r="C54" s="28" t="s">
        <v>89</v>
      </c>
      <c r="D54" s="24">
        <v>44573.652777777781</v>
      </c>
      <c r="E54" s="22" t="s">
        <v>236</v>
      </c>
      <c r="F54" s="24">
        <v>44573.65625</v>
      </c>
      <c r="G54" s="25">
        <f t="shared" si="8"/>
        <v>3.4722222189884633E-3</v>
      </c>
      <c r="H54" s="26"/>
      <c r="I54" s="21">
        <v>13</v>
      </c>
      <c r="J54" s="88" t="s">
        <v>59</v>
      </c>
      <c r="K54" s="88">
        <v>4</v>
      </c>
      <c r="L54" s="85">
        <v>44573.572916666664</v>
      </c>
      <c r="M54" s="120">
        <v>28146</v>
      </c>
      <c r="N54" s="85">
        <v>44573.944444444445</v>
      </c>
      <c r="O54" s="25">
        <f t="shared" si="9"/>
        <v>0.37152777778101154</v>
      </c>
    </row>
    <row r="55" spans="1:15" s="27" customFormat="1" ht="18" customHeight="1">
      <c r="A55" s="21">
        <v>14</v>
      </c>
      <c r="B55" s="22" t="s">
        <v>69</v>
      </c>
      <c r="C55" s="28" t="s">
        <v>117</v>
      </c>
      <c r="D55" s="24">
        <v>44573.722222222219</v>
      </c>
      <c r="E55" s="22">
        <v>27372</v>
      </c>
      <c r="F55" s="24">
        <v>44573.833333333336</v>
      </c>
      <c r="G55" s="25">
        <f t="shared" si="8"/>
        <v>0.11111111111677019</v>
      </c>
      <c r="H55" s="26"/>
      <c r="I55" s="21">
        <v>14</v>
      </c>
      <c r="J55" s="88" t="s">
        <v>65</v>
      </c>
      <c r="K55" s="88">
        <v>5</v>
      </c>
      <c r="L55" s="85">
        <v>44573.878472222219</v>
      </c>
      <c r="M55" s="120">
        <v>28145</v>
      </c>
      <c r="N55" s="85">
        <v>44574.013888888891</v>
      </c>
      <c r="O55" s="25">
        <f t="shared" si="9"/>
        <v>0.13541666667151731</v>
      </c>
    </row>
    <row r="56" spans="1:15" s="27" customFormat="1" ht="18" customHeight="1">
      <c r="A56" s="5"/>
      <c r="B56" s="1"/>
      <c r="C56" s="5"/>
      <c r="D56" s="5"/>
      <c r="E56" s="5"/>
      <c r="F56" s="18" t="s">
        <v>13</v>
      </c>
      <c r="G56" s="10">
        <f>AVERAGE(G42:G55)</f>
        <v>0.1416170634926987</v>
      </c>
      <c r="H56" s="33"/>
      <c r="I56" s="21">
        <v>15</v>
      </c>
      <c r="J56" s="88" t="s">
        <v>59</v>
      </c>
      <c r="K56" s="88">
        <v>3</v>
      </c>
      <c r="L56" s="85">
        <v>44573.809027777781</v>
      </c>
      <c r="M56" s="120">
        <v>28617</v>
      </c>
      <c r="N56" s="85">
        <v>44574.045138888891</v>
      </c>
      <c r="O56" s="25">
        <f t="shared" si="9"/>
        <v>0.23611111110949423</v>
      </c>
    </row>
    <row r="57" spans="1:15" s="27" customFormat="1" ht="18" customHeight="1">
      <c r="A57"/>
      <c r="B57"/>
      <c r="C57"/>
      <c r="D57"/>
      <c r="E57"/>
      <c r="F57"/>
      <c r="G57"/>
      <c r="H57"/>
      <c r="I57" s="21">
        <v>16</v>
      </c>
      <c r="J57" s="88" t="s">
        <v>66</v>
      </c>
      <c r="K57" s="88">
        <v>4</v>
      </c>
      <c r="L57" s="85">
        <v>44573.96875</v>
      </c>
      <c r="M57" s="120">
        <v>41089</v>
      </c>
      <c r="N57" s="85">
        <v>44574.079861111109</v>
      </c>
      <c r="O57" s="25">
        <f t="shared" si="9"/>
        <v>0.11111111110949423</v>
      </c>
    </row>
    <row r="58" spans="1:15" s="27" customFormat="1" ht="18" customHeight="1">
      <c r="A58"/>
      <c r="B58"/>
      <c r="C58"/>
      <c r="D58"/>
      <c r="E58"/>
      <c r="F58"/>
      <c r="G58"/>
      <c r="H58"/>
      <c r="I58" s="21">
        <v>17</v>
      </c>
      <c r="J58" s="88" t="s">
        <v>85</v>
      </c>
      <c r="K58" s="88" t="s">
        <v>78</v>
      </c>
      <c r="L58" s="85">
        <v>44573.996527777781</v>
      </c>
      <c r="M58" s="120">
        <v>32747</v>
      </c>
      <c r="N58" s="85">
        <v>44574.121527777781</v>
      </c>
      <c r="O58" s="25">
        <f t="shared" si="9"/>
        <v>0.125</v>
      </c>
    </row>
    <row r="59" spans="1:15" s="27" customFormat="1" ht="18" customHeight="1">
      <c r="A59"/>
      <c r="B59"/>
      <c r="C59"/>
      <c r="D59"/>
      <c r="E59"/>
      <c r="F59"/>
      <c r="G59"/>
      <c r="H59"/>
      <c r="I59" s="21">
        <v>18</v>
      </c>
      <c r="J59" s="22" t="s">
        <v>232</v>
      </c>
      <c r="K59" s="22" t="s">
        <v>89</v>
      </c>
      <c r="L59" s="24">
        <v>44573.371527777781</v>
      </c>
      <c r="M59" s="22" t="s">
        <v>233</v>
      </c>
      <c r="N59" s="24">
        <v>44573.371527777781</v>
      </c>
      <c r="O59" s="25">
        <f t="shared" si="9"/>
        <v>0</v>
      </c>
    </row>
    <row r="60" spans="1:15" s="32" customFormat="1" ht="18" customHeight="1">
      <c r="A60"/>
      <c r="B60"/>
      <c r="C60"/>
      <c r="D60"/>
      <c r="E60"/>
      <c r="F60"/>
      <c r="G60"/>
      <c r="H60"/>
      <c r="I60" s="5"/>
      <c r="J60" s="5"/>
      <c r="K60" s="5"/>
      <c r="L60" s="5"/>
      <c r="M60" s="5"/>
      <c r="N60" s="5" t="s">
        <v>13</v>
      </c>
      <c r="O60" s="10">
        <f>AVERAGE(O42:O59)</f>
        <v>0.11612654321005619</v>
      </c>
    </row>
  </sheetData>
  <mergeCells count="12">
    <mergeCell ref="C39:O39"/>
    <mergeCell ref="A40:G40"/>
    <mergeCell ref="I40:O40"/>
    <mergeCell ref="N1:O1"/>
    <mergeCell ref="A39:B39"/>
    <mergeCell ref="A2:O2"/>
    <mergeCell ref="A3:C3"/>
    <mergeCell ref="F3:J3"/>
    <mergeCell ref="L3:O3"/>
    <mergeCell ref="A17:C17"/>
    <mergeCell ref="F17:J17"/>
    <mergeCell ref="L17:O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60"/>
  <sheetViews>
    <sheetView workbookViewId="0">
      <selection activeCell="E5" sqref="E5:E6"/>
    </sheetView>
  </sheetViews>
  <sheetFormatPr defaultRowHeight="15"/>
  <cols>
    <col min="3" max="3" width="13.42578125" style="108" customWidth="1"/>
    <col min="4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 ht="16.5" customHeight="1">
      <c r="N1" s="43" t="s">
        <v>0</v>
      </c>
      <c r="O1" s="44" t="s">
        <v>237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30"/>
      <c r="E3" s="130"/>
      <c r="F3" s="220" t="s">
        <v>26</v>
      </c>
      <c r="G3" s="221"/>
      <c r="H3" s="221"/>
      <c r="I3" s="221"/>
      <c r="J3" s="222"/>
      <c r="K3" s="130"/>
      <c r="L3" s="220"/>
      <c r="M3" s="221"/>
      <c r="N3" s="221"/>
      <c r="O3" s="222"/>
    </row>
    <row r="4" spans="1:15" ht="27.75" customHeight="1">
      <c r="A4" s="2" t="s">
        <v>2</v>
      </c>
      <c r="B4" s="3" t="s">
        <v>3</v>
      </c>
      <c r="C4" s="78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88">
        <v>8</v>
      </c>
      <c r="B5" s="13" t="s">
        <v>37</v>
      </c>
      <c r="C5" s="85">
        <v>44573.888888888891</v>
      </c>
      <c r="D5" s="88" t="s">
        <v>39</v>
      </c>
      <c r="E5" s="14" t="s">
        <v>61</v>
      </c>
      <c r="F5" s="5">
        <v>90</v>
      </c>
      <c r="G5" s="5">
        <v>0</v>
      </c>
      <c r="H5" s="5">
        <v>0</v>
      </c>
      <c r="I5" s="5">
        <v>0</v>
      </c>
      <c r="J5" s="5">
        <f t="shared" ref="J5:J19" si="0">F5+G5+H5+I5</f>
        <v>90</v>
      </c>
      <c r="K5" s="5"/>
      <c r="L5" s="85">
        <v>44574.180555555555</v>
      </c>
      <c r="M5" s="85">
        <v>44574.208333333336</v>
      </c>
      <c r="N5" s="7">
        <f>SUM(L5-C5)</f>
        <v>0.29166666666424135</v>
      </c>
      <c r="O5" s="7">
        <f>SUM(M5-L5)</f>
        <v>2.7777777781011537E-2</v>
      </c>
    </row>
    <row r="6" spans="1:15" s="8" customFormat="1">
      <c r="A6" s="88"/>
      <c r="B6" s="13"/>
      <c r="C6" s="85"/>
      <c r="D6" s="88"/>
      <c r="E6" s="14" t="s">
        <v>62</v>
      </c>
      <c r="F6" s="5">
        <v>0</v>
      </c>
      <c r="G6" s="5">
        <v>2</v>
      </c>
      <c r="H6" s="5">
        <v>32</v>
      </c>
      <c r="I6" s="5">
        <v>56</v>
      </c>
      <c r="J6" s="5"/>
      <c r="K6" s="5">
        <v>90</v>
      </c>
      <c r="L6" s="85"/>
      <c r="M6" s="85"/>
      <c r="N6" s="7"/>
      <c r="O6" s="7"/>
    </row>
    <row r="7" spans="1:15" s="8" customFormat="1">
      <c r="A7" s="88" t="s">
        <v>34</v>
      </c>
      <c r="B7" s="13" t="s">
        <v>37</v>
      </c>
      <c r="C7" s="85">
        <v>44573.954861111109</v>
      </c>
      <c r="D7" s="88" t="s">
        <v>42</v>
      </c>
      <c r="E7" s="14" t="s">
        <v>61</v>
      </c>
      <c r="F7" s="5">
        <v>0</v>
      </c>
      <c r="G7" s="5">
        <v>89</v>
      </c>
      <c r="H7" s="5">
        <v>0</v>
      </c>
      <c r="I7" s="5">
        <v>1</v>
      </c>
      <c r="J7" s="5">
        <f t="shared" si="0"/>
        <v>90</v>
      </c>
      <c r="K7" s="5"/>
      <c r="L7" s="85">
        <v>44574.208333333336</v>
      </c>
      <c r="M7" s="85">
        <v>44574.256944444445</v>
      </c>
      <c r="N7" s="7">
        <f t="shared" ref="N7:N19" si="1">SUM(L7-C7)</f>
        <v>0.25347222222626442</v>
      </c>
      <c r="O7" s="7">
        <f t="shared" ref="O7:O19" si="2">SUM(M7-L7)</f>
        <v>4.8611111109494232E-2</v>
      </c>
    </row>
    <row r="8" spans="1:15" s="8" customFormat="1">
      <c r="A8" s="88"/>
      <c r="B8" s="13"/>
      <c r="C8" s="85"/>
      <c r="D8" s="88"/>
      <c r="E8" s="14" t="s">
        <v>62</v>
      </c>
      <c r="F8" s="5">
        <v>0</v>
      </c>
      <c r="G8" s="5">
        <v>15</v>
      </c>
      <c r="H8" s="5">
        <v>47</v>
      </c>
      <c r="I8" s="5">
        <v>24</v>
      </c>
      <c r="J8" s="5"/>
      <c r="K8" s="5">
        <f t="shared" ref="K8:K18" si="3">G8+H8+I8+F8</f>
        <v>86</v>
      </c>
      <c r="L8" s="85"/>
      <c r="M8" s="85"/>
      <c r="N8" s="7"/>
      <c r="O8" s="7"/>
    </row>
    <row r="9" spans="1:15" s="8" customFormat="1">
      <c r="A9" s="88">
        <v>5</v>
      </c>
      <c r="B9" s="13" t="s">
        <v>37</v>
      </c>
      <c r="C9" s="85">
        <v>44574.09375</v>
      </c>
      <c r="D9" s="88" t="s">
        <v>41</v>
      </c>
      <c r="E9" s="14" t="s">
        <v>61</v>
      </c>
      <c r="F9" s="5">
        <v>0</v>
      </c>
      <c r="G9" s="5">
        <v>0</v>
      </c>
      <c r="H9" s="5">
        <v>90</v>
      </c>
      <c r="I9" s="5">
        <v>0</v>
      </c>
      <c r="J9" s="5">
        <f t="shared" ref="J9:J17" si="4">F9+G9+H9+I9</f>
        <v>90</v>
      </c>
      <c r="K9" s="5"/>
      <c r="L9" s="85">
        <v>44574.416666666664</v>
      </c>
      <c r="M9" s="85"/>
      <c r="N9" s="7">
        <f t="shared" si="1"/>
        <v>0.32291666666424135</v>
      </c>
      <c r="O9" s="7">
        <f t="shared" si="2"/>
        <v>-44574.416666666664</v>
      </c>
    </row>
    <row r="10" spans="1:15" s="8" customFormat="1">
      <c r="A10" s="88"/>
      <c r="B10" s="13"/>
      <c r="C10" s="85"/>
      <c r="D10" s="88"/>
      <c r="E10" s="14" t="s">
        <v>62</v>
      </c>
      <c r="F10" s="5">
        <v>0</v>
      </c>
      <c r="G10" s="5">
        <v>44</v>
      </c>
      <c r="H10" s="5">
        <v>44</v>
      </c>
      <c r="I10" s="5">
        <v>2</v>
      </c>
      <c r="J10" s="5"/>
      <c r="K10" s="5">
        <f t="shared" si="3"/>
        <v>90</v>
      </c>
      <c r="L10" s="85"/>
      <c r="M10" s="85"/>
      <c r="N10" s="7"/>
      <c r="O10" s="7"/>
    </row>
    <row r="11" spans="1:15" s="8" customFormat="1">
      <c r="A11" s="88">
        <v>1</v>
      </c>
      <c r="B11" s="13" t="s">
        <v>37</v>
      </c>
      <c r="C11" s="85">
        <v>44574.208333333336</v>
      </c>
      <c r="D11" s="88" t="s">
        <v>65</v>
      </c>
      <c r="E11" s="14" t="s">
        <v>61</v>
      </c>
      <c r="F11" s="5">
        <v>3</v>
      </c>
      <c r="G11" s="5">
        <v>35</v>
      </c>
      <c r="H11" s="5">
        <v>46</v>
      </c>
      <c r="I11" s="5">
        <v>6</v>
      </c>
      <c r="J11" s="5">
        <f t="shared" si="4"/>
        <v>90</v>
      </c>
      <c r="K11" s="5"/>
      <c r="L11" s="85">
        <v>44574.635416666664</v>
      </c>
      <c r="M11" s="85"/>
      <c r="N11" s="7">
        <f t="shared" si="1"/>
        <v>0.42708333332848269</v>
      </c>
      <c r="O11" s="7">
        <f t="shared" si="2"/>
        <v>-44574.635416666664</v>
      </c>
    </row>
    <row r="12" spans="1:15" s="8" customFormat="1">
      <c r="A12" s="88"/>
      <c r="B12" s="13"/>
      <c r="C12" s="85"/>
      <c r="D12" s="88"/>
      <c r="E12" s="14" t="s">
        <v>62</v>
      </c>
      <c r="F12" s="5">
        <v>10</v>
      </c>
      <c r="G12" s="5">
        <v>22</v>
      </c>
      <c r="H12" s="5">
        <v>37</v>
      </c>
      <c r="I12" s="5">
        <v>21</v>
      </c>
      <c r="J12" s="5"/>
      <c r="K12" s="5">
        <f t="shared" si="3"/>
        <v>90</v>
      </c>
      <c r="L12" s="85"/>
      <c r="M12" s="85"/>
      <c r="N12" s="7"/>
      <c r="O12" s="7"/>
    </row>
    <row r="13" spans="1:15" s="8" customFormat="1">
      <c r="A13" s="88">
        <v>8</v>
      </c>
      <c r="B13" s="13" t="s">
        <v>37</v>
      </c>
      <c r="C13" s="85">
        <v>44574.253472222219</v>
      </c>
      <c r="D13" s="88" t="s">
        <v>38</v>
      </c>
      <c r="E13" s="14" t="s">
        <v>61</v>
      </c>
      <c r="F13" s="5">
        <v>34</v>
      </c>
      <c r="G13" s="5">
        <v>0</v>
      </c>
      <c r="H13" s="5">
        <v>4</v>
      </c>
      <c r="I13" s="5">
        <v>42</v>
      </c>
      <c r="J13" s="5">
        <f t="shared" si="4"/>
        <v>80</v>
      </c>
      <c r="K13" s="5"/>
      <c r="L13" s="85">
        <v>44574.625</v>
      </c>
      <c r="M13" s="85"/>
      <c r="N13" s="7">
        <f t="shared" si="1"/>
        <v>0.37152777778101154</v>
      </c>
      <c r="O13" s="7">
        <f t="shared" si="2"/>
        <v>-44574.625</v>
      </c>
    </row>
    <row r="14" spans="1:15" s="8" customFormat="1">
      <c r="A14" s="88"/>
      <c r="B14" s="13"/>
      <c r="C14" s="85"/>
      <c r="D14" s="88"/>
      <c r="E14" s="14" t="s">
        <v>62</v>
      </c>
      <c r="F14" s="5">
        <v>1</v>
      </c>
      <c r="G14" s="5">
        <v>50</v>
      </c>
      <c r="H14" s="5">
        <v>29</v>
      </c>
      <c r="I14" s="5">
        <v>10</v>
      </c>
      <c r="J14" s="5"/>
      <c r="K14" s="5">
        <f t="shared" si="3"/>
        <v>90</v>
      </c>
      <c r="L14" s="85"/>
      <c r="M14" s="85"/>
      <c r="N14" s="7"/>
      <c r="O14" s="7"/>
    </row>
    <row r="15" spans="1:15" s="8" customFormat="1">
      <c r="A15" s="88" t="s">
        <v>34</v>
      </c>
      <c r="B15" s="13" t="s">
        <v>37</v>
      </c>
      <c r="C15" s="85">
        <v>44574.322916666664</v>
      </c>
      <c r="D15" s="88" t="s">
        <v>77</v>
      </c>
      <c r="E15" s="14" t="s">
        <v>61</v>
      </c>
      <c r="F15" s="5">
        <v>0</v>
      </c>
      <c r="G15" s="5">
        <v>90</v>
      </c>
      <c r="H15" s="5">
        <v>0</v>
      </c>
      <c r="I15" s="5">
        <v>0</v>
      </c>
      <c r="J15" s="5">
        <f t="shared" si="4"/>
        <v>90</v>
      </c>
      <c r="K15" s="5"/>
      <c r="L15" s="85">
        <v>44574.479166666664</v>
      </c>
      <c r="M15" s="85"/>
      <c r="N15" s="7">
        <f t="shared" si="1"/>
        <v>0.15625</v>
      </c>
      <c r="O15" s="7">
        <f t="shared" si="2"/>
        <v>-44574.479166666664</v>
      </c>
    </row>
    <row r="16" spans="1:15" s="8" customFormat="1">
      <c r="A16" s="88"/>
      <c r="B16" s="13"/>
      <c r="C16" s="85"/>
      <c r="D16" s="88"/>
      <c r="E16" s="14" t="s">
        <v>62</v>
      </c>
      <c r="F16" s="5">
        <v>1</v>
      </c>
      <c r="G16" s="5">
        <v>56</v>
      </c>
      <c r="H16" s="5">
        <v>10</v>
      </c>
      <c r="I16" s="5">
        <v>23</v>
      </c>
      <c r="J16" s="5"/>
      <c r="K16" s="5">
        <f t="shared" si="3"/>
        <v>90</v>
      </c>
      <c r="L16" s="85"/>
      <c r="M16" s="85"/>
      <c r="N16" s="7"/>
      <c r="O16" s="7"/>
    </row>
    <row r="17" spans="1:15" s="8" customFormat="1">
      <c r="A17" s="88">
        <v>4</v>
      </c>
      <c r="B17" s="13" t="s">
        <v>37</v>
      </c>
      <c r="C17" s="85">
        <v>44574.378472222219</v>
      </c>
      <c r="D17" s="88" t="s">
        <v>75</v>
      </c>
      <c r="E17" s="14" t="s">
        <v>61</v>
      </c>
      <c r="F17" s="5">
        <v>0</v>
      </c>
      <c r="G17" s="5">
        <v>0</v>
      </c>
      <c r="H17" s="5">
        <v>90</v>
      </c>
      <c r="I17" s="5">
        <v>0</v>
      </c>
      <c r="J17" s="5">
        <f t="shared" si="4"/>
        <v>90</v>
      </c>
      <c r="K17" s="5"/>
      <c r="L17" s="85">
        <v>44574.572916666664</v>
      </c>
      <c r="M17" s="85"/>
      <c r="N17" s="7">
        <f t="shared" si="1"/>
        <v>0.19444444444525288</v>
      </c>
      <c r="O17" s="7">
        <f t="shared" si="2"/>
        <v>-44574.572916666664</v>
      </c>
    </row>
    <row r="18" spans="1:15" s="8" customFormat="1">
      <c r="A18" s="88"/>
      <c r="B18" s="13"/>
      <c r="C18" s="85"/>
      <c r="D18" s="88"/>
      <c r="E18" s="14" t="s">
        <v>62</v>
      </c>
      <c r="F18" s="5">
        <v>0</v>
      </c>
      <c r="G18" s="5">
        <v>10</v>
      </c>
      <c r="H18" s="5">
        <v>34</v>
      </c>
      <c r="I18" s="5">
        <v>46</v>
      </c>
      <c r="J18" s="5"/>
      <c r="K18" s="5">
        <f t="shared" si="3"/>
        <v>90</v>
      </c>
      <c r="L18" s="85"/>
      <c r="M18" s="85"/>
      <c r="N18" s="7"/>
      <c r="O18" s="7"/>
    </row>
    <row r="19" spans="1:15" s="8" customFormat="1">
      <c r="A19" s="88" t="s">
        <v>36</v>
      </c>
      <c r="B19" s="13" t="s">
        <v>37</v>
      </c>
      <c r="C19" s="85">
        <v>44574.399305555555</v>
      </c>
      <c r="D19" s="88" t="s">
        <v>42</v>
      </c>
      <c r="E19" s="14" t="s">
        <v>61</v>
      </c>
      <c r="F19" s="5">
        <v>3</v>
      </c>
      <c r="G19" s="5">
        <v>61</v>
      </c>
      <c r="H19" s="5">
        <v>26</v>
      </c>
      <c r="I19" s="5">
        <v>0</v>
      </c>
      <c r="J19" s="5">
        <f t="shared" si="0"/>
        <v>90</v>
      </c>
      <c r="K19" s="5"/>
      <c r="L19" s="85">
        <v>44574.791666666664</v>
      </c>
      <c r="M19" s="85"/>
      <c r="N19" s="7">
        <f t="shared" si="1"/>
        <v>0.39236111110949423</v>
      </c>
      <c r="O19" s="7">
        <f t="shared" si="2"/>
        <v>-44574.791666666664</v>
      </c>
    </row>
    <row r="20" spans="1:15" s="8" customFormat="1" ht="15.75" thickBot="1">
      <c r="A20" s="88"/>
      <c r="B20" s="13"/>
      <c r="C20" s="85"/>
      <c r="D20" s="88"/>
      <c r="E20" s="14" t="s">
        <v>62</v>
      </c>
      <c r="F20" s="5">
        <v>0</v>
      </c>
      <c r="G20" s="5">
        <v>27</v>
      </c>
      <c r="H20" s="5">
        <v>46</v>
      </c>
      <c r="I20" s="5">
        <v>17</v>
      </c>
      <c r="J20" s="5"/>
      <c r="K20" s="5">
        <f t="shared" ref="K20" si="5">G20+H20+I20+F20</f>
        <v>90</v>
      </c>
      <c r="L20" s="85"/>
      <c r="M20" s="85"/>
      <c r="N20" s="7"/>
      <c r="O20" s="7"/>
    </row>
    <row r="21" spans="1:15" ht="16.5" thickTop="1" thickBot="1">
      <c r="A21" s="9"/>
      <c r="B21" s="5"/>
      <c r="C21" s="110"/>
      <c r="D21" s="5"/>
      <c r="E21" s="5"/>
      <c r="F21" s="5"/>
      <c r="G21" s="5"/>
      <c r="H21" s="5"/>
      <c r="I21" s="18" t="s">
        <v>31</v>
      </c>
      <c r="J21" s="19">
        <f>SUM(J5:J20)</f>
        <v>710</v>
      </c>
      <c r="K21" s="19">
        <f>SUM(K5:K20)</f>
        <v>716</v>
      </c>
      <c r="L21" s="5"/>
      <c r="M21" s="5" t="s">
        <v>13</v>
      </c>
      <c r="N21" s="10">
        <f>AVERAGE(N5:N20)</f>
        <v>0.30121527777737356</v>
      </c>
      <c r="O21" s="10">
        <f>AVERAGE(O5:O20)</f>
        <v>-33430.930555555555</v>
      </c>
    </row>
    <row r="22" spans="1:15" ht="15.75" thickTop="1">
      <c r="A22" s="8"/>
      <c r="B22" s="8"/>
      <c r="C22" s="11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220"/>
      <c r="B23" s="221"/>
      <c r="C23" s="222"/>
      <c r="D23" s="130"/>
      <c r="E23" s="130"/>
      <c r="F23" s="220" t="s">
        <v>26</v>
      </c>
      <c r="G23" s="221"/>
      <c r="H23" s="221"/>
      <c r="I23" s="221"/>
      <c r="J23" s="222"/>
      <c r="K23" s="130"/>
      <c r="L23" s="220"/>
      <c r="M23" s="221"/>
      <c r="N23" s="221"/>
      <c r="O23" s="222"/>
    </row>
    <row r="24" spans="1:15" ht="38.25">
      <c r="A24" s="2" t="s">
        <v>2</v>
      </c>
      <c r="B24" s="3" t="s">
        <v>14</v>
      </c>
      <c r="C24" s="78" t="s">
        <v>4</v>
      </c>
      <c r="D24" s="2" t="s">
        <v>27</v>
      </c>
      <c r="E24" s="2" t="s">
        <v>28</v>
      </c>
      <c r="F24" s="3" t="s">
        <v>5</v>
      </c>
      <c r="G24" s="3" t="s">
        <v>6</v>
      </c>
      <c r="H24" s="3" t="s">
        <v>7</v>
      </c>
      <c r="I24" s="3" t="s">
        <v>8</v>
      </c>
      <c r="J24" s="2" t="s">
        <v>29</v>
      </c>
      <c r="K24" s="2" t="s">
        <v>30</v>
      </c>
      <c r="L24" s="2" t="s">
        <v>9</v>
      </c>
      <c r="M24" s="2" t="s">
        <v>10</v>
      </c>
      <c r="N24" s="2" t="s">
        <v>11</v>
      </c>
      <c r="O24" s="2" t="s">
        <v>12</v>
      </c>
    </row>
    <row r="25" spans="1:15">
      <c r="A25" s="88" t="s">
        <v>36</v>
      </c>
      <c r="B25" s="88" t="s">
        <v>133</v>
      </c>
      <c r="C25" s="85">
        <v>44573.493055555555</v>
      </c>
      <c r="D25" s="88" t="s">
        <v>57</v>
      </c>
      <c r="E25" s="14" t="s">
        <v>61</v>
      </c>
      <c r="F25" s="3">
        <v>2</v>
      </c>
      <c r="G25" s="3">
        <v>32</v>
      </c>
      <c r="H25" s="3">
        <v>44</v>
      </c>
      <c r="I25" s="3">
        <v>2</v>
      </c>
      <c r="J25" s="5">
        <f>F25+G25+H25+I25</f>
        <v>80</v>
      </c>
      <c r="K25" s="5"/>
      <c r="L25" s="85">
        <v>44574.25</v>
      </c>
      <c r="M25" s="85">
        <v>44574.322916666664</v>
      </c>
      <c r="N25" s="7">
        <f>SUM(L25-C25)</f>
        <v>0.75694444444525288</v>
      </c>
      <c r="O25" s="7">
        <f>SUM(M25-L25)</f>
        <v>7.2916666664241347E-2</v>
      </c>
    </row>
    <row r="26" spans="1:15">
      <c r="A26" s="88"/>
      <c r="B26" s="88"/>
      <c r="C26" s="85"/>
      <c r="D26" s="88"/>
      <c r="E26" s="14" t="s">
        <v>62</v>
      </c>
      <c r="F26" s="3">
        <v>0</v>
      </c>
      <c r="G26" s="3">
        <v>81</v>
      </c>
      <c r="H26" s="3">
        <v>3</v>
      </c>
      <c r="I26" s="3">
        <v>6</v>
      </c>
      <c r="J26" s="5"/>
      <c r="K26" s="5">
        <f t="shared" ref="K26:K34" si="6">G26+H26+I26+F26</f>
        <v>90</v>
      </c>
      <c r="L26" s="85"/>
      <c r="M26" s="85"/>
      <c r="N26" s="7"/>
      <c r="O26" s="7"/>
    </row>
    <row r="27" spans="1:15">
      <c r="A27" s="88">
        <v>1</v>
      </c>
      <c r="B27" s="88" t="s">
        <v>238</v>
      </c>
      <c r="C27" s="85">
        <v>44573.854166666664</v>
      </c>
      <c r="D27" s="88" t="s">
        <v>59</v>
      </c>
      <c r="E27" s="14" t="s">
        <v>61</v>
      </c>
      <c r="F27" s="3">
        <v>9</v>
      </c>
      <c r="G27" s="3">
        <v>0</v>
      </c>
      <c r="H27" s="3">
        <v>81</v>
      </c>
      <c r="I27" s="3">
        <v>0</v>
      </c>
      <c r="J27" s="5">
        <f t="shared" ref="J27:J33" si="7">F27+G27+H27+I27</f>
        <v>90</v>
      </c>
      <c r="K27" s="5"/>
      <c r="L27" s="85">
        <v>44574.125</v>
      </c>
      <c r="M27" s="85">
        <v>44574.152777777781</v>
      </c>
      <c r="N27" s="7">
        <f t="shared" ref="N27:N31" si="8">SUM(L27-C27)</f>
        <v>0.27083333333575865</v>
      </c>
      <c r="O27" s="7">
        <f t="shared" ref="O27:O31" si="9">SUM(M27-L27)</f>
        <v>2.7777777781011537E-2</v>
      </c>
    </row>
    <row r="28" spans="1:15">
      <c r="A28" s="88"/>
      <c r="B28" s="88"/>
      <c r="C28" s="85"/>
      <c r="D28" s="88"/>
      <c r="E28" s="14" t="s">
        <v>62</v>
      </c>
      <c r="F28" s="3">
        <v>0</v>
      </c>
      <c r="G28" s="3">
        <v>0</v>
      </c>
      <c r="H28" s="3">
        <v>0</v>
      </c>
      <c r="I28" s="3">
        <v>0</v>
      </c>
      <c r="J28" s="5"/>
      <c r="K28" s="5">
        <f t="shared" si="6"/>
        <v>0</v>
      </c>
      <c r="L28" s="85"/>
      <c r="M28" s="85"/>
      <c r="N28" s="7"/>
      <c r="O28" s="7"/>
    </row>
    <row r="29" spans="1:15">
      <c r="A29" s="88">
        <v>4</v>
      </c>
      <c r="B29" s="88" t="s">
        <v>122</v>
      </c>
      <c r="C29" s="85">
        <v>44573.96875</v>
      </c>
      <c r="D29" s="88" t="s">
        <v>59</v>
      </c>
      <c r="E29" s="14" t="s">
        <v>61</v>
      </c>
      <c r="F29" s="3">
        <v>0</v>
      </c>
      <c r="G29" s="3">
        <v>0</v>
      </c>
      <c r="H29" s="3">
        <v>90</v>
      </c>
      <c r="I29" s="3">
        <v>0</v>
      </c>
      <c r="J29" s="5">
        <f t="shared" si="7"/>
        <v>90</v>
      </c>
      <c r="K29" s="5"/>
      <c r="L29" s="85">
        <v>44574.232638888891</v>
      </c>
      <c r="M29" s="85">
        <v>44574.263888888891</v>
      </c>
      <c r="N29" s="7">
        <f t="shared" si="8"/>
        <v>0.26388888889050577</v>
      </c>
      <c r="O29" s="7">
        <f t="shared" si="9"/>
        <v>3.125E-2</v>
      </c>
    </row>
    <row r="30" spans="1:15">
      <c r="A30" s="88"/>
      <c r="B30" s="88"/>
      <c r="C30" s="85"/>
      <c r="D30" s="88"/>
      <c r="E30" s="14" t="s">
        <v>62</v>
      </c>
      <c r="F30" s="3">
        <v>0</v>
      </c>
      <c r="G30" s="3">
        <v>24</v>
      </c>
      <c r="H30" s="3">
        <v>52</v>
      </c>
      <c r="I30" s="3">
        <v>14</v>
      </c>
      <c r="J30" s="5"/>
      <c r="K30" s="5">
        <f t="shared" si="6"/>
        <v>90</v>
      </c>
      <c r="L30" s="85"/>
      <c r="M30" s="85"/>
      <c r="N30" s="7"/>
      <c r="O30" s="7"/>
    </row>
    <row r="31" spans="1:15">
      <c r="A31" s="88">
        <v>5</v>
      </c>
      <c r="B31" s="88" t="s">
        <v>121</v>
      </c>
      <c r="C31" s="85">
        <v>44573.996527777781</v>
      </c>
      <c r="D31" s="88" t="s">
        <v>59</v>
      </c>
      <c r="E31" s="14" t="s">
        <v>61</v>
      </c>
      <c r="F31" s="3">
        <v>0</v>
      </c>
      <c r="G31" s="3">
        <v>60</v>
      </c>
      <c r="H31" s="3">
        <v>0</v>
      </c>
      <c r="I31" s="3">
        <v>30</v>
      </c>
      <c r="J31" s="5">
        <f t="shared" si="7"/>
        <v>90</v>
      </c>
      <c r="K31" s="5"/>
      <c r="L31" s="85">
        <v>44574.322916666664</v>
      </c>
      <c r="M31" s="85">
        <v>44574.402777777781</v>
      </c>
      <c r="N31" s="7">
        <f t="shared" si="8"/>
        <v>0.32638888888322981</v>
      </c>
      <c r="O31" s="7">
        <f t="shared" si="9"/>
        <v>7.9861111116770189E-2</v>
      </c>
    </row>
    <row r="32" spans="1:15">
      <c r="A32" s="56"/>
      <c r="B32" s="57"/>
      <c r="C32" s="122"/>
      <c r="D32" s="56"/>
      <c r="E32" s="14" t="s">
        <v>62</v>
      </c>
      <c r="F32" s="3">
        <v>3</v>
      </c>
      <c r="G32" s="3">
        <v>36</v>
      </c>
      <c r="H32" s="3">
        <v>29</v>
      </c>
      <c r="I32" s="3">
        <v>22</v>
      </c>
      <c r="J32" s="5"/>
      <c r="K32" s="5">
        <f t="shared" si="6"/>
        <v>90</v>
      </c>
      <c r="L32" s="78"/>
      <c r="M32" s="78"/>
      <c r="N32" s="7"/>
      <c r="O32" s="7"/>
    </row>
    <row r="33" spans="1:15">
      <c r="A33" s="56" t="s">
        <v>45</v>
      </c>
      <c r="B33" s="57" t="s">
        <v>121</v>
      </c>
      <c r="C33" s="122">
        <v>44574.149305555555</v>
      </c>
      <c r="D33" s="56" t="s">
        <v>59</v>
      </c>
      <c r="E33" s="14" t="s">
        <v>61</v>
      </c>
      <c r="F33" s="3">
        <v>0</v>
      </c>
      <c r="G33" s="3">
        <v>90</v>
      </c>
      <c r="H33" s="3">
        <v>0</v>
      </c>
      <c r="I33" s="3">
        <v>0</v>
      </c>
      <c r="J33" s="5">
        <f t="shared" si="7"/>
        <v>90</v>
      </c>
      <c r="K33" s="5"/>
      <c r="L33" s="78">
        <v>44574.34375</v>
      </c>
      <c r="M33" s="78">
        <v>44574.420138888891</v>
      </c>
      <c r="N33" s="7">
        <f t="shared" ref="N33" si="10">SUM(L33-C33)</f>
        <v>0.19444444444525288</v>
      </c>
      <c r="O33" s="7">
        <f t="shared" ref="O33" si="11">SUM(M33-L33)</f>
        <v>7.6388888890505768E-2</v>
      </c>
    </row>
    <row r="34" spans="1:15" ht="15.75" thickBot="1">
      <c r="A34" s="56"/>
      <c r="B34" s="57"/>
      <c r="C34" s="122"/>
      <c r="D34" s="56"/>
      <c r="E34" s="14" t="s">
        <v>62</v>
      </c>
      <c r="F34" s="3">
        <v>8</v>
      </c>
      <c r="G34" s="3">
        <v>50</v>
      </c>
      <c r="H34" s="3">
        <v>30</v>
      </c>
      <c r="I34" s="3">
        <v>2</v>
      </c>
      <c r="J34" s="5"/>
      <c r="K34" s="5">
        <f t="shared" si="6"/>
        <v>90</v>
      </c>
      <c r="L34" s="78"/>
      <c r="M34" s="78"/>
      <c r="N34" s="7"/>
      <c r="O34" s="7"/>
    </row>
    <row r="35" spans="1:15" s="8" customFormat="1" ht="16.5" customHeight="1" thickTop="1" thickBot="1">
      <c r="A35" s="5"/>
      <c r="B35" s="5"/>
      <c r="C35" s="110"/>
      <c r="D35" s="5"/>
      <c r="E35" s="5"/>
      <c r="F35" s="5"/>
      <c r="G35" s="5"/>
      <c r="H35" s="5"/>
      <c r="I35" s="18" t="s">
        <v>31</v>
      </c>
      <c r="J35" s="19">
        <f>SUM(J25:J34)</f>
        <v>440</v>
      </c>
      <c r="K35" s="19">
        <f>SUM(K25:K34)</f>
        <v>360</v>
      </c>
      <c r="L35" s="5"/>
      <c r="M35" s="5" t="s">
        <v>13</v>
      </c>
      <c r="N35" s="10">
        <f>AVERAGE(N25:N34)</f>
        <v>0.36249999999999999</v>
      </c>
      <c r="O35" s="10">
        <f>AVERAGE(O25:O34)</f>
        <v>5.7638888890505766E-2</v>
      </c>
    </row>
    <row r="36" spans="1:15" ht="15.75" thickTop="1"/>
    <row r="37" spans="1:15">
      <c r="A37" s="45" t="s">
        <v>0</v>
      </c>
      <c r="B37" s="46" t="s">
        <v>237</v>
      </c>
      <c r="C37" s="215" t="s">
        <v>15</v>
      </c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</row>
    <row r="38" spans="1:15">
      <c r="A38" s="215" t="s">
        <v>16</v>
      </c>
      <c r="B38" s="215"/>
      <c r="C38" s="215"/>
      <c r="D38" s="215"/>
      <c r="E38" s="215"/>
      <c r="F38" s="215"/>
      <c r="G38" s="215"/>
      <c r="H38" s="20"/>
      <c r="I38" s="215" t="s">
        <v>17</v>
      </c>
      <c r="J38" s="215"/>
      <c r="K38" s="215"/>
      <c r="L38" s="215"/>
      <c r="M38" s="215"/>
      <c r="N38" s="215"/>
      <c r="O38" s="215"/>
    </row>
    <row r="39" spans="1:15" ht="30">
      <c r="A39" s="11" t="s">
        <v>18</v>
      </c>
      <c r="B39" s="11" t="s">
        <v>19</v>
      </c>
      <c r="C39" s="110" t="s">
        <v>20</v>
      </c>
      <c r="D39" s="11" t="s">
        <v>21</v>
      </c>
      <c r="E39" s="11" t="s">
        <v>22</v>
      </c>
      <c r="F39" s="11" t="s">
        <v>23</v>
      </c>
      <c r="G39" s="11" t="s">
        <v>24</v>
      </c>
      <c r="H39" s="11"/>
      <c r="I39" s="11" t="s">
        <v>18</v>
      </c>
      <c r="J39" s="11" t="s">
        <v>19</v>
      </c>
      <c r="K39" s="5" t="s">
        <v>20</v>
      </c>
      <c r="L39" s="11" t="s">
        <v>21</v>
      </c>
      <c r="M39" s="11" t="s">
        <v>25</v>
      </c>
      <c r="N39" s="11" t="s">
        <v>23</v>
      </c>
      <c r="O39" s="11" t="s">
        <v>24</v>
      </c>
    </row>
    <row r="40" spans="1:15" s="27" customFormat="1" ht="15" customHeight="1">
      <c r="A40" s="21">
        <v>1</v>
      </c>
      <c r="B40" s="58" t="s">
        <v>43</v>
      </c>
      <c r="C40" s="123" t="s">
        <v>117</v>
      </c>
      <c r="D40" s="60">
        <v>44573.885416666664</v>
      </c>
      <c r="E40" s="58">
        <v>32766</v>
      </c>
      <c r="F40" s="60">
        <v>44574.003472222219</v>
      </c>
      <c r="G40" s="25">
        <f>SUM(F40-D40)</f>
        <v>0.11805555555474712</v>
      </c>
      <c r="H40" s="26"/>
      <c r="I40" s="21">
        <v>1</v>
      </c>
      <c r="J40" s="88" t="s">
        <v>66</v>
      </c>
      <c r="K40" s="88">
        <v>3</v>
      </c>
      <c r="L40" s="85">
        <v>44574.225694444445</v>
      </c>
      <c r="M40" s="120">
        <v>32329</v>
      </c>
      <c r="N40" s="85">
        <v>44574.270833333336</v>
      </c>
      <c r="O40" s="25">
        <f>SUM(N40-L40)</f>
        <v>4.5138888890505768E-2</v>
      </c>
    </row>
    <row r="41" spans="1:15" s="27" customFormat="1" ht="15" customHeight="1">
      <c r="A41" s="21">
        <v>2</v>
      </c>
      <c r="B41" s="88" t="s">
        <v>227</v>
      </c>
      <c r="C41" s="88">
        <v>8</v>
      </c>
      <c r="D41" s="85">
        <v>44574.034722222219</v>
      </c>
      <c r="E41" s="88">
        <v>41089</v>
      </c>
      <c r="F41" s="85">
        <v>44574.28125</v>
      </c>
      <c r="G41" s="25">
        <f t="shared" ref="G41:G53" si="12">SUM(F41-D41)</f>
        <v>0.24652777778101154</v>
      </c>
      <c r="H41" s="26"/>
      <c r="I41" s="21">
        <v>2</v>
      </c>
      <c r="J41" s="88" t="s">
        <v>42</v>
      </c>
      <c r="K41" s="88" t="s">
        <v>78</v>
      </c>
      <c r="L41" s="85">
        <v>44574.333333333336</v>
      </c>
      <c r="M41" s="120" t="s">
        <v>239</v>
      </c>
      <c r="N41" s="85">
        <v>44574.333333333336</v>
      </c>
      <c r="O41" s="25">
        <f t="shared" ref="O41:O47" si="13">SUM(N41-L41)</f>
        <v>0</v>
      </c>
    </row>
    <row r="42" spans="1:15" s="27" customFormat="1" ht="15" customHeight="1">
      <c r="A42" s="21">
        <v>3</v>
      </c>
      <c r="B42" s="88" t="s">
        <v>64</v>
      </c>
      <c r="C42" s="88">
        <v>7</v>
      </c>
      <c r="D42" s="85">
        <v>44574.135416666664</v>
      </c>
      <c r="E42" s="88" t="s">
        <v>242</v>
      </c>
      <c r="F42" s="85">
        <v>44574.434027777781</v>
      </c>
      <c r="G42" s="25">
        <f t="shared" si="12"/>
        <v>0.29861111111677019</v>
      </c>
      <c r="H42" s="26"/>
      <c r="I42" s="21">
        <v>3</v>
      </c>
      <c r="J42" s="88" t="s">
        <v>39</v>
      </c>
      <c r="K42" s="88">
        <v>3</v>
      </c>
      <c r="L42" s="85">
        <v>44574.298611111109</v>
      </c>
      <c r="M42" s="120">
        <v>32142</v>
      </c>
      <c r="N42" s="85">
        <v>44574.350694444445</v>
      </c>
      <c r="O42" s="25">
        <f t="shared" si="13"/>
        <v>5.2083333335758653E-2</v>
      </c>
    </row>
    <row r="43" spans="1:15" s="27" customFormat="1" ht="15" customHeight="1">
      <c r="A43" s="21">
        <v>4</v>
      </c>
      <c r="B43" s="88" t="s">
        <v>60</v>
      </c>
      <c r="C43" s="88">
        <v>7</v>
      </c>
      <c r="D43" s="85">
        <v>44573.954861111109</v>
      </c>
      <c r="E43" s="88">
        <v>41089</v>
      </c>
      <c r="F43" s="85">
        <v>44574.079861111109</v>
      </c>
      <c r="G43" s="25">
        <f t="shared" si="12"/>
        <v>0.125</v>
      </c>
      <c r="H43" s="26"/>
      <c r="I43" s="21">
        <v>4</v>
      </c>
      <c r="J43" s="131" t="s">
        <v>59</v>
      </c>
      <c r="K43" s="132">
        <v>4</v>
      </c>
      <c r="L43" s="133">
        <v>44574.319444444445</v>
      </c>
      <c r="M43" s="134" t="s">
        <v>240</v>
      </c>
      <c r="N43" s="133">
        <v>44575.052083333336</v>
      </c>
      <c r="O43" s="25">
        <f t="shared" si="13"/>
        <v>0.73263888889050577</v>
      </c>
    </row>
    <row r="44" spans="1:15" s="27" customFormat="1" ht="15" customHeight="1">
      <c r="A44" s="21">
        <v>5</v>
      </c>
      <c r="B44" s="88" t="s">
        <v>59</v>
      </c>
      <c r="C44" s="88">
        <v>6</v>
      </c>
      <c r="D44" s="85">
        <v>44573.96875</v>
      </c>
      <c r="E44" s="88">
        <v>32747</v>
      </c>
      <c r="F44" s="85">
        <v>44574.159722222219</v>
      </c>
      <c r="G44" s="25">
        <f t="shared" si="12"/>
        <v>0.19097222221898846</v>
      </c>
      <c r="H44" s="26"/>
      <c r="I44" s="21">
        <v>5</v>
      </c>
      <c r="J44" s="131" t="s">
        <v>59</v>
      </c>
      <c r="K44" s="132">
        <v>3</v>
      </c>
      <c r="L44" s="133">
        <v>44574.444444444445</v>
      </c>
      <c r="M44" s="134" t="s">
        <v>241</v>
      </c>
      <c r="N44" s="133">
        <v>44575.114583333336</v>
      </c>
      <c r="O44" s="25">
        <f t="shared" si="13"/>
        <v>0.67013888889050577</v>
      </c>
    </row>
    <row r="45" spans="1:15" s="27" customFormat="1" ht="15" customHeight="1">
      <c r="A45" s="21">
        <v>6</v>
      </c>
      <c r="B45" s="88" t="s">
        <v>77</v>
      </c>
      <c r="C45" s="88" t="s">
        <v>67</v>
      </c>
      <c r="D45" s="85">
        <v>44574.079861111109</v>
      </c>
      <c r="E45" s="88">
        <v>32329</v>
      </c>
      <c r="F45" s="85">
        <v>44574.302083333336</v>
      </c>
      <c r="G45" s="25">
        <f t="shared" si="12"/>
        <v>0.22222222222626442</v>
      </c>
      <c r="H45" s="26"/>
      <c r="I45" s="21">
        <v>6</v>
      </c>
      <c r="J45" s="131" t="s">
        <v>75</v>
      </c>
      <c r="K45" s="132" t="s">
        <v>78</v>
      </c>
      <c r="L45" s="133">
        <v>44574.791666666664</v>
      </c>
      <c r="M45" s="134" t="s">
        <v>207</v>
      </c>
      <c r="N45" s="133">
        <v>44575.229166666664</v>
      </c>
      <c r="O45" s="25">
        <f t="shared" si="13"/>
        <v>0.4375</v>
      </c>
    </row>
    <row r="46" spans="1:15" s="27" customFormat="1" ht="15" customHeight="1">
      <c r="A46" s="21">
        <v>7</v>
      </c>
      <c r="B46" s="88" t="s">
        <v>59</v>
      </c>
      <c r="C46" s="88">
        <v>6</v>
      </c>
      <c r="D46" s="85">
        <v>44574.201388888891</v>
      </c>
      <c r="E46" s="88">
        <v>32142</v>
      </c>
      <c r="F46" s="85">
        <v>44574.409722222219</v>
      </c>
      <c r="G46" s="25">
        <f t="shared" si="12"/>
        <v>0.20833333332848269</v>
      </c>
      <c r="H46" s="26"/>
      <c r="I46" s="21">
        <v>7</v>
      </c>
      <c r="J46" s="123" t="s">
        <v>140</v>
      </c>
      <c r="K46" s="58">
        <v>6</v>
      </c>
      <c r="L46" s="60">
        <v>44574.892361111109</v>
      </c>
      <c r="M46" s="123" t="s">
        <v>216</v>
      </c>
      <c r="N46" s="60">
        <v>44575.25</v>
      </c>
      <c r="O46" s="25">
        <f t="shared" si="13"/>
        <v>0.35763888889050577</v>
      </c>
    </row>
    <row r="47" spans="1:15" s="27" customFormat="1" ht="15" customHeight="1">
      <c r="A47" s="21">
        <v>8</v>
      </c>
      <c r="B47" s="88" t="s">
        <v>39</v>
      </c>
      <c r="C47" s="88">
        <v>5</v>
      </c>
      <c r="D47" s="85">
        <v>44574.253472222219</v>
      </c>
      <c r="E47" s="88">
        <v>11358</v>
      </c>
      <c r="F47" s="85">
        <v>44574.364583333336</v>
      </c>
      <c r="G47" s="25">
        <f t="shared" si="12"/>
        <v>0.11111111111677019</v>
      </c>
      <c r="H47" s="26"/>
      <c r="I47" s="21">
        <v>8</v>
      </c>
      <c r="J47" s="123" t="s">
        <v>41</v>
      </c>
      <c r="K47" s="58" t="s">
        <v>89</v>
      </c>
      <c r="L47" s="60">
        <v>44574.385416666664</v>
      </c>
      <c r="M47" s="123" t="s">
        <v>244</v>
      </c>
      <c r="N47" s="60">
        <v>44574.388888888891</v>
      </c>
      <c r="O47" s="25">
        <f t="shared" si="13"/>
        <v>3.4722222262644209E-3</v>
      </c>
    </row>
    <row r="48" spans="1:15" s="27" customFormat="1" ht="15" customHeight="1">
      <c r="A48" s="21">
        <v>9</v>
      </c>
      <c r="B48" s="88" t="s">
        <v>42</v>
      </c>
      <c r="C48" s="88">
        <v>8</v>
      </c>
      <c r="D48" s="85">
        <v>44574.302083333336</v>
      </c>
      <c r="E48" s="88" t="s">
        <v>243</v>
      </c>
      <c r="F48" s="85">
        <v>44574.489583333336</v>
      </c>
      <c r="G48" s="25">
        <f t="shared" si="12"/>
        <v>0.1875</v>
      </c>
      <c r="H48" s="26"/>
      <c r="I48" s="21"/>
      <c r="J48" s="123"/>
      <c r="K48" s="58"/>
      <c r="L48" s="60"/>
      <c r="M48" s="123"/>
      <c r="N48" s="60"/>
      <c r="O48" s="25"/>
    </row>
    <row r="49" spans="1:15" s="27" customFormat="1" ht="15" customHeight="1">
      <c r="A49" s="21">
        <v>10</v>
      </c>
      <c r="B49" s="88" t="s">
        <v>59</v>
      </c>
      <c r="C49" s="88" t="s">
        <v>67</v>
      </c>
      <c r="D49" s="85">
        <v>44574.319444444445</v>
      </c>
      <c r="E49" s="88" t="s">
        <v>241</v>
      </c>
      <c r="F49" s="85">
        <v>44574.506944444445</v>
      </c>
      <c r="G49" s="25">
        <f t="shared" si="12"/>
        <v>0.1875</v>
      </c>
      <c r="H49" s="26"/>
      <c r="I49" s="21"/>
      <c r="J49" s="123"/>
      <c r="K49" s="58"/>
      <c r="L49" s="60"/>
      <c r="M49" s="123"/>
      <c r="N49" s="60"/>
      <c r="O49" s="25"/>
    </row>
    <row r="50" spans="1:15" s="27" customFormat="1" ht="15" customHeight="1">
      <c r="A50" s="21">
        <v>11</v>
      </c>
      <c r="B50" s="88" t="s">
        <v>59</v>
      </c>
      <c r="C50" s="88">
        <v>7</v>
      </c>
      <c r="D50" s="85">
        <v>44574.465277777781</v>
      </c>
      <c r="E50" s="88" t="s">
        <v>207</v>
      </c>
      <c r="F50" s="85">
        <v>44574.895833333336</v>
      </c>
      <c r="G50" s="25">
        <f t="shared" si="12"/>
        <v>0.43055555555474712</v>
      </c>
      <c r="H50" s="26"/>
      <c r="I50" s="21"/>
      <c r="J50" s="123"/>
      <c r="K50" s="58"/>
      <c r="L50" s="60"/>
      <c r="M50" s="123"/>
      <c r="N50" s="60"/>
      <c r="O50" s="25"/>
    </row>
    <row r="51" spans="1:15" s="27" customFormat="1" ht="15" customHeight="1">
      <c r="A51" s="21">
        <v>12</v>
      </c>
      <c r="B51" s="88" t="s">
        <v>75</v>
      </c>
      <c r="C51" s="124" t="s">
        <v>89</v>
      </c>
      <c r="D51" s="125">
        <v>44574.930555555555</v>
      </c>
      <c r="E51" s="126">
        <v>31584</v>
      </c>
      <c r="F51" s="125">
        <v>44574.947916666664</v>
      </c>
      <c r="G51" s="25">
        <f t="shared" si="12"/>
        <v>1.7361111109494232E-2</v>
      </c>
      <c r="H51" s="26"/>
      <c r="I51" s="21"/>
      <c r="J51" s="123"/>
      <c r="K51" s="58"/>
      <c r="L51" s="60"/>
      <c r="M51" s="123"/>
      <c r="N51" s="60"/>
      <c r="O51" s="25"/>
    </row>
    <row r="52" spans="1:15" s="27" customFormat="1" ht="15" customHeight="1">
      <c r="A52" s="21">
        <v>13</v>
      </c>
      <c r="B52" s="88" t="s">
        <v>69</v>
      </c>
      <c r="C52" s="123" t="s">
        <v>89</v>
      </c>
      <c r="D52" s="60">
        <v>44574.024305555555</v>
      </c>
      <c r="E52" s="58">
        <v>28145</v>
      </c>
      <c r="F52" s="60">
        <v>44574.03125</v>
      </c>
      <c r="G52" s="25">
        <f t="shared" si="12"/>
        <v>6.9444444452528842E-3</v>
      </c>
      <c r="H52" s="26"/>
      <c r="I52" s="21"/>
      <c r="J52" s="123"/>
      <c r="K52" s="58"/>
      <c r="L52" s="60"/>
      <c r="M52" s="123"/>
      <c r="N52" s="60"/>
      <c r="O52" s="25"/>
    </row>
    <row r="53" spans="1:15" s="27" customFormat="1" ht="15" customHeight="1">
      <c r="A53" s="21">
        <v>14</v>
      </c>
      <c r="B53" s="88" t="s">
        <v>59</v>
      </c>
      <c r="C53" s="123" t="s">
        <v>139</v>
      </c>
      <c r="D53" s="60">
        <v>44574.444444444445</v>
      </c>
      <c r="E53" s="58">
        <v>33018</v>
      </c>
      <c r="F53" s="60">
        <v>44574.8125</v>
      </c>
      <c r="G53" s="25">
        <f t="shared" si="12"/>
        <v>0.36805555555474712</v>
      </c>
      <c r="H53" s="26"/>
      <c r="I53" s="21"/>
      <c r="J53" s="123"/>
      <c r="K53" s="58"/>
      <c r="L53" s="60"/>
      <c r="M53" s="123"/>
      <c r="N53" s="60"/>
      <c r="O53" s="25"/>
    </row>
    <row r="54" spans="1:15" s="27" customFormat="1" ht="15" customHeight="1">
      <c r="A54" s="21"/>
      <c r="B54" s="88"/>
      <c r="C54" s="123"/>
      <c r="D54" s="60"/>
      <c r="E54" s="58"/>
      <c r="F54" s="60"/>
      <c r="G54" s="25"/>
      <c r="H54" s="26"/>
      <c r="I54" s="21"/>
      <c r="J54" s="88"/>
      <c r="K54" s="88"/>
      <c r="L54" s="85"/>
      <c r="M54" s="120"/>
      <c r="N54" s="85"/>
      <c r="O54" s="25"/>
    </row>
    <row r="55" spans="1:15" s="27" customFormat="1" ht="15" customHeight="1">
      <c r="A55" s="21"/>
      <c r="B55" s="88"/>
      <c r="C55" s="123"/>
      <c r="D55" s="60"/>
      <c r="E55" s="58"/>
      <c r="F55" s="60"/>
      <c r="G55" s="25"/>
      <c r="H55" s="26"/>
      <c r="I55" s="21"/>
      <c r="J55" s="88"/>
      <c r="K55" s="88"/>
      <c r="L55" s="85"/>
      <c r="M55" s="120"/>
      <c r="N55" s="85"/>
      <c r="O55" s="25"/>
    </row>
    <row r="56" spans="1:15" s="27" customFormat="1" ht="15" customHeight="1">
      <c r="A56" s="21"/>
      <c r="B56" s="88"/>
      <c r="C56" s="123"/>
      <c r="D56" s="60"/>
      <c r="E56" s="58"/>
      <c r="F56" s="60"/>
      <c r="G56" s="25"/>
      <c r="H56" s="26"/>
      <c r="I56" s="21"/>
      <c r="J56" s="88"/>
      <c r="K56" s="88"/>
      <c r="L56" s="85"/>
      <c r="M56" s="120"/>
      <c r="N56" s="85"/>
      <c r="O56" s="25"/>
    </row>
    <row r="57" spans="1:15" s="27" customFormat="1" ht="15" customHeight="1">
      <c r="A57" s="21"/>
      <c r="B57" s="88"/>
      <c r="C57" s="123"/>
      <c r="D57" s="60"/>
      <c r="E57" s="58"/>
      <c r="F57" s="60"/>
      <c r="G57" s="25"/>
      <c r="H57" s="26"/>
      <c r="I57" s="21"/>
      <c r="J57" s="88"/>
      <c r="K57" s="88"/>
      <c r="L57" s="85"/>
      <c r="M57" s="120"/>
      <c r="N57" s="85"/>
      <c r="O57" s="25"/>
    </row>
    <row r="58" spans="1:15" s="27" customFormat="1" ht="15" customHeight="1">
      <c r="A58" s="21"/>
      <c r="B58" s="58"/>
      <c r="C58" s="123"/>
      <c r="D58" s="60"/>
      <c r="E58" s="58"/>
      <c r="F58" s="60"/>
      <c r="G58" s="25"/>
      <c r="H58" s="26"/>
      <c r="I58" s="21"/>
      <c r="J58" s="88"/>
      <c r="K58" s="88"/>
      <c r="L58" s="85"/>
      <c r="M58" s="120"/>
      <c r="N58" s="85"/>
      <c r="O58" s="25"/>
    </row>
    <row r="59" spans="1:15" s="27" customFormat="1" ht="15" customHeight="1">
      <c r="A59" s="21"/>
      <c r="B59" s="58"/>
      <c r="C59" s="123"/>
      <c r="D59" s="60"/>
      <c r="E59" s="58"/>
      <c r="F59" s="60"/>
      <c r="G59" s="25"/>
      <c r="H59" s="26"/>
      <c r="I59" s="21"/>
      <c r="J59" s="88"/>
      <c r="K59" s="88"/>
      <c r="L59" s="85"/>
      <c r="M59" s="120"/>
      <c r="N59" s="85"/>
      <c r="O59" s="25"/>
    </row>
    <row r="60" spans="1:15" s="27" customFormat="1" ht="15" customHeight="1">
      <c r="A60" s="21"/>
      <c r="B60" s="88"/>
      <c r="C60" s="88"/>
      <c r="D60" s="85"/>
      <c r="E60" s="88"/>
      <c r="F60" s="18" t="s">
        <v>13</v>
      </c>
      <c r="G60" s="10">
        <f>AVERAGE(G38:G59)</f>
        <v>0.19419642857194827</v>
      </c>
      <c r="H60" s="26"/>
      <c r="I60" s="21"/>
      <c r="J60" s="88"/>
      <c r="K60" s="88"/>
      <c r="L60" s="85"/>
      <c r="M60" s="120"/>
      <c r="N60" s="5" t="s">
        <v>13</v>
      </c>
      <c r="O60" s="10">
        <f>AVERAGE(O39:O59)</f>
        <v>0.28732638889050577</v>
      </c>
    </row>
  </sheetData>
  <mergeCells count="10">
    <mergeCell ref="C37:O37"/>
    <mergeCell ref="A38:G38"/>
    <mergeCell ref="I38:O38"/>
    <mergeCell ref="A2:O2"/>
    <mergeCell ref="A3:C3"/>
    <mergeCell ref="F3:J3"/>
    <mergeCell ref="L3:O3"/>
    <mergeCell ref="A23:C23"/>
    <mergeCell ref="F23:J23"/>
    <mergeCell ref="L23:O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44"/>
  <sheetViews>
    <sheetView workbookViewId="0">
      <selection activeCell="E34" sqref="E34"/>
    </sheetView>
  </sheetViews>
  <sheetFormatPr defaultRowHeight="15"/>
  <cols>
    <col min="2" max="2" width="10.7109375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0" width="11.5703125" customWidth="1"/>
    <col min="11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224" t="s">
        <v>245</v>
      </c>
      <c r="O1" s="225"/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35"/>
      <c r="E3" s="135"/>
      <c r="F3" s="220" t="s">
        <v>26</v>
      </c>
      <c r="G3" s="221"/>
      <c r="H3" s="221"/>
      <c r="I3" s="221"/>
      <c r="J3" s="222"/>
      <c r="K3" s="135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134" t="s">
        <v>50</v>
      </c>
      <c r="B5" s="13" t="s">
        <v>3</v>
      </c>
      <c r="C5" s="133">
        <v>44575.291666666664</v>
      </c>
      <c r="D5" s="134" t="s">
        <v>66</v>
      </c>
      <c r="E5" s="14" t="s">
        <v>61</v>
      </c>
      <c r="F5" s="5">
        <v>0</v>
      </c>
      <c r="G5" s="5">
        <v>0</v>
      </c>
      <c r="H5" s="5">
        <v>3</v>
      </c>
      <c r="I5" s="5">
        <v>87</v>
      </c>
      <c r="J5" s="5">
        <f t="shared" ref="J5:J11" si="0">F5+G5+H5+I5</f>
        <v>90</v>
      </c>
      <c r="K5" s="5"/>
      <c r="L5" s="133">
        <v>44575.75</v>
      </c>
      <c r="M5" s="133"/>
      <c r="N5" s="7">
        <f t="shared" ref="N5:N11" si="1">SUM(L5-C5)</f>
        <v>0.45833333333575865</v>
      </c>
      <c r="O5" s="7"/>
    </row>
    <row r="6" spans="1:15" s="8" customFormat="1">
      <c r="A6" s="134"/>
      <c r="B6" s="13"/>
      <c r="C6" s="133"/>
      <c r="D6" s="134"/>
      <c r="E6" s="14" t="s">
        <v>62</v>
      </c>
      <c r="F6" s="5">
        <v>10</v>
      </c>
      <c r="G6" s="5">
        <v>37</v>
      </c>
      <c r="H6" s="5">
        <v>35</v>
      </c>
      <c r="I6" s="5">
        <v>8</v>
      </c>
      <c r="J6" s="5"/>
      <c r="K6" s="5">
        <f t="shared" ref="K6:K12" si="2">G6+H6+I6+F6</f>
        <v>90</v>
      </c>
      <c r="L6" s="133"/>
      <c r="M6" s="133"/>
      <c r="N6" s="7"/>
      <c r="O6" s="7"/>
    </row>
    <row r="7" spans="1:15" s="8" customFormat="1">
      <c r="A7" s="134" t="s">
        <v>33</v>
      </c>
      <c r="B7" s="13" t="s">
        <v>3</v>
      </c>
      <c r="C7" s="133">
        <v>44575.354166666664</v>
      </c>
      <c r="D7" s="134" t="s">
        <v>161</v>
      </c>
      <c r="E7" s="14" t="s">
        <v>61</v>
      </c>
      <c r="F7" s="5">
        <v>8</v>
      </c>
      <c r="G7" s="5">
        <v>0</v>
      </c>
      <c r="H7" s="5">
        <v>6</v>
      </c>
      <c r="I7" s="5">
        <v>76</v>
      </c>
      <c r="J7" s="5">
        <f t="shared" si="0"/>
        <v>90</v>
      </c>
      <c r="K7" s="5"/>
      <c r="L7" s="133">
        <v>44575.916666666664</v>
      </c>
      <c r="M7" s="133"/>
      <c r="N7" s="7">
        <f t="shared" si="1"/>
        <v>0.5625</v>
      </c>
      <c r="O7" s="7"/>
    </row>
    <row r="8" spans="1:15" s="8" customFormat="1">
      <c r="A8" s="134"/>
      <c r="B8" s="13"/>
      <c r="C8" s="133"/>
      <c r="D8" s="134"/>
      <c r="E8" s="14" t="s">
        <v>62</v>
      </c>
      <c r="F8" s="5">
        <v>0</v>
      </c>
      <c r="G8" s="5">
        <v>7</v>
      </c>
      <c r="H8" s="5">
        <v>79</v>
      </c>
      <c r="I8" s="5">
        <v>4</v>
      </c>
      <c r="J8" s="5"/>
      <c r="K8" s="5">
        <f t="shared" si="2"/>
        <v>90</v>
      </c>
      <c r="L8" s="133"/>
      <c r="M8" s="133"/>
      <c r="N8" s="7"/>
      <c r="O8" s="7"/>
    </row>
    <row r="9" spans="1:15" s="8" customFormat="1">
      <c r="A9" s="136">
        <v>6</v>
      </c>
      <c r="B9" s="13" t="s">
        <v>3</v>
      </c>
      <c r="C9" s="137">
        <v>44575.458333333336</v>
      </c>
      <c r="D9" s="136" t="s">
        <v>38</v>
      </c>
      <c r="E9" s="14" t="s">
        <v>61</v>
      </c>
      <c r="F9" s="5">
        <v>14</v>
      </c>
      <c r="G9" s="5">
        <v>22</v>
      </c>
      <c r="H9" s="5">
        <v>0</v>
      </c>
      <c r="I9" s="5">
        <v>54</v>
      </c>
      <c r="J9" s="5">
        <f t="shared" si="0"/>
        <v>90</v>
      </c>
      <c r="K9" s="5"/>
      <c r="L9" s="137">
        <v>44575.979166666664</v>
      </c>
      <c r="M9" s="137"/>
      <c r="N9" s="7">
        <f t="shared" si="1"/>
        <v>0.52083333332848269</v>
      </c>
      <c r="O9" s="7"/>
    </row>
    <row r="10" spans="1:15" s="8" customFormat="1">
      <c r="A10" s="136"/>
      <c r="B10" s="13"/>
      <c r="C10" s="137"/>
      <c r="D10" s="136"/>
      <c r="E10" s="14" t="s">
        <v>62</v>
      </c>
      <c r="F10" s="5">
        <v>16</v>
      </c>
      <c r="G10" s="5">
        <v>58</v>
      </c>
      <c r="H10" s="5">
        <v>12</v>
      </c>
      <c r="I10" s="5">
        <v>4</v>
      </c>
      <c r="J10" s="5"/>
      <c r="K10" s="5">
        <f t="shared" si="2"/>
        <v>90</v>
      </c>
      <c r="L10" s="137"/>
      <c r="M10" s="137"/>
      <c r="N10" s="7"/>
      <c r="O10" s="7"/>
    </row>
    <row r="11" spans="1:15" s="8" customFormat="1">
      <c r="A11" s="136" t="s">
        <v>45</v>
      </c>
      <c r="B11" s="13" t="s">
        <v>3</v>
      </c>
      <c r="C11" s="137">
        <v>44575.486111111109</v>
      </c>
      <c r="D11" s="136" t="s">
        <v>39</v>
      </c>
      <c r="E11" s="14" t="s">
        <v>61</v>
      </c>
      <c r="F11" s="5">
        <v>0</v>
      </c>
      <c r="G11" s="5">
        <v>0</v>
      </c>
      <c r="H11" s="5">
        <v>90</v>
      </c>
      <c r="I11" s="5">
        <v>0</v>
      </c>
      <c r="J11" s="5">
        <f t="shared" si="0"/>
        <v>90</v>
      </c>
      <c r="K11" s="5"/>
      <c r="L11" s="137">
        <v>44575.822916666664</v>
      </c>
      <c r="M11" s="137">
        <v>44576.111111111109</v>
      </c>
      <c r="N11" s="7">
        <f t="shared" si="1"/>
        <v>0.33680555555474712</v>
      </c>
      <c r="O11" s="7">
        <f t="shared" ref="O11" si="3">SUM(M11-L11)</f>
        <v>0.28819444444525288</v>
      </c>
    </row>
    <row r="12" spans="1:15" s="8" customFormat="1" ht="15.75" thickBot="1">
      <c r="A12" s="13"/>
      <c r="B12" s="13"/>
      <c r="C12" s="14"/>
      <c r="D12" s="14"/>
      <c r="E12" s="14" t="s">
        <v>62</v>
      </c>
      <c r="F12" s="5">
        <v>26</v>
      </c>
      <c r="G12" s="5">
        <v>24</v>
      </c>
      <c r="H12" s="5">
        <v>0</v>
      </c>
      <c r="I12" s="5">
        <v>0</v>
      </c>
      <c r="J12" s="5"/>
      <c r="K12" s="5">
        <f t="shared" si="2"/>
        <v>50</v>
      </c>
      <c r="L12" s="15"/>
      <c r="M12" s="15"/>
      <c r="N12" s="7"/>
      <c r="O12" s="7"/>
    </row>
    <row r="13" spans="1:15" ht="16.5" thickTop="1" thickBot="1">
      <c r="A13" s="9"/>
      <c r="B13" s="5"/>
      <c r="C13" s="5"/>
      <c r="D13" s="5"/>
      <c r="E13" s="5"/>
      <c r="F13" s="5"/>
      <c r="G13" s="5"/>
      <c r="H13" s="5"/>
      <c r="I13" s="18" t="s">
        <v>31</v>
      </c>
      <c r="J13" s="19">
        <f>SUM(J5:J12)</f>
        <v>360</v>
      </c>
      <c r="K13" s="19">
        <f>SUM(K5:K12)</f>
        <v>320</v>
      </c>
      <c r="L13" s="5"/>
      <c r="M13" s="5" t="s">
        <v>13</v>
      </c>
      <c r="N13" s="10">
        <f>AVERAGE(N5:N12)</f>
        <v>0.46961805555474712</v>
      </c>
      <c r="O13" s="10">
        <f>AVERAGE(O5:O12)</f>
        <v>0.28819444444525288</v>
      </c>
    </row>
    <row r="14" spans="1:15" ht="15.75" thickTop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>
      <c r="A15" s="220"/>
      <c r="B15" s="221"/>
      <c r="C15" s="222"/>
      <c r="D15" s="135"/>
      <c r="E15" s="135"/>
      <c r="F15" s="220" t="s">
        <v>26</v>
      </c>
      <c r="G15" s="221"/>
      <c r="H15" s="221"/>
      <c r="I15" s="221"/>
      <c r="J15" s="222"/>
      <c r="K15" s="135"/>
      <c r="L15" s="220"/>
      <c r="M15" s="221"/>
      <c r="N15" s="221"/>
      <c r="O15" s="222"/>
    </row>
    <row r="16" spans="1:15" ht="38.25">
      <c r="A16" s="2" t="s">
        <v>2</v>
      </c>
      <c r="B16" s="3" t="s">
        <v>14</v>
      </c>
      <c r="C16" s="2" t="s">
        <v>4</v>
      </c>
      <c r="D16" s="2" t="s">
        <v>27</v>
      </c>
      <c r="E16" s="2" t="s">
        <v>28</v>
      </c>
      <c r="F16" s="3" t="s">
        <v>5</v>
      </c>
      <c r="G16" s="3" t="s">
        <v>6</v>
      </c>
      <c r="H16" s="3" t="s">
        <v>7</v>
      </c>
      <c r="I16" s="3" t="s">
        <v>8</v>
      </c>
      <c r="J16" s="2" t="s">
        <v>29</v>
      </c>
      <c r="K16" s="2" t="s">
        <v>30</v>
      </c>
      <c r="L16" s="2" t="s">
        <v>9</v>
      </c>
      <c r="M16" s="2" t="s">
        <v>10</v>
      </c>
      <c r="N16" s="2" t="s">
        <v>11</v>
      </c>
      <c r="O16" s="2" t="s">
        <v>12</v>
      </c>
    </row>
    <row r="17" spans="1:15">
      <c r="A17" s="138" t="s">
        <v>35</v>
      </c>
      <c r="B17" s="139" t="s">
        <v>121</v>
      </c>
      <c r="C17" s="133">
        <v>44575.208333333336</v>
      </c>
      <c r="D17" s="134" t="s">
        <v>59</v>
      </c>
      <c r="E17" s="14" t="s">
        <v>61</v>
      </c>
      <c r="F17" s="3">
        <v>0</v>
      </c>
      <c r="G17" s="3">
        <v>0</v>
      </c>
      <c r="H17" s="3">
        <v>0</v>
      </c>
      <c r="I17" s="3">
        <v>90</v>
      </c>
      <c r="J17" s="5">
        <f t="shared" ref="J17:J25" si="4">F17+G17+H17+I17</f>
        <v>90</v>
      </c>
      <c r="K17" s="5"/>
      <c r="L17" s="133">
        <v>44575.708333333336</v>
      </c>
      <c r="M17" s="133">
        <v>44576.083333333336</v>
      </c>
      <c r="N17" s="7">
        <f t="shared" ref="N17:N25" si="5">SUM(L17-C17)</f>
        <v>0.5</v>
      </c>
      <c r="O17" s="7">
        <f t="shared" ref="O17:O21" si="6">SUM(M17-L17)</f>
        <v>0.375</v>
      </c>
    </row>
    <row r="18" spans="1:15">
      <c r="A18" s="138"/>
      <c r="B18" s="139"/>
      <c r="C18" s="133"/>
      <c r="D18" s="134"/>
      <c r="E18" s="14" t="s">
        <v>62</v>
      </c>
      <c r="F18" s="3">
        <v>36</v>
      </c>
      <c r="G18" s="3">
        <v>12</v>
      </c>
      <c r="H18" s="3">
        <v>16</v>
      </c>
      <c r="I18" s="3">
        <v>26</v>
      </c>
      <c r="J18" s="5"/>
      <c r="K18" s="5">
        <f t="shared" ref="K18:K26" si="7">G18+H18+I18+F18</f>
        <v>90</v>
      </c>
      <c r="L18" s="133"/>
      <c r="M18" s="133"/>
      <c r="N18" s="7"/>
      <c r="O18" s="7"/>
    </row>
    <row r="19" spans="1:15">
      <c r="A19" s="138" t="s">
        <v>47</v>
      </c>
      <c r="B19" s="139" t="s">
        <v>122</v>
      </c>
      <c r="C19" s="133">
        <v>44575.256944444445</v>
      </c>
      <c r="D19" s="134" t="s">
        <v>59</v>
      </c>
      <c r="E19" s="14" t="s">
        <v>61</v>
      </c>
      <c r="F19" s="3">
        <v>0</v>
      </c>
      <c r="G19" s="3">
        <v>0</v>
      </c>
      <c r="H19" s="3">
        <v>0</v>
      </c>
      <c r="I19" s="3">
        <v>80</v>
      </c>
      <c r="J19" s="5">
        <f t="shared" si="4"/>
        <v>80</v>
      </c>
      <c r="K19" s="5"/>
      <c r="L19" s="133">
        <v>44575.729166666664</v>
      </c>
      <c r="M19" s="133">
        <v>44576.107638888891</v>
      </c>
      <c r="N19" s="7">
        <f t="shared" si="5"/>
        <v>0.47222222221898846</v>
      </c>
      <c r="O19" s="7">
        <f t="shared" si="6"/>
        <v>0.37847222222626442</v>
      </c>
    </row>
    <row r="20" spans="1:15">
      <c r="A20" s="138"/>
      <c r="B20" s="139"/>
      <c r="C20" s="133"/>
      <c r="D20" s="134"/>
      <c r="E20" s="14" t="s">
        <v>62</v>
      </c>
      <c r="F20" s="3">
        <v>0</v>
      </c>
      <c r="G20" s="3">
        <v>44</v>
      </c>
      <c r="H20" s="3">
        <v>36</v>
      </c>
      <c r="I20" s="3">
        <v>0</v>
      </c>
      <c r="J20" s="5"/>
      <c r="K20" s="5">
        <f t="shared" si="7"/>
        <v>80</v>
      </c>
      <c r="L20" s="133"/>
      <c r="M20" s="133"/>
      <c r="N20" s="7"/>
      <c r="O20" s="7"/>
    </row>
    <row r="21" spans="1:15">
      <c r="A21" s="140" t="s">
        <v>34</v>
      </c>
      <c r="B21" s="141" t="s">
        <v>122</v>
      </c>
      <c r="C21" s="137">
        <v>44575.618055555555</v>
      </c>
      <c r="D21" s="136" t="s">
        <v>59</v>
      </c>
      <c r="E21" s="14" t="s">
        <v>61</v>
      </c>
      <c r="F21" s="3">
        <v>0</v>
      </c>
      <c r="G21" s="3">
        <v>88</v>
      </c>
      <c r="H21" s="3">
        <v>0</v>
      </c>
      <c r="I21" s="3">
        <v>0</v>
      </c>
      <c r="J21" s="5">
        <f t="shared" si="4"/>
        <v>88</v>
      </c>
      <c r="K21" s="5"/>
      <c r="L21" s="137">
        <v>44575.947916666664</v>
      </c>
      <c r="M21" s="137">
        <v>44576.194444444445</v>
      </c>
      <c r="N21" s="7">
        <f t="shared" si="5"/>
        <v>0.32986111110949423</v>
      </c>
      <c r="O21" s="7">
        <f t="shared" si="6"/>
        <v>0.24652777778101154</v>
      </c>
    </row>
    <row r="22" spans="1:15">
      <c r="A22" s="140"/>
      <c r="B22" s="141"/>
      <c r="C22" s="137"/>
      <c r="D22" s="136"/>
      <c r="E22" s="14" t="s">
        <v>62</v>
      </c>
      <c r="F22" s="3">
        <v>0</v>
      </c>
      <c r="G22" s="3">
        <v>84</v>
      </c>
      <c r="H22" s="3">
        <v>6</v>
      </c>
      <c r="I22" s="3">
        <v>0</v>
      </c>
      <c r="J22" s="5"/>
      <c r="K22" s="5">
        <f t="shared" si="7"/>
        <v>90</v>
      </c>
      <c r="L22" s="137"/>
      <c r="M22" s="137"/>
      <c r="N22" s="7"/>
      <c r="O22" s="7"/>
    </row>
    <row r="23" spans="1:15">
      <c r="A23" s="136" t="s">
        <v>36</v>
      </c>
      <c r="B23" s="141" t="s">
        <v>121</v>
      </c>
      <c r="C23" s="137">
        <v>44575.642361111109</v>
      </c>
      <c r="D23" s="136" t="s">
        <v>59</v>
      </c>
      <c r="E23" s="14" t="s">
        <v>61</v>
      </c>
      <c r="F23" s="3">
        <v>8</v>
      </c>
      <c r="G23" s="3">
        <v>71</v>
      </c>
      <c r="H23" s="3">
        <v>11</v>
      </c>
      <c r="I23" s="3">
        <v>0</v>
      </c>
      <c r="J23" s="5">
        <f t="shared" si="4"/>
        <v>90</v>
      </c>
      <c r="K23" s="5"/>
      <c r="L23" s="137">
        <v>44575.958333333336</v>
      </c>
      <c r="M23" s="137"/>
      <c r="N23" s="7">
        <f t="shared" si="5"/>
        <v>0.31597222222626442</v>
      </c>
      <c r="O23" s="7"/>
    </row>
    <row r="24" spans="1:15">
      <c r="A24" s="136"/>
      <c r="B24" s="141"/>
      <c r="C24" s="137"/>
      <c r="D24" s="136"/>
      <c r="E24" s="14" t="s">
        <v>62</v>
      </c>
      <c r="F24" s="3">
        <v>0</v>
      </c>
      <c r="G24" s="3">
        <v>2</v>
      </c>
      <c r="H24" s="3">
        <v>58</v>
      </c>
      <c r="I24" s="3">
        <v>30</v>
      </c>
      <c r="J24" s="5"/>
      <c r="K24" s="5">
        <f t="shared" si="7"/>
        <v>90</v>
      </c>
      <c r="L24" s="137"/>
      <c r="M24" s="137"/>
      <c r="N24" s="7"/>
      <c r="O24" s="7"/>
    </row>
    <row r="25" spans="1:15">
      <c r="A25" s="140">
        <v>4</v>
      </c>
      <c r="B25" s="141" t="s">
        <v>121</v>
      </c>
      <c r="C25" s="137">
        <v>44575.732638888891</v>
      </c>
      <c r="D25" s="136" t="s">
        <v>59</v>
      </c>
      <c r="E25" s="14" t="s">
        <v>61</v>
      </c>
      <c r="F25" s="3">
        <v>0</v>
      </c>
      <c r="G25" s="3">
        <v>0</v>
      </c>
      <c r="H25" s="3">
        <v>90</v>
      </c>
      <c r="I25" s="3">
        <v>0</v>
      </c>
      <c r="J25" s="5">
        <f t="shared" si="4"/>
        <v>90</v>
      </c>
      <c r="K25" s="5"/>
      <c r="L25" s="137">
        <v>44575.993055555555</v>
      </c>
      <c r="M25" s="137"/>
      <c r="N25" s="7">
        <f t="shared" si="5"/>
        <v>0.26041666666424135</v>
      </c>
      <c r="O25" s="7"/>
    </row>
    <row r="26" spans="1:15" ht="15.75" thickBot="1">
      <c r="A26" s="2"/>
      <c r="B26" s="3"/>
      <c r="C26" s="2"/>
      <c r="D26" s="2"/>
      <c r="E26" s="14" t="s">
        <v>62</v>
      </c>
      <c r="F26" s="3">
        <v>0</v>
      </c>
      <c r="G26" s="3">
        <v>88</v>
      </c>
      <c r="H26" s="3">
        <v>2</v>
      </c>
      <c r="I26" s="3">
        <v>0</v>
      </c>
      <c r="J26" s="5"/>
      <c r="K26" s="5">
        <f t="shared" si="7"/>
        <v>90</v>
      </c>
      <c r="L26" s="2"/>
      <c r="M26" s="2"/>
      <c r="N26" s="7"/>
      <c r="O26" s="7"/>
    </row>
    <row r="27" spans="1:15" s="8" customFormat="1" ht="16.5" customHeight="1" thickTop="1" thickBot="1">
      <c r="A27" s="5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SUM(J17:J26)</f>
        <v>438</v>
      </c>
      <c r="K27" s="19">
        <f>SUM(K17:K26)</f>
        <v>440</v>
      </c>
      <c r="L27" s="5"/>
      <c r="M27" s="5" t="s">
        <v>13</v>
      </c>
      <c r="N27" s="10">
        <f>AVERAGE(N17:N26)</f>
        <v>0.37569444444379768</v>
      </c>
      <c r="O27" s="10">
        <f>AVERAGE(O17:O26)</f>
        <v>0.33333333333575865</v>
      </c>
    </row>
    <row r="28" spans="1:15" ht="15.75" thickTop="1"/>
    <row r="29" spans="1:15">
      <c r="A29" s="224" t="s">
        <v>245</v>
      </c>
      <c r="B29" s="225"/>
      <c r="C29" s="215" t="s">
        <v>15</v>
      </c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</row>
    <row r="30" spans="1:15">
      <c r="A30" s="215" t="s">
        <v>16</v>
      </c>
      <c r="B30" s="215"/>
      <c r="C30" s="215"/>
      <c r="D30" s="215"/>
      <c r="E30" s="215"/>
      <c r="F30" s="215"/>
      <c r="G30" s="215"/>
      <c r="H30" s="20"/>
      <c r="I30" s="215" t="s">
        <v>17</v>
      </c>
      <c r="J30" s="215"/>
      <c r="K30" s="215"/>
      <c r="L30" s="215"/>
      <c r="M30" s="215"/>
      <c r="N30" s="215"/>
      <c r="O30" s="215"/>
    </row>
    <row r="31" spans="1:15" ht="30">
      <c r="A31" s="11" t="s">
        <v>18</v>
      </c>
      <c r="B31" s="11" t="s">
        <v>19</v>
      </c>
      <c r="C31" s="5" t="s">
        <v>20</v>
      </c>
      <c r="D31" s="11" t="s">
        <v>21</v>
      </c>
      <c r="E31" s="11" t="s">
        <v>22</v>
      </c>
      <c r="F31" s="11" t="s">
        <v>23</v>
      </c>
      <c r="G31" s="11" t="s">
        <v>24</v>
      </c>
      <c r="H31" s="11"/>
      <c r="I31" s="11" t="s">
        <v>18</v>
      </c>
      <c r="J31" s="11" t="s">
        <v>19</v>
      </c>
      <c r="K31" s="5" t="s">
        <v>20</v>
      </c>
      <c r="L31" s="11" t="s">
        <v>21</v>
      </c>
      <c r="M31" s="11" t="s">
        <v>25</v>
      </c>
      <c r="N31" s="11" t="s">
        <v>23</v>
      </c>
      <c r="O31" s="11" t="s">
        <v>24</v>
      </c>
    </row>
    <row r="32" spans="1:15" s="27" customFormat="1" ht="22.5" customHeight="1">
      <c r="A32" s="21">
        <v>1</v>
      </c>
      <c r="B32" s="88" t="s">
        <v>57</v>
      </c>
      <c r="C32" s="88">
        <v>5</v>
      </c>
      <c r="D32" s="85">
        <v>44574.385416666664</v>
      </c>
      <c r="E32" s="88">
        <v>31207</v>
      </c>
      <c r="F32" s="85">
        <v>44575.041666666664</v>
      </c>
      <c r="G32" s="25">
        <f>SUM(F32-D32)</f>
        <v>0.65625</v>
      </c>
      <c r="H32" s="26"/>
      <c r="I32" s="21">
        <v>1</v>
      </c>
      <c r="J32" s="142" t="s">
        <v>246</v>
      </c>
      <c r="K32" s="143">
        <v>4</v>
      </c>
      <c r="L32" s="137">
        <v>44575.086805555555</v>
      </c>
      <c r="M32" s="136" t="s">
        <v>247</v>
      </c>
      <c r="N32" s="137">
        <v>44575.375</v>
      </c>
      <c r="O32" s="25">
        <f>SUM(N32-L32)</f>
        <v>0.28819444444525288</v>
      </c>
    </row>
    <row r="33" spans="1:15" s="27" customFormat="1" ht="22.5" customHeight="1">
      <c r="A33" s="21">
        <v>2</v>
      </c>
      <c r="B33" s="88" t="s">
        <v>41</v>
      </c>
      <c r="C33" s="88">
        <v>8</v>
      </c>
      <c r="D33" s="85">
        <v>44575.677083333336</v>
      </c>
      <c r="E33" s="88">
        <v>24700</v>
      </c>
      <c r="F33" s="85">
        <v>44575.78125</v>
      </c>
      <c r="G33" s="25">
        <f t="shared" ref="G33:G37" si="8">SUM(F33-D33)</f>
        <v>0.10416666666424135</v>
      </c>
      <c r="H33" s="26"/>
      <c r="I33" s="21">
        <v>2</v>
      </c>
      <c r="J33" s="142" t="s">
        <v>188</v>
      </c>
      <c r="K33" s="143">
        <v>3</v>
      </c>
      <c r="L33" s="137">
        <v>44575.350694444445</v>
      </c>
      <c r="M33" s="136" t="s">
        <v>248</v>
      </c>
      <c r="N33" s="137">
        <v>44575.430555555555</v>
      </c>
      <c r="O33" s="25">
        <f t="shared" ref="O33:O43" si="9">SUM(N33-L33)</f>
        <v>7.9861111109494232E-2</v>
      </c>
    </row>
    <row r="34" spans="1:15" s="27" customFormat="1" ht="22.5" customHeight="1">
      <c r="A34" s="21">
        <v>3</v>
      </c>
      <c r="B34" s="88" t="s">
        <v>77</v>
      </c>
      <c r="C34" s="88" t="s">
        <v>67</v>
      </c>
      <c r="D34" s="85">
        <v>44575.597222222219</v>
      </c>
      <c r="E34" s="88">
        <v>31107</v>
      </c>
      <c r="F34" s="85">
        <v>44575.743055555555</v>
      </c>
      <c r="G34" s="25">
        <f t="shared" si="8"/>
        <v>0.14583333333575865</v>
      </c>
      <c r="H34" s="26"/>
      <c r="I34" s="21">
        <v>3</v>
      </c>
      <c r="J34" s="142" t="s">
        <v>59</v>
      </c>
      <c r="K34" s="143">
        <v>3</v>
      </c>
      <c r="L34" s="137">
        <v>44575.25</v>
      </c>
      <c r="M34" s="136" t="s">
        <v>249</v>
      </c>
      <c r="N34" s="137">
        <v>44575.510416666664</v>
      </c>
      <c r="O34" s="25">
        <f t="shared" si="9"/>
        <v>0.26041666666424135</v>
      </c>
    </row>
    <row r="35" spans="1:15" s="27" customFormat="1" ht="22.5" customHeight="1">
      <c r="A35" s="21">
        <v>4</v>
      </c>
      <c r="B35" s="88" t="s">
        <v>75</v>
      </c>
      <c r="C35" s="88">
        <v>5</v>
      </c>
      <c r="D35" s="85">
        <v>44575.711805555555</v>
      </c>
      <c r="E35" s="88">
        <v>32142</v>
      </c>
      <c r="F35" s="85">
        <v>44575.822916666664</v>
      </c>
      <c r="G35" s="25">
        <f t="shared" si="8"/>
        <v>0.11111111110949423</v>
      </c>
      <c r="H35" s="26"/>
      <c r="I35" s="21">
        <v>4</v>
      </c>
      <c r="J35" s="142" t="s">
        <v>59</v>
      </c>
      <c r="K35" s="143">
        <v>4</v>
      </c>
      <c r="L35" s="137">
        <v>44575.423611111109</v>
      </c>
      <c r="M35" s="136" t="s">
        <v>251</v>
      </c>
      <c r="N35" s="137">
        <v>44575.5625</v>
      </c>
      <c r="O35" s="25">
        <f t="shared" si="9"/>
        <v>0.13888888889050577</v>
      </c>
    </row>
    <row r="36" spans="1:15" s="27" customFormat="1" ht="22.5" customHeight="1">
      <c r="A36" s="21">
        <v>5</v>
      </c>
      <c r="B36" s="88" t="s">
        <v>42</v>
      </c>
      <c r="C36" s="88">
        <v>7</v>
      </c>
      <c r="D36" s="85">
        <v>44575.618055555555</v>
      </c>
      <c r="E36" s="88">
        <v>41201</v>
      </c>
      <c r="F36" s="85">
        <v>44575.763888888891</v>
      </c>
      <c r="G36" s="25">
        <f t="shared" si="8"/>
        <v>0.14583333333575865</v>
      </c>
      <c r="H36" s="26"/>
      <c r="I36" s="21">
        <v>5</v>
      </c>
      <c r="J36" s="142" t="s">
        <v>106</v>
      </c>
      <c r="K36" s="143">
        <v>5</v>
      </c>
      <c r="L36" s="137">
        <v>44575.440972222219</v>
      </c>
      <c r="M36" s="136" t="s">
        <v>250</v>
      </c>
      <c r="N36" s="137">
        <v>44575.614583333336</v>
      </c>
      <c r="O36" s="25">
        <f t="shared" si="9"/>
        <v>0.17361111111677019</v>
      </c>
    </row>
    <row r="37" spans="1:15" s="27" customFormat="1" ht="22.5" customHeight="1">
      <c r="A37" s="21">
        <v>6</v>
      </c>
      <c r="B37" s="88" t="s">
        <v>252</v>
      </c>
      <c r="C37" s="88" t="s">
        <v>89</v>
      </c>
      <c r="D37" s="85">
        <v>44575.920138888891</v>
      </c>
      <c r="E37" s="88" t="s">
        <v>253</v>
      </c>
      <c r="F37" s="85">
        <v>44575.923611111109</v>
      </c>
      <c r="G37" s="25">
        <f t="shared" si="8"/>
        <v>3.4722222189884633E-3</v>
      </c>
      <c r="H37" s="26"/>
      <c r="I37" s="21">
        <v>6</v>
      </c>
      <c r="J37" s="142" t="s">
        <v>59</v>
      </c>
      <c r="K37" s="143" t="s">
        <v>78</v>
      </c>
      <c r="L37" s="137">
        <v>44575.493055555555</v>
      </c>
      <c r="M37" s="136">
        <v>32142</v>
      </c>
      <c r="N37" s="137">
        <v>44575.645833333336</v>
      </c>
      <c r="O37" s="25">
        <f t="shared" si="9"/>
        <v>0.15277777778101154</v>
      </c>
    </row>
    <row r="38" spans="1:15" s="27" customFormat="1" ht="22.5" customHeight="1">
      <c r="A38" s="5"/>
      <c r="B38" s="1"/>
      <c r="C38" s="5"/>
      <c r="D38" s="5"/>
      <c r="E38" s="5"/>
      <c r="F38" s="18" t="s">
        <v>13</v>
      </c>
      <c r="G38" s="10">
        <f>AVERAGE(G32:G37)</f>
        <v>0.19444444444404022</v>
      </c>
      <c r="H38" s="26"/>
      <c r="I38" s="21">
        <v>7</v>
      </c>
      <c r="J38" s="142" t="s">
        <v>85</v>
      </c>
      <c r="K38" s="143">
        <v>3</v>
      </c>
      <c r="L38" s="137">
        <v>44575.527777777781</v>
      </c>
      <c r="M38" s="136">
        <v>28586</v>
      </c>
      <c r="N38" s="137">
        <v>44576.048611111109</v>
      </c>
      <c r="O38" s="25">
        <f t="shared" si="9"/>
        <v>0.52083333332848269</v>
      </c>
    </row>
    <row r="39" spans="1:15" s="27" customFormat="1" ht="22.5" customHeight="1">
      <c r="A39"/>
      <c r="B39"/>
      <c r="C39"/>
      <c r="D39"/>
      <c r="E39"/>
      <c r="F39"/>
      <c r="G39"/>
      <c r="H39" s="26"/>
      <c r="I39" s="21">
        <v>8</v>
      </c>
      <c r="J39" s="142" t="s">
        <v>59</v>
      </c>
      <c r="K39" s="143">
        <v>6</v>
      </c>
      <c r="L39" s="137">
        <v>44575.572916666664</v>
      </c>
      <c r="M39" s="136">
        <v>41201</v>
      </c>
      <c r="N39" s="137">
        <v>44576.083333333336</v>
      </c>
      <c r="O39" s="25">
        <f t="shared" si="9"/>
        <v>0.51041666667151731</v>
      </c>
    </row>
    <row r="40" spans="1:15" s="27" customFormat="1" ht="22.5" customHeight="1">
      <c r="A40"/>
      <c r="B40"/>
      <c r="C40"/>
      <c r="D40"/>
      <c r="E40"/>
      <c r="F40"/>
      <c r="G40"/>
      <c r="H40" s="26"/>
      <c r="I40" s="21">
        <v>9</v>
      </c>
      <c r="J40" s="142" t="s">
        <v>69</v>
      </c>
      <c r="K40" s="143">
        <v>4</v>
      </c>
      <c r="L40" s="137">
        <v>44575.604166666664</v>
      </c>
      <c r="M40" s="136">
        <v>13063</v>
      </c>
      <c r="N40" s="137">
        <v>44576.118055555555</v>
      </c>
      <c r="O40" s="25">
        <f t="shared" si="9"/>
        <v>0.51388888889050577</v>
      </c>
    </row>
    <row r="41" spans="1:15" s="27" customFormat="1" ht="22.5" customHeight="1">
      <c r="A41"/>
      <c r="B41"/>
      <c r="C41"/>
      <c r="D41"/>
      <c r="E41"/>
      <c r="F41"/>
      <c r="G41"/>
      <c r="H41" s="26"/>
      <c r="I41" s="21">
        <v>10</v>
      </c>
      <c r="J41" s="142" t="s">
        <v>56</v>
      </c>
      <c r="K41" s="143">
        <v>5</v>
      </c>
      <c r="L41" s="137">
        <v>44575.916666666664</v>
      </c>
      <c r="M41" s="136">
        <v>32341</v>
      </c>
      <c r="N41" s="137">
        <v>44576.208333333336</v>
      </c>
      <c r="O41" s="25">
        <f t="shared" si="9"/>
        <v>0.29166666667151731</v>
      </c>
    </row>
    <row r="42" spans="1:15" s="27" customFormat="1" ht="22.5" customHeight="1">
      <c r="A42"/>
      <c r="B42"/>
      <c r="C42"/>
      <c r="D42"/>
      <c r="E42"/>
      <c r="F42"/>
      <c r="G42"/>
      <c r="H42" s="26"/>
      <c r="I42" s="21">
        <v>11</v>
      </c>
      <c r="J42" s="142" t="s">
        <v>57</v>
      </c>
      <c r="K42" s="143" t="s">
        <v>78</v>
      </c>
      <c r="L42" s="137">
        <v>44575.996527777781</v>
      </c>
      <c r="M42" s="136">
        <v>32569</v>
      </c>
      <c r="N42" s="137">
        <v>44576.145833333336</v>
      </c>
      <c r="O42" s="25">
        <f t="shared" si="9"/>
        <v>0.14930555555474712</v>
      </c>
    </row>
    <row r="43" spans="1:15" s="27" customFormat="1" ht="22.5" customHeight="1">
      <c r="A43"/>
      <c r="B43"/>
      <c r="C43"/>
      <c r="D43"/>
      <c r="E43"/>
      <c r="F43"/>
      <c r="G43"/>
      <c r="H43" s="26"/>
      <c r="I43" s="21">
        <v>12</v>
      </c>
      <c r="J43" s="22" t="s">
        <v>254</v>
      </c>
      <c r="K43" s="22" t="s">
        <v>89</v>
      </c>
      <c r="L43" s="24">
        <v>44575.166666666664</v>
      </c>
      <c r="M43" s="88" t="s">
        <v>253</v>
      </c>
      <c r="N43" s="24">
        <v>44575.166666666664</v>
      </c>
      <c r="O43" s="25">
        <f t="shared" si="9"/>
        <v>0</v>
      </c>
    </row>
    <row r="44" spans="1:15" s="32" customFormat="1" ht="22.5" customHeight="1">
      <c r="A44"/>
      <c r="B44"/>
      <c r="C44"/>
      <c r="D44"/>
      <c r="E44"/>
      <c r="F44"/>
      <c r="G44"/>
      <c r="H44" s="33"/>
      <c r="I44" s="5"/>
      <c r="J44" s="5"/>
      <c r="K44" s="5"/>
      <c r="L44" s="5"/>
      <c r="M44" s="5"/>
      <c r="N44" s="5" t="s">
        <v>13</v>
      </c>
      <c r="O44" s="10">
        <f>AVERAGE(O32:O43)</f>
        <v>0.25665509259367053</v>
      </c>
    </row>
  </sheetData>
  <mergeCells count="12">
    <mergeCell ref="C29:O29"/>
    <mergeCell ref="A30:G30"/>
    <mergeCell ref="I30:O30"/>
    <mergeCell ref="N1:O1"/>
    <mergeCell ref="A29:B29"/>
    <mergeCell ref="A2:O2"/>
    <mergeCell ref="A3:C3"/>
    <mergeCell ref="F3:J3"/>
    <mergeCell ref="L3:O3"/>
    <mergeCell ref="A15:C15"/>
    <mergeCell ref="F15:J15"/>
    <mergeCell ref="L15:O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67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256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44"/>
      <c r="E3" s="144"/>
      <c r="F3" s="220" t="s">
        <v>26</v>
      </c>
      <c r="G3" s="221"/>
      <c r="H3" s="221"/>
      <c r="I3" s="221"/>
      <c r="J3" s="222"/>
      <c r="K3" s="144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136">
        <v>8</v>
      </c>
      <c r="B5" s="136" t="s">
        <v>37</v>
      </c>
      <c r="C5" s="137">
        <v>44576.107638888891</v>
      </c>
      <c r="D5" s="136" t="s">
        <v>41</v>
      </c>
      <c r="E5" s="14" t="s">
        <v>61</v>
      </c>
      <c r="F5" s="5">
        <v>12</v>
      </c>
      <c r="G5" s="5">
        <v>0</v>
      </c>
      <c r="H5" s="5">
        <v>56</v>
      </c>
      <c r="I5" s="5">
        <v>22</v>
      </c>
      <c r="J5" s="5">
        <f t="shared" ref="J5:J21" si="0">F5+G5+H5+I5</f>
        <v>90</v>
      </c>
      <c r="K5" s="5"/>
      <c r="L5" s="137">
        <v>44576.541666666664</v>
      </c>
      <c r="M5" s="137">
        <v>44576.600694444445</v>
      </c>
      <c r="N5" s="7">
        <f t="shared" ref="N5:N22" si="1">SUM(L5-C5)</f>
        <v>0.43402777777373558</v>
      </c>
      <c r="O5" s="7">
        <f t="shared" ref="O5:O22" si="2">SUM(M5-L5)</f>
        <v>5.9027777781011537E-2</v>
      </c>
    </row>
    <row r="6" spans="1:15" s="8" customFormat="1">
      <c r="A6" s="136"/>
      <c r="B6" s="136"/>
      <c r="C6" s="137"/>
      <c r="D6" s="136"/>
      <c r="E6" s="14" t="s">
        <v>62</v>
      </c>
      <c r="F6" s="5">
        <v>21</v>
      </c>
      <c r="G6" s="5">
        <v>22</v>
      </c>
      <c r="H6" s="5">
        <v>26</v>
      </c>
      <c r="I6" s="5">
        <v>21</v>
      </c>
      <c r="J6" s="5"/>
      <c r="K6" s="5">
        <f t="shared" ref="K6:K22" si="3">G6+H6+I6+F6</f>
        <v>90</v>
      </c>
      <c r="L6" s="137"/>
      <c r="M6" s="137"/>
      <c r="N6" s="7"/>
      <c r="O6" s="7"/>
    </row>
    <row r="7" spans="1:15" s="8" customFormat="1">
      <c r="A7" s="136" t="s">
        <v>45</v>
      </c>
      <c r="B7" s="136" t="s">
        <v>37</v>
      </c>
      <c r="C7" s="137">
        <v>44576.190972222219</v>
      </c>
      <c r="D7" s="136" t="s">
        <v>75</v>
      </c>
      <c r="E7" s="14" t="s">
        <v>61</v>
      </c>
      <c r="F7" s="5">
        <v>5</v>
      </c>
      <c r="G7" s="5">
        <v>42</v>
      </c>
      <c r="H7" s="5">
        <v>33</v>
      </c>
      <c r="I7" s="5">
        <v>10</v>
      </c>
      <c r="J7" s="5">
        <f t="shared" si="0"/>
        <v>90</v>
      </c>
      <c r="K7" s="5"/>
      <c r="L7" s="137">
        <v>44576.659722222219</v>
      </c>
      <c r="M7" s="137">
        <v>44576.989583333336</v>
      </c>
      <c r="N7" s="7">
        <f t="shared" si="1"/>
        <v>0.46875</v>
      </c>
      <c r="O7" s="7">
        <f t="shared" si="2"/>
        <v>0.32986111111677019</v>
      </c>
    </row>
    <row r="8" spans="1:15" s="8" customFormat="1">
      <c r="A8" s="136"/>
      <c r="B8" s="136"/>
      <c r="C8" s="137"/>
      <c r="D8" s="136"/>
      <c r="E8" s="14" t="s">
        <v>62</v>
      </c>
      <c r="F8" s="5">
        <v>1</v>
      </c>
      <c r="G8" s="5">
        <v>17</v>
      </c>
      <c r="H8" s="5">
        <v>4</v>
      </c>
      <c r="I8" s="5">
        <v>68</v>
      </c>
      <c r="J8" s="5"/>
      <c r="K8" s="5">
        <f t="shared" si="3"/>
        <v>90</v>
      </c>
      <c r="L8" s="137"/>
      <c r="M8" s="137"/>
      <c r="N8" s="7"/>
      <c r="O8" s="7"/>
    </row>
    <row r="9" spans="1:15" s="8" customFormat="1">
      <c r="A9" s="140" t="s">
        <v>47</v>
      </c>
      <c r="B9" s="136" t="s">
        <v>37</v>
      </c>
      <c r="C9" s="137">
        <v>44576.298611111109</v>
      </c>
      <c r="D9" s="136" t="s">
        <v>42</v>
      </c>
      <c r="E9" s="14" t="s">
        <v>61</v>
      </c>
      <c r="F9" s="5">
        <v>0</v>
      </c>
      <c r="G9" s="5">
        <v>0</v>
      </c>
      <c r="H9" s="5">
        <v>0</v>
      </c>
      <c r="I9" s="5">
        <v>90</v>
      </c>
      <c r="J9" s="5">
        <f t="shared" si="0"/>
        <v>90</v>
      </c>
      <c r="K9" s="5"/>
      <c r="L9" s="137">
        <v>44576.552083333336</v>
      </c>
      <c r="M9" s="137">
        <v>44576.59375</v>
      </c>
      <c r="N9" s="7">
        <f t="shared" si="1"/>
        <v>0.25347222222626442</v>
      </c>
      <c r="O9" s="7">
        <f t="shared" si="2"/>
        <v>4.1666666664241347E-2</v>
      </c>
    </row>
    <row r="10" spans="1:15" s="8" customFormat="1">
      <c r="A10" s="140"/>
      <c r="B10" s="136"/>
      <c r="C10" s="137"/>
      <c r="D10" s="136"/>
      <c r="E10" s="14" t="s">
        <v>62</v>
      </c>
      <c r="F10" s="5">
        <v>29</v>
      </c>
      <c r="G10" s="5">
        <v>30</v>
      </c>
      <c r="H10" s="5">
        <v>21</v>
      </c>
      <c r="I10" s="5">
        <v>10</v>
      </c>
      <c r="J10" s="5"/>
      <c r="K10" s="5">
        <f t="shared" si="3"/>
        <v>90</v>
      </c>
      <c r="L10" s="137"/>
      <c r="M10" s="137"/>
      <c r="N10" s="7"/>
      <c r="O10" s="7"/>
    </row>
    <row r="11" spans="1:15" s="8" customFormat="1">
      <c r="A11" s="136">
        <v>5</v>
      </c>
      <c r="B11" s="136" t="s">
        <v>37</v>
      </c>
      <c r="C11" s="137">
        <v>44576.399305555555</v>
      </c>
      <c r="D11" s="136" t="s">
        <v>258</v>
      </c>
      <c r="E11" s="14" t="s">
        <v>61</v>
      </c>
      <c r="F11" s="5">
        <v>0</v>
      </c>
      <c r="G11" s="5">
        <v>3</v>
      </c>
      <c r="H11" s="5">
        <v>39</v>
      </c>
      <c r="I11" s="5">
        <v>12</v>
      </c>
      <c r="J11" s="5">
        <f t="shared" si="0"/>
        <v>54</v>
      </c>
      <c r="K11" s="5"/>
      <c r="L11" s="137">
        <v>44576.75</v>
      </c>
      <c r="M11" s="137">
        <v>44576.774305555555</v>
      </c>
      <c r="N11" s="7">
        <f t="shared" si="1"/>
        <v>0.35069444444525288</v>
      </c>
      <c r="O11" s="7">
        <f t="shared" si="2"/>
        <v>2.4305555554747116E-2</v>
      </c>
    </row>
    <row r="12" spans="1:15" s="8" customFormat="1">
      <c r="A12" s="136"/>
      <c r="B12" s="136"/>
      <c r="C12" s="137"/>
      <c r="D12" s="136"/>
      <c r="E12" s="14" t="s">
        <v>62</v>
      </c>
      <c r="F12" s="5">
        <v>4</v>
      </c>
      <c r="G12" s="5">
        <v>30</v>
      </c>
      <c r="H12" s="5">
        <v>30</v>
      </c>
      <c r="I12" s="5">
        <v>26</v>
      </c>
      <c r="J12" s="5"/>
      <c r="K12" s="5">
        <f t="shared" si="3"/>
        <v>90</v>
      </c>
      <c r="L12" s="137"/>
      <c r="M12" s="137"/>
      <c r="N12" s="7"/>
      <c r="O12" s="7"/>
    </row>
    <row r="13" spans="1:15" s="8" customFormat="1">
      <c r="A13" s="58">
        <v>6</v>
      </c>
      <c r="B13" s="58" t="s">
        <v>37</v>
      </c>
      <c r="C13" s="60">
        <v>44576.545138888891</v>
      </c>
      <c r="D13" s="58" t="s">
        <v>39</v>
      </c>
      <c r="E13" s="14" t="s">
        <v>61</v>
      </c>
      <c r="F13" s="5">
        <v>66</v>
      </c>
      <c r="G13" s="5">
        <v>4</v>
      </c>
      <c r="H13" s="5">
        <v>20</v>
      </c>
      <c r="I13" s="5">
        <v>0</v>
      </c>
      <c r="J13" s="5">
        <f t="shared" si="0"/>
        <v>90</v>
      </c>
      <c r="K13" s="5"/>
      <c r="L13" s="60">
        <v>44576.895833333336</v>
      </c>
      <c r="M13" s="60">
        <v>44576.947916666664</v>
      </c>
      <c r="N13" s="7">
        <f t="shared" si="1"/>
        <v>0.35069444444525288</v>
      </c>
      <c r="O13" s="7">
        <f t="shared" si="2"/>
        <v>5.2083333328482695E-2</v>
      </c>
    </row>
    <row r="14" spans="1:15" s="8" customFormat="1">
      <c r="A14" s="58"/>
      <c r="B14" s="58"/>
      <c r="C14" s="60"/>
      <c r="D14" s="58"/>
      <c r="E14" s="14" t="s">
        <v>62</v>
      </c>
      <c r="F14" s="5">
        <v>90</v>
      </c>
      <c r="G14" s="5">
        <v>0</v>
      </c>
      <c r="H14" s="5">
        <v>0</v>
      </c>
      <c r="I14" s="5">
        <v>0</v>
      </c>
      <c r="J14" s="5"/>
      <c r="K14" s="5">
        <f t="shared" si="3"/>
        <v>90</v>
      </c>
      <c r="L14" s="60"/>
      <c r="M14" s="60"/>
      <c r="N14" s="7"/>
      <c r="O14" s="7"/>
    </row>
    <row r="15" spans="1:15" s="8" customFormat="1">
      <c r="A15" s="128" t="s">
        <v>33</v>
      </c>
      <c r="B15" s="58" t="s">
        <v>37</v>
      </c>
      <c r="C15" s="60">
        <v>44576.548611111109</v>
      </c>
      <c r="D15" s="58" t="s">
        <v>39</v>
      </c>
      <c r="E15" s="14" t="s">
        <v>61</v>
      </c>
      <c r="F15" s="5">
        <v>0</v>
      </c>
      <c r="G15" s="5">
        <v>0</v>
      </c>
      <c r="H15" s="5">
        <v>0</v>
      </c>
      <c r="I15" s="5">
        <v>90</v>
      </c>
      <c r="J15" s="5">
        <f t="shared" si="0"/>
        <v>90</v>
      </c>
      <c r="K15" s="5"/>
      <c r="L15" s="60">
        <v>0.98958333333333337</v>
      </c>
      <c r="M15" s="60"/>
      <c r="N15" s="7"/>
      <c r="O15" s="7"/>
    </row>
    <row r="16" spans="1:15" s="8" customFormat="1">
      <c r="A16" s="128"/>
      <c r="B16" s="58"/>
      <c r="C16" s="60"/>
      <c r="D16" s="58"/>
      <c r="E16" s="14" t="s">
        <v>62</v>
      </c>
      <c r="F16" s="5">
        <v>0</v>
      </c>
      <c r="G16" s="5">
        <v>30</v>
      </c>
      <c r="H16" s="5">
        <v>34</v>
      </c>
      <c r="I16" s="5">
        <v>26</v>
      </c>
      <c r="J16" s="5"/>
      <c r="K16" s="5">
        <f t="shared" si="3"/>
        <v>90</v>
      </c>
      <c r="L16" s="60"/>
      <c r="M16" s="60"/>
      <c r="N16" s="7"/>
      <c r="O16" s="7"/>
    </row>
    <row r="17" spans="1:15" s="8" customFormat="1">
      <c r="A17" s="58" t="s">
        <v>36</v>
      </c>
      <c r="B17" s="58" t="s">
        <v>37</v>
      </c>
      <c r="C17" s="60">
        <v>44576.684027777781</v>
      </c>
      <c r="D17" s="58" t="s">
        <v>69</v>
      </c>
      <c r="E17" s="14" t="s">
        <v>61</v>
      </c>
      <c r="F17" s="5">
        <v>0</v>
      </c>
      <c r="G17" s="5">
        <v>24</v>
      </c>
      <c r="H17" s="5">
        <v>64</v>
      </c>
      <c r="I17" s="5">
        <v>2</v>
      </c>
      <c r="J17" s="5">
        <f t="shared" si="0"/>
        <v>90</v>
      </c>
      <c r="K17" s="5"/>
      <c r="L17" s="60">
        <v>44576.986111111109</v>
      </c>
      <c r="M17" s="60">
        <v>44577.149305555555</v>
      </c>
      <c r="N17" s="7">
        <f t="shared" si="1"/>
        <v>0.30208333332848269</v>
      </c>
      <c r="O17" s="7">
        <f t="shared" si="2"/>
        <v>0.16319444444525288</v>
      </c>
    </row>
    <row r="18" spans="1:15" s="8" customFormat="1">
      <c r="A18" s="58"/>
      <c r="B18" s="58"/>
      <c r="C18" s="60"/>
      <c r="D18" s="58"/>
      <c r="E18" s="14" t="s">
        <v>62</v>
      </c>
      <c r="F18" s="5">
        <v>0</v>
      </c>
      <c r="G18" s="5">
        <v>21</v>
      </c>
      <c r="H18" s="5">
        <v>27</v>
      </c>
      <c r="I18" s="5">
        <v>42</v>
      </c>
      <c r="J18" s="5"/>
      <c r="K18" s="5">
        <f t="shared" si="3"/>
        <v>90</v>
      </c>
      <c r="L18" s="60"/>
      <c r="M18" s="60"/>
      <c r="N18" s="7"/>
      <c r="O18" s="7"/>
    </row>
    <row r="19" spans="1:15" s="8" customFormat="1">
      <c r="A19" s="128" t="s">
        <v>47</v>
      </c>
      <c r="B19" s="58" t="s">
        <v>37</v>
      </c>
      <c r="C19" s="60">
        <v>44576.739583333336</v>
      </c>
      <c r="D19" s="58" t="s">
        <v>69</v>
      </c>
      <c r="E19" s="14" t="s">
        <v>61</v>
      </c>
      <c r="F19" s="5">
        <v>0</v>
      </c>
      <c r="G19" s="5">
        <v>0</v>
      </c>
      <c r="H19" s="5">
        <v>0</v>
      </c>
      <c r="I19" s="5">
        <v>90</v>
      </c>
      <c r="J19" s="5">
        <f t="shared" si="0"/>
        <v>90</v>
      </c>
      <c r="K19" s="5"/>
      <c r="L19" s="60">
        <v>44576.996527777781</v>
      </c>
      <c r="M19" s="60"/>
      <c r="N19" s="7">
        <f t="shared" si="1"/>
        <v>0.25694444444525288</v>
      </c>
      <c r="O19" s="7"/>
    </row>
    <row r="20" spans="1:15" s="8" customFormat="1">
      <c r="A20" s="128"/>
      <c r="B20" s="58"/>
      <c r="C20" s="60"/>
      <c r="D20" s="58"/>
      <c r="E20" s="14" t="s">
        <v>62</v>
      </c>
      <c r="F20" s="5">
        <v>0</v>
      </c>
      <c r="G20" s="5">
        <v>38</v>
      </c>
      <c r="H20" s="5">
        <v>14</v>
      </c>
      <c r="I20" s="5">
        <v>38</v>
      </c>
      <c r="J20" s="5"/>
      <c r="K20" s="5">
        <f t="shared" si="3"/>
        <v>90</v>
      </c>
      <c r="L20" s="60"/>
      <c r="M20" s="60"/>
      <c r="N20" s="7"/>
      <c r="O20" s="7"/>
    </row>
    <row r="21" spans="1:15" s="8" customFormat="1">
      <c r="A21" s="128">
        <v>5</v>
      </c>
      <c r="B21" s="58" t="s">
        <v>37</v>
      </c>
      <c r="C21" s="60">
        <v>44576.840277777781</v>
      </c>
      <c r="D21" s="58" t="s">
        <v>41</v>
      </c>
      <c r="E21" s="14" t="s">
        <v>61</v>
      </c>
      <c r="F21" s="5">
        <v>0</v>
      </c>
      <c r="G21" s="5">
        <v>0</v>
      </c>
      <c r="H21" s="5">
        <v>90</v>
      </c>
      <c r="I21" s="5">
        <v>0</v>
      </c>
      <c r="J21" s="5">
        <f t="shared" si="0"/>
        <v>90</v>
      </c>
      <c r="K21" s="5"/>
      <c r="L21" s="60">
        <v>44576.993055555555</v>
      </c>
      <c r="M21" s="60">
        <v>44577.142361111109</v>
      </c>
      <c r="N21" s="7">
        <f t="shared" si="1"/>
        <v>0.15277777777373558</v>
      </c>
      <c r="O21" s="7">
        <f t="shared" si="2"/>
        <v>0.14930555555474712</v>
      </c>
    </row>
    <row r="22" spans="1:15" s="8" customFormat="1" ht="15.75" thickBot="1">
      <c r="A22" s="13"/>
      <c r="B22" s="13"/>
      <c r="C22" s="60"/>
      <c r="D22" s="16"/>
      <c r="E22" s="14" t="s">
        <v>62</v>
      </c>
      <c r="F22" s="5">
        <v>4</v>
      </c>
      <c r="G22" s="5">
        <v>24</v>
      </c>
      <c r="H22" s="5">
        <v>32</v>
      </c>
      <c r="I22" s="5">
        <v>30</v>
      </c>
      <c r="J22" s="5"/>
      <c r="K22" s="5">
        <f t="shared" si="3"/>
        <v>90</v>
      </c>
      <c r="L22" s="15"/>
      <c r="M22" s="15"/>
      <c r="N22" s="7">
        <f t="shared" si="1"/>
        <v>0</v>
      </c>
      <c r="O22" s="7">
        <f t="shared" si="2"/>
        <v>0</v>
      </c>
    </row>
    <row r="23" spans="1:15" ht="16.5" thickTop="1" thickBot="1">
      <c r="A23" s="9"/>
      <c r="B23" s="5"/>
      <c r="C23" s="60"/>
      <c r="D23" s="5"/>
      <c r="E23" s="5"/>
      <c r="F23" s="5"/>
      <c r="G23" s="5"/>
      <c r="H23" s="5"/>
      <c r="I23" s="18" t="s">
        <v>31</v>
      </c>
      <c r="J23" s="19">
        <f>SUM(J5:J22)</f>
        <v>774</v>
      </c>
      <c r="K23" s="19">
        <f>SUM(K5:K22)</f>
        <v>810</v>
      </c>
      <c r="L23" s="5"/>
      <c r="M23" s="5" t="s">
        <v>13</v>
      </c>
      <c r="N23" s="10">
        <f>AVERAGE(N5:N22)</f>
        <v>0.28549382715977523</v>
      </c>
      <c r="O23" s="10">
        <f>AVERAGE(O5:O22)</f>
        <v>0.10243055555565661</v>
      </c>
    </row>
    <row r="24" spans="1:15" ht="15.75" thickTop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220"/>
      <c r="B25" s="221"/>
      <c r="C25" s="222"/>
      <c r="D25" s="144"/>
      <c r="E25" s="144"/>
      <c r="F25" s="220" t="s">
        <v>26</v>
      </c>
      <c r="G25" s="221"/>
      <c r="H25" s="221"/>
      <c r="I25" s="221"/>
      <c r="J25" s="222"/>
      <c r="K25" s="144"/>
      <c r="L25" s="220"/>
      <c r="M25" s="221"/>
      <c r="N25" s="221"/>
      <c r="O25" s="222"/>
    </row>
    <row r="26" spans="1:15" ht="38.25">
      <c r="A26" s="2" t="s">
        <v>2</v>
      </c>
      <c r="B26" s="3" t="s">
        <v>14</v>
      </c>
      <c r="C26" s="2" t="s">
        <v>4</v>
      </c>
      <c r="D26" s="2" t="s">
        <v>27</v>
      </c>
      <c r="E26" s="2" t="s">
        <v>28</v>
      </c>
      <c r="F26" s="3" t="s">
        <v>5</v>
      </c>
      <c r="G26" s="3" t="s">
        <v>6</v>
      </c>
      <c r="H26" s="3" t="s">
        <v>7</v>
      </c>
      <c r="I26" s="3" t="s">
        <v>8</v>
      </c>
      <c r="J26" s="2" t="s">
        <v>29</v>
      </c>
      <c r="K26" s="2" t="s">
        <v>30</v>
      </c>
      <c r="L26" s="2" t="s">
        <v>9</v>
      </c>
      <c r="M26" s="2" t="s">
        <v>10</v>
      </c>
      <c r="N26" s="2" t="s">
        <v>11</v>
      </c>
      <c r="O26" s="2" t="s">
        <v>12</v>
      </c>
    </row>
    <row r="27" spans="1:15" s="8" customFormat="1">
      <c r="A27" s="136">
        <v>5</v>
      </c>
      <c r="B27" s="136" t="s">
        <v>130</v>
      </c>
      <c r="C27" s="137">
        <v>44575.701388888891</v>
      </c>
      <c r="D27" s="136" t="s">
        <v>106</v>
      </c>
      <c r="E27" s="14" t="s">
        <v>61</v>
      </c>
      <c r="F27" s="5">
        <v>0</v>
      </c>
      <c r="G27" s="5">
        <v>10</v>
      </c>
      <c r="H27" s="5">
        <v>80</v>
      </c>
      <c r="I27" s="5">
        <v>0</v>
      </c>
      <c r="J27" s="5">
        <v>90</v>
      </c>
      <c r="K27" s="5"/>
      <c r="L27" s="137">
        <v>44576.048611111109</v>
      </c>
      <c r="M27" s="137">
        <v>44576.270833333336</v>
      </c>
      <c r="N27" s="7">
        <v>0.34722222221898846</v>
      </c>
      <c r="O27" s="7">
        <v>0.22222222222626442</v>
      </c>
    </row>
    <row r="28" spans="1:15" s="8" customFormat="1">
      <c r="A28" s="136"/>
      <c r="B28" s="136"/>
      <c r="C28" s="137"/>
      <c r="D28" s="136"/>
      <c r="E28" s="14" t="s">
        <v>62</v>
      </c>
      <c r="F28" s="5">
        <v>0</v>
      </c>
      <c r="G28" s="5">
        <v>46</v>
      </c>
      <c r="H28" s="5">
        <v>0</v>
      </c>
      <c r="I28" s="5">
        <v>44</v>
      </c>
      <c r="J28" s="5"/>
      <c r="K28" s="5">
        <v>90</v>
      </c>
      <c r="L28" s="137"/>
      <c r="M28" s="137"/>
      <c r="N28" s="7"/>
      <c r="O28" s="7"/>
    </row>
    <row r="29" spans="1:15" s="8" customFormat="1">
      <c r="A29" s="140">
        <v>1</v>
      </c>
      <c r="B29" s="136" t="s">
        <v>121</v>
      </c>
      <c r="C29" s="137">
        <v>44576.145833333336</v>
      </c>
      <c r="D29" s="136" t="s">
        <v>59</v>
      </c>
      <c r="E29" s="14" t="s">
        <v>61</v>
      </c>
      <c r="F29" s="5">
        <v>0</v>
      </c>
      <c r="G29" s="5">
        <v>0</v>
      </c>
      <c r="H29" s="5">
        <v>90</v>
      </c>
      <c r="I29" s="5">
        <v>0</v>
      </c>
      <c r="J29" s="5">
        <v>90</v>
      </c>
      <c r="K29" s="5"/>
      <c r="L29" s="137">
        <v>44576.722222222219</v>
      </c>
      <c r="M29" s="137">
        <v>44576.878472222219</v>
      </c>
      <c r="N29" s="7">
        <v>0.57638888888322981</v>
      </c>
      <c r="O29" s="7">
        <v>0.15625</v>
      </c>
    </row>
    <row r="30" spans="1:15" s="8" customFormat="1">
      <c r="A30" s="140"/>
      <c r="B30" s="136"/>
      <c r="C30" s="137"/>
      <c r="D30" s="136"/>
      <c r="E30" s="14" t="s">
        <v>62</v>
      </c>
      <c r="F30" s="5">
        <v>11</v>
      </c>
      <c r="G30" s="5">
        <v>39</v>
      </c>
      <c r="H30" s="5">
        <v>20</v>
      </c>
      <c r="I30" s="5">
        <v>20</v>
      </c>
      <c r="J30" s="5"/>
      <c r="K30" s="5">
        <v>90</v>
      </c>
      <c r="L30" s="137"/>
      <c r="M30" s="137"/>
      <c r="N30" s="7"/>
      <c r="O30" s="7"/>
    </row>
    <row r="31" spans="1:15" s="8" customFormat="1">
      <c r="A31" s="140" t="s">
        <v>35</v>
      </c>
      <c r="B31" s="136" t="s">
        <v>133</v>
      </c>
      <c r="C31" s="137">
        <v>44576.211805555555</v>
      </c>
      <c r="D31" s="136" t="s">
        <v>57</v>
      </c>
      <c r="E31" s="14" t="s">
        <v>61</v>
      </c>
      <c r="F31" s="5">
        <v>0</v>
      </c>
      <c r="G31" s="5">
        <v>0</v>
      </c>
      <c r="H31" s="5">
        <v>0</v>
      </c>
      <c r="I31" s="5">
        <v>90</v>
      </c>
      <c r="J31" s="5">
        <v>90</v>
      </c>
      <c r="K31" s="5"/>
      <c r="L31" s="137">
        <v>44576.770833333336</v>
      </c>
      <c r="M31" s="137">
        <v>44576.815972222219</v>
      </c>
      <c r="N31" s="7">
        <v>0.55902777778101154</v>
      </c>
      <c r="O31" s="7">
        <v>4.5138888883229811E-2</v>
      </c>
    </row>
    <row r="32" spans="1:15" s="8" customFormat="1">
      <c r="A32" s="140"/>
      <c r="B32" s="136"/>
      <c r="C32" s="137"/>
      <c r="D32" s="136"/>
      <c r="E32" s="14" t="s">
        <v>62</v>
      </c>
      <c r="F32" s="5">
        <v>5</v>
      </c>
      <c r="G32" s="5">
        <v>12</v>
      </c>
      <c r="H32" s="5">
        <v>59</v>
      </c>
      <c r="I32" s="5">
        <v>14</v>
      </c>
      <c r="J32" s="5"/>
      <c r="K32" s="5">
        <v>90</v>
      </c>
      <c r="L32" s="137"/>
      <c r="M32" s="137"/>
      <c r="N32" s="7"/>
      <c r="O32" s="7"/>
    </row>
    <row r="33" spans="1:17" s="8" customFormat="1">
      <c r="A33" s="136" t="s">
        <v>34</v>
      </c>
      <c r="B33" s="136" t="s">
        <v>211</v>
      </c>
      <c r="C33" s="137">
        <v>44576.260416666664</v>
      </c>
      <c r="D33" s="136" t="s">
        <v>56</v>
      </c>
      <c r="E33" s="14" t="s">
        <v>61</v>
      </c>
      <c r="F33" s="5">
        <v>0</v>
      </c>
      <c r="G33" s="5">
        <v>42</v>
      </c>
      <c r="H33" s="5">
        <v>16</v>
      </c>
      <c r="I33" s="5">
        <v>32</v>
      </c>
      <c r="J33" s="5">
        <v>90</v>
      </c>
      <c r="K33" s="5"/>
      <c r="L33" s="137">
        <v>44576.972222222219</v>
      </c>
      <c r="M33" s="137">
        <v>44577.059027777781</v>
      </c>
      <c r="N33" s="7">
        <v>0.71180555555474712</v>
      </c>
      <c r="O33" s="7">
        <v>8.6805555562023073E-2</v>
      </c>
    </row>
    <row r="34" spans="1:17" s="8" customFormat="1">
      <c r="A34" s="136"/>
      <c r="B34" s="136"/>
      <c r="C34" s="137"/>
      <c r="D34" s="136"/>
      <c r="E34" s="14" t="s">
        <v>62</v>
      </c>
      <c r="F34" s="5">
        <v>1</v>
      </c>
      <c r="G34" s="5">
        <v>1</v>
      </c>
      <c r="H34" s="5">
        <v>88</v>
      </c>
      <c r="I34" s="5">
        <v>0</v>
      </c>
      <c r="J34" s="5"/>
      <c r="K34" s="5">
        <v>90</v>
      </c>
      <c r="L34" s="137"/>
      <c r="M34" s="137"/>
      <c r="N34" s="7"/>
      <c r="O34" s="7"/>
    </row>
    <row r="35" spans="1:17" s="8" customFormat="1">
      <c r="A35" s="140">
        <v>4</v>
      </c>
      <c r="B35" s="136" t="s">
        <v>122</v>
      </c>
      <c r="C35" s="137">
        <v>44576.364583333336</v>
      </c>
      <c r="D35" s="136" t="s">
        <v>59</v>
      </c>
      <c r="E35" s="14" t="s">
        <v>61</v>
      </c>
      <c r="F35" s="5">
        <v>0</v>
      </c>
      <c r="G35" s="5">
        <v>0</v>
      </c>
      <c r="H35" s="5">
        <v>90</v>
      </c>
      <c r="I35" s="5">
        <v>0</v>
      </c>
      <c r="J35" s="5">
        <v>90</v>
      </c>
      <c r="K35" s="5"/>
      <c r="L35" s="137">
        <v>44576.618055555555</v>
      </c>
      <c r="M35" s="137">
        <v>44576.645833333336</v>
      </c>
      <c r="N35" s="7">
        <v>0.25347222221898846</v>
      </c>
      <c r="O35" s="7">
        <v>2.7777777781011537E-2</v>
      </c>
    </row>
    <row r="36" spans="1:17" s="8" customFormat="1">
      <c r="A36" s="140"/>
      <c r="B36" s="136"/>
      <c r="C36" s="137"/>
      <c r="D36" s="136"/>
      <c r="E36" s="14" t="s">
        <v>62</v>
      </c>
      <c r="F36" s="5">
        <v>0</v>
      </c>
      <c r="G36" s="5">
        <v>66</v>
      </c>
      <c r="H36" s="5">
        <v>24</v>
      </c>
      <c r="I36" s="5">
        <v>0</v>
      </c>
      <c r="J36" s="5"/>
      <c r="K36" s="5">
        <v>90</v>
      </c>
      <c r="L36" s="137"/>
      <c r="M36" s="137"/>
      <c r="N36" s="7"/>
      <c r="O36" s="7"/>
    </row>
    <row r="37" spans="1:17" s="8" customFormat="1">
      <c r="A37" s="140" t="s">
        <v>50</v>
      </c>
      <c r="B37" s="136" t="s">
        <v>130</v>
      </c>
      <c r="C37" s="137">
        <v>44576.444444444445</v>
      </c>
      <c r="D37" s="136" t="s">
        <v>60</v>
      </c>
      <c r="E37" s="14" t="s">
        <v>61</v>
      </c>
      <c r="F37" s="5">
        <v>0</v>
      </c>
      <c r="G37" s="5">
        <v>0</v>
      </c>
      <c r="H37" s="5">
        <v>0</v>
      </c>
      <c r="I37" s="5">
        <v>90</v>
      </c>
      <c r="J37" s="5">
        <v>90</v>
      </c>
      <c r="K37" s="5"/>
      <c r="L37" s="137">
        <v>44576.902777777781</v>
      </c>
      <c r="M37" s="137">
        <v>44576.940972222219</v>
      </c>
      <c r="N37" s="7">
        <v>0.45833333333575865</v>
      </c>
      <c r="O37" s="7">
        <v>3.8194444437976927E-2</v>
      </c>
    </row>
    <row r="38" spans="1:17" s="8" customFormat="1">
      <c r="A38" s="140"/>
      <c r="B38" s="136"/>
      <c r="C38" s="137"/>
      <c r="D38" s="136"/>
      <c r="E38" s="14" t="s">
        <v>62</v>
      </c>
      <c r="F38" s="5">
        <v>16</v>
      </c>
      <c r="G38" s="5">
        <v>2</v>
      </c>
      <c r="H38" s="5">
        <v>62</v>
      </c>
      <c r="I38" s="5">
        <v>10</v>
      </c>
      <c r="J38" s="5"/>
      <c r="K38" s="5">
        <v>90</v>
      </c>
      <c r="L38" s="137"/>
      <c r="M38" s="137"/>
      <c r="N38" s="7"/>
      <c r="O38" s="7"/>
    </row>
    <row r="39" spans="1:17" s="8" customFormat="1">
      <c r="A39" s="140" t="s">
        <v>36</v>
      </c>
      <c r="B39" s="136" t="s">
        <v>130</v>
      </c>
      <c r="C39" s="137">
        <v>44576.513888888891</v>
      </c>
      <c r="D39" s="136" t="s">
        <v>60</v>
      </c>
      <c r="E39" s="14" t="s">
        <v>61</v>
      </c>
      <c r="F39" s="5">
        <v>0</v>
      </c>
      <c r="G39" s="5">
        <v>80</v>
      </c>
      <c r="H39" s="5">
        <v>0</v>
      </c>
      <c r="I39" s="5">
        <v>0</v>
      </c>
      <c r="J39" s="5">
        <v>80</v>
      </c>
      <c r="K39" s="5"/>
      <c r="L39" s="137">
        <v>44576.604166666664</v>
      </c>
      <c r="M39" s="137">
        <v>44576.635416666664</v>
      </c>
      <c r="N39" s="7">
        <v>9.0277777773735579E-2</v>
      </c>
      <c r="O39" s="7">
        <v>3.125E-2</v>
      </c>
    </row>
    <row r="40" spans="1:17" s="8" customFormat="1">
      <c r="A40" s="140"/>
      <c r="B40" s="136"/>
      <c r="C40" s="137"/>
      <c r="D40" s="136"/>
      <c r="E40" s="14" t="s">
        <v>62</v>
      </c>
      <c r="F40" s="5">
        <v>0</v>
      </c>
      <c r="G40" s="5">
        <v>2</v>
      </c>
      <c r="H40" s="5">
        <v>68</v>
      </c>
      <c r="I40" s="5">
        <v>10</v>
      </c>
      <c r="J40" s="5"/>
      <c r="K40" s="5">
        <v>80</v>
      </c>
      <c r="L40" s="137"/>
      <c r="M40" s="137"/>
      <c r="N40" s="7"/>
      <c r="O40" s="7"/>
    </row>
    <row r="41" spans="1:17" s="8" customFormat="1">
      <c r="A41" s="128">
        <v>4</v>
      </c>
      <c r="B41" s="58" t="s">
        <v>123</v>
      </c>
      <c r="C41" s="60">
        <v>44576.708333333336</v>
      </c>
      <c r="D41" s="58" t="s">
        <v>84</v>
      </c>
      <c r="E41" s="14" t="s">
        <v>61</v>
      </c>
      <c r="F41" s="5">
        <v>0</v>
      </c>
      <c r="G41" s="5">
        <v>0</v>
      </c>
      <c r="H41" s="5">
        <v>80</v>
      </c>
      <c r="I41" s="5">
        <v>0</v>
      </c>
      <c r="J41" s="5">
        <f t="shared" ref="J41" si="4">F41+G41+H41+I41</f>
        <v>80</v>
      </c>
      <c r="K41" s="5"/>
      <c r="L41" s="60">
        <v>44576.979166666664</v>
      </c>
      <c r="M41" s="60">
        <v>44577.09375</v>
      </c>
      <c r="N41" s="7">
        <f t="shared" ref="N41" si="5">SUM(L41-C41)</f>
        <v>0.27083333332848269</v>
      </c>
      <c r="O41" s="7">
        <f t="shared" ref="O41" si="6">SUM(M41-L41)</f>
        <v>0.11458333333575865</v>
      </c>
    </row>
    <row r="42" spans="1:17" s="8" customFormat="1" ht="15.75" thickBot="1">
      <c r="A42" s="128"/>
      <c r="B42" s="58"/>
      <c r="C42" s="60"/>
      <c r="D42" s="58"/>
      <c r="E42" s="14" t="s">
        <v>62</v>
      </c>
      <c r="F42" s="5">
        <v>0</v>
      </c>
      <c r="G42" s="5">
        <v>43</v>
      </c>
      <c r="H42" s="5">
        <v>30</v>
      </c>
      <c r="I42" s="5">
        <v>7</v>
      </c>
      <c r="J42" s="5"/>
      <c r="K42" s="5">
        <f t="shared" ref="K42" si="7">G42+H42+I42+F42</f>
        <v>80</v>
      </c>
      <c r="L42" s="60">
        <v>44577.09375</v>
      </c>
      <c r="M42" s="60"/>
      <c r="N42" s="7"/>
      <c r="O42" s="7"/>
    </row>
    <row r="43" spans="1:17" s="8" customFormat="1" ht="16.5" customHeight="1" thickTop="1" thickBot="1">
      <c r="A43" s="5"/>
      <c r="B43" s="5"/>
      <c r="C43" s="5"/>
      <c r="D43" s="5"/>
      <c r="E43" s="5"/>
      <c r="F43" s="5"/>
      <c r="G43" s="5"/>
      <c r="H43" s="5"/>
      <c r="I43" s="18" t="s">
        <v>31</v>
      </c>
      <c r="J43" s="19">
        <f>SUM(J27:J42)</f>
        <v>700</v>
      </c>
      <c r="K43" s="19">
        <f>SUM(K27:K42)</f>
        <v>700</v>
      </c>
      <c r="L43" s="5"/>
      <c r="M43" s="5" t="s">
        <v>13</v>
      </c>
      <c r="N43" s="10">
        <f>AVERAGE(N27:N42)</f>
        <v>0.40842013888686779</v>
      </c>
      <c r="O43" s="10">
        <f>AVERAGE(O27:O42)</f>
        <v>9.0277777778283053E-2</v>
      </c>
    </row>
    <row r="44" spans="1:17" ht="15.75" thickTop="1"/>
    <row r="45" spans="1:17">
      <c r="A45" s="45" t="s">
        <v>0</v>
      </c>
      <c r="B45" s="46" t="s">
        <v>255</v>
      </c>
      <c r="C45" s="215" t="s">
        <v>15</v>
      </c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</row>
    <row r="46" spans="1:17">
      <c r="A46" s="215" t="s">
        <v>16</v>
      </c>
      <c r="B46" s="215"/>
      <c r="C46" s="215"/>
      <c r="D46" s="215"/>
      <c r="E46" s="215"/>
      <c r="F46" s="215"/>
      <c r="G46" s="215"/>
      <c r="H46" s="20"/>
      <c r="I46" s="215" t="s">
        <v>17</v>
      </c>
      <c r="J46" s="215"/>
      <c r="K46" s="215"/>
      <c r="L46" s="215"/>
      <c r="M46" s="215"/>
      <c r="N46" s="215"/>
      <c r="O46" s="215"/>
    </row>
    <row r="47" spans="1:17" ht="30">
      <c r="A47" s="11" t="s">
        <v>18</v>
      </c>
      <c r="B47" s="11" t="s">
        <v>19</v>
      </c>
      <c r="C47" s="5" t="s">
        <v>20</v>
      </c>
      <c r="D47" s="11" t="s">
        <v>21</v>
      </c>
      <c r="E47" s="11" t="s">
        <v>22</v>
      </c>
      <c r="F47" s="11" t="s">
        <v>23</v>
      </c>
      <c r="G47" s="11" t="s">
        <v>24</v>
      </c>
      <c r="H47" s="11"/>
      <c r="I47" s="11" t="s">
        <v>18</v>
      </c>
      <c r="J47" s="11" t="s">
        <v>19</v>
      </c>
      <c r="K47" s="5" t="s">
        <v>20</v>
      </c>
      <c r="L47" s="11" t="s">
        <v>21</v>
      </c>
      <c r="M47" s="11" t="s">
        <v>25</v>
      </c>
      <c r="N47" s="11" t="s">
        <v>23</v>
      </c>
      <c r="O47" s="11" t="s">
        <v>24</v>
      </c>
    </row>
    <row r="48" spans="1:17" s="27" customFormat="1" ht="15" customHeight="1">
      <c r="A48" s="21">
        <v>1</v>
      </c>
      <c r="B48" s="136" t="s">
        <v>39</v>
      </c>
      <c r="C48" s="146" t="s">
        <v>67</v>
      </c>
      <c r="D48" s="137">
        <v>44576.194444444445</v>
      </c>
      <c r="E48" s="136">
        <v>12310</v>
      </c>
      <c r="F48" s="137">
        <v>44576.194444444445</v>
      </c>
      <c r="G48" s="25">
        <f>SUM(F48-D48)</f>
        <v>0</v>
      </c>
      <c r="H48" s="26"/>
      <c r="I48" s="21">
        <v>1</v>
      </c>
      <c r="J48" s="142" t="s">
        <v>85</v>
      </c>
      <c r="K48" s="143">
        <v>3</v>
      </c>
      <c r="L48" s="137">
        <v>44575.527777777781</v>
      </c>
      <c r="M48" s="136">
        <v>28586</v>
      </c>
      <c r="N48" s="137">
        <v>44576.048611111109</v>
      </c>
      <c r="O48" s="25">
        <f>SUM(N48-L48)</f>
        <v>0.52083333332848269</v>
      </c>
      <c r="Q48" s="149"/>
    </row>
    <row r="49" spans="1:17" s="27" customFormat="1" ht="15" customHeight="1">
      <c r="A49" s="21">
        <v>2</v>
      </c>
      <c r="B49" s="134" t="s">
        <v>59</v>
      </c>
      <c r="C49" s="145" t="s">
        <v>117</v>
      </c>
      <c r="D49" s="133">
        <v>44576.138888888891</v>
      </c>
      <c r="E49" s="134">
        <v>32936</v>
      </c>
      <c r="F49" s="133">
        <v>44576.21875</v>
      </c>
      <c r="G49" s="25">
        <f t="shared" ref="G49:G59" si="8">SUM(F49-D49)</f>
        <v>7.9861111109494232E-2</v>
      </c>
      <c r="H49" s="26"/>
      <c r="I49" s="21">
        <v>2</v>
      </c>
      <c r="J49" s="142" t="s">
        <v>59</v>
      </c>
      <c r="K49" s="143">
        <v>6</v>
      </c>
      <c r="L49" s="137">
        <v>44575.572916666664</v>
      </c>
      <c r="M49" s="136">
        <v>41201</v>
      </c>
      <c r="N49" s="137">
        <v>44576.083333333336</v>
      </c>
      <c r="O49" s="25">
        <f t="shared" ref="O49:O66" si="9">SUM(N49-L49)</f>
        <v>0.51041666667151731</v>
      </c>
      <c r="Q49" s="149"/>
    </row>
    <row r="50" spans="1:17" s="27" customFormat="1" ht="15" customHeight="1">
      <c r="A50" s="21">
        <v>3</v>
      </c>
      <c r="B50" s="134" t="s">
        <v>59</v>
      </c>
      <c r="C50" s="145" t="s">
        <v>139</v>
      </c>
      <c r="D50" s="133">
        <v>44576.177083333336</v>
      </c>
      <c r="E50" s="134">
        <v>32341</v>
      </c>
      <c r="F50" s="133">
        <v>44576.291666666664</v>
      </c>
      <c r="G50" s="25">
        <f t="shared" si="8"/>
        <v>0.11458333332848269</v>
      </c>
      <c r="H50" s="26"/>
      <c r="I50" s="21">
        <v>3</v>
      </c>
      <c r="J50" s="142" t="s">
        <v>69</v>
      </c>
      <c r="K50" s="143">
        <v>4</v>
      </c>
      <c r="L50" s="137">
        <v>44575.604166666664</v>
      </c>
      <c r="M50" s="136">
        <v>13063</v>
      </c>
      <c r="N50" s="137">
        <v>44576.118055555555</v>
      </c>
      <c r="O50" s="25">
        <f t="shared" si="9"/>
        <v>0.51388888889050577</v>
      </c>
      <c r="Q50" s="149"/>
    </row>
    <row r="51" spans="1:17" s="27" customFormat="1" ht="15" customHeight="1">
      <c r="A51" s="21">
        <v>4</v>
      </c>
      <c r="B51" s="136" t="s">
        <v>59</v>
      </c>
      <c r="C51" s="146" t="s">
        <v>117</v>
      </c>
      <c r="D51" s="137">
        <v>44576.256944444445</v>
      </c>
      <c r="E51" s="136">
        <v>32569</v>
      </c>
      <c r="F51" s="137">
        <v>44576.375</v>
      </c>
      <c r="G51" s="25">
        <f t="shared" si="8"/>
        <v>0.11805555555474712</v>
      </c>
      <c r="H51" s="26"/>
      <c r="I51" s="21">
        <v>4</v>
      </c>
      <c r="J51" s="142" t="s">
        <v>57</v>
      </c>
      <c r="K51" s="143" t="s">
        <v>78</v>
      </c>
      <c r="L51" s="137">
        <v>44575.996527777781</v>
      </c>
      <c r="M51" s="136">
        <v>32569</v>
      </c>
      <c r="N51" s="137">
        <v>44576.145833333336</v>
      </c>
      <c r="O51" s="25">
        <f t="shared" si="9"/>
        <v>0.14930555555474712</v>
      </c>
      <c r="Q51" s="149"/>
    </row>
    <row r="52" spans="1:17" s="27" customFormat="1" ht="15" customHeight="1">
      <c r="A52" s="21">
        <v>5</v>
      </c>
      <c r="B52" s="136" t="s">
        <v>59</v>
      </c>
      <c r="C52" s="146" t="s">
        <v>67</v>
      </c>
      <c r="D52" s="137">
        <v>44576.336805555555</v>
      </c>
      <c r="E52" s="136">
        <v>60029</v>
      </c>
      <c r="F52" s="137">
        <v>44576.388888888891</v>
      </c>
      <c r="G52" s="25">
        <f t="shared" si="8"/>
        <v>5.2083333335758653E-2</v>
      </c>
      <c r="H52" s="26"/>
      <c r="I52" s="21">
        <v>5</v>
      </c>
      <c r="J52" s="142" t="s">
        <v>56</v>
      </c>
      <c r="K52" s="143">
        <v>5</v>
      </c>
      <c r="L52" s="137">
        <v>44575.916666666664</v>
      </c>
      <c r="M52" s="136">
        <v>32341</v>
      </c>
      <c r="N52" s="137">
        <v>44576.208333333336</v>
      </c>
      <c r="O52" s="25">
        <f t="shared" si="9"/>
        <v>0.29166666667151731</v>
      </c>
      <c r="Q52" s="149"/>
    </row>
    <row r="53" spans="1:17" s="27" customFormat="1" ht="15" customHeight="1">
      <c r="A53" s="21">
        <v>6</v>
      </c>
      <c r="B53" s="134" t="s">
        <v>161</v>
      </c>
      <c r="C53" s="131" t="s">
        <v>118</v>
      </c>
      <c r="D53" s="133">
        <v>44576.53125</v>
      </c>
      <c r="E53" s="134">
        <v>41029</v>
      </c>
      <c r="F53" s="133">
        <v>44576.802083333336</v>
      </c>
      <c r="G53" s="25">
        <f t="shared" si="8"/>
        <v>0.27083333333575865</v>
      </c>
      <c r="H53" s="26"/>
      <c r="I53" s="21">
        <v>6</v>
      </c>
      <c r="J53" s="142" t="s">
        <v>43</v>
      </c>
      <c r="K53" s="143">
        <v>3</v>
      </c>
      <c r="L53" s="137">
        <v>44576.104166666664</v>
      </c>
      <c r="M53" s="136">
        <v>33062</v>
      </c>
      <c r="N53" s="137">
        <v>44576.243055555555</v>
      </c>
      <c r="O53" s="25">
        <f t="shared" si="9"/>
        <v>0.13888888889050577</v>
      </c>
      <c r="Q53" s="149"/>
    </row>
    <row r="54" spans="1:17" s="27" customFormat="1" ht="15" customHeight="1">
      <c r="A54" s="21">
        <v>7</v>
      </c>
      <c r="B54" s="136" t="s">
        <v>59</v>
      </c>
      <c r="C54" s="146" t="s">
        <v>118</v>
      </c>
      <c r="D54" s="137">
        <v>44571.302083333336</v>
      </c>
      <c r="E54" s="136">
        <v>33062</v>
      </c>
      <c r="F54" s="137">
        <v>44576.513888888891</v>
      </c>
      <c r="G54" s="25">
        <f t="shared" si="8"/>
        <v>5.2118055555547471</v>
      </c>
      <c r="H54" s="26"/>
      <c r="I54" s="21">
        <v>7</v>
      </c>
      <c r="J54" s="142" t="s">
        <v>59</v>
      </c>
      <c r="K54" s="143" t="s">
        <v>78</v>
      </c>
      <c r="L54" s="137">
        <v>44576.211805555555</v>
      </c>
      <c r="M54" s="136">
        <v>41156</v>
      </c>
      <c r="N54" s="137">
        <v>44576.270833333336</v>
      </c>
      <c r="O54" s="25">
        <f t="shared" si="9"/>
        <v>5.9027777781011537E-2</v>
      </c>
      <c r="Q54" s="149"/>
    </row>
    <row r="55" spans="1:17" s="27" customFormat="1" ht="15" customHeight="1">
      <c r="A55" s="21">
        <v>8</v>
      </c>
      <c r="B55" s="136" t="s">
        <v>106</v>
      </c>
      <c r="C55" s="146" t="s">
        <v>117</v>
      </c>
      <c r="D55" s="137">
        <v>44576.395833333336</v>
      </c>
      <c r="E55" s="136" t="s">
        <v>259</v>
      </c>
      <c r="F55" s="137">
        <v>44576.576388888891</v>
      </c>
      <c r="G55" s="25">
        <f t="shared" si="8"/>
        <v>0.18055555555474712</v>
      </c>
      <c r="H55" s="26"/>
      <c r="I55" s="21">
        <v>8</v>
      </c>
      <c r="J55" s="142" t="s">
        <v>65</v>
      </c>
      <c r="K55" s="143">
        <v>4</v>
      </c>
      <c r="L55" s="137">
        <v>44576.236111111109</v>
      </c>
      <c r="M55" s="136" t="s">
        <v>262</v>
      </c>
      <c r="N55" s="137">
        <v>44576.319444444445</v>
      </c>
      <c r="O55" s="25">
        <f t="shared" si="9"/>
        <v>8.3333333335758653E-2</v>
      </c>
      <c r="Q55" s="149"/>
    </row>
    <row r="56" spans="1:17" s="27" customFormat="1" ht="15" customHeight="1">
      <c r="A56" s="21">
        <v>9</v>
      </c>
      <c r="B56" s="134" t="s">
        <v>66</v>
      </c>
      <c r="C56" s="145" t="s">
        <v>67</v>
      </c>
      <c r="D56" s="133">
        <v>44576.430555555555</v>
      </c>
      <c r="E56" s="134" t="s">
        <v>257</v>
      </c>
      <c r="F56" s="133">
        <v>44576.631944444445</v>
      </c>
      <c r="G56" s="25">
        <f t="shared" si="8"/>
        <v>0.20138888889050577</v>
      </c>
      <c r="H56" s="26"/>
      <c r="I56" s="21">
        <v>9</v>
      </c>
      <c r="J56" s="142" t="s">
        <v>60</v>
      </c>
      <c r="K56" s="143" t="s">
        <v>78</v>
      </c>
      <c r="L56" s="137">
        <v>44576.3125</v>
      </c>
      <c r="M56" s="136">
        <v>60029</v>
      </c>
      <c r="N56" s="137">
        <v>44576.381944444445</v>
      </c>
      <c r="O56" s="25">
        <f t="shared" si="9"/>
        <v>6.9444444445252884E-2</v>
      </c>
      <c r="Q56" s="149"/>
    </row>
    <row r="57" spans="1:17" s="27" customFormat="1" ht="15" customHeight="1">
      <c r="A57" s="21">
        <v>10</v>
      </c>
      <c r="B57" s="136" t="s">
        <v>41</v>
      </c>
      <c r="C57" s="146" t="s">
        <v>67</v>
      </c>
      <c r="D57" s="137">
        <v>44576.645833333336</v>
      </c>
      <c r="E57" s="136" t="s">
        <v>260</v>
      </c>
      <c r="F57" s="137">
        <v>44576.847222222219</v>
      </c>
      <c r="G57" s="25">
        <f t="shared" si="8"/>
        <v>0.20138888888322981</v>
      </c>
      <c r="H57" s="26"/>
      <c r="I57" s="21">
        <v>10</v>
      </c>
      <c r="J57" s="142" t="s">
        <v>60</v>
      </c>
      <c r="K57" s="143">
        <v>4</v>
      </c>
      <c r="L57" s="137">
        <v>44576.364583333336</v>
      </c>
      <c r="M57" s="136">
        <v>41029</v>
      </c>
      <c r="N57" s="137">
        <v>44576.409722222219</v>
      </c>
      <c r="O57" s="25">
        <f t="shared" si="9"/>
        <v>4.5138888883229811E-2</v>
      </c>
      <c r="Q57" s="149"/>
    </row>
    <row r="58" spans="1:17" s="27" customFormat="1" ht="15" customHeight="1">
      <c r="A58" s="21">
        <v>11</v>
      </c>
      <c r="B58" s="136" t="s">
        <v>60</v>
      </c>
      <c r="C58" s="147" t="s">
        <v>117</v>
      </c>
      <c r="D58" s="137">
        <v>44576.71875</v>
      </c>
      <c r="E58" s="148">
        <v>31451</v>
      </c>
      <c r="F58" s="137">
        <v>44576.895833333336</v>
      </c>
      <c r="G58" s="25">
        <f t="shared" si="8"/>
        <v>0.17708333333575865</v>
      </c>
      <c r="H58" s="26"/>
      <c r="I58" s="21">
        <v>11</v>
      </c>
      <c r="J58" s="123" t="s">
        <v>190</v>
      </c>
      <c r="K58" s="58">
        <v>5</v>
      </c>
      <c r="L58" s="60">
        <v>44576.385416666664</v>
      </c>
      <c r="M58" s="58" t="s">
        <v>259</v>
      </c>
      <c r="N58" s="60">
        <v>44576.458333333336</v>
      </c>
      <c r="O58" s="25">
        <f t="shared" si="9"/>
        <v>7.2916666671517305E-2</v>
      </c>
      <c r="Q58" s="149"/>
    </row>
    <row r="59" spans="1:17" s="27" customFormat="1" ht="15" customHeight="1">
      <c r="A59" s="21">
        <v>12</v>
      </c>
      <c r="B59" s="136" t="s">
        <v>69</v>
      </c>
      <c r="C59" s="146" t="s">
        <v>89</v>
      </c>
      <c r="D59" s="137">
        <v>44576.388888888891</v>
      </c>
      <c r="E59" s="136" t="s">
        <v>261</v>
      </c>
      <c r="F59" s="137">
        <v>44576.479166666664</v>
      </c>
      <c r="G59" s="25">
        <f t="shared" si="8"/>
        <v>9.0277777773735579E-2</v>
      </c>
      <c r="H59" s="26"/>
      <c r="I59" s="21">
        <v>12</v>
      </c>
      <c r="J59" s="123" t="s">
        <v>77</v>
      </c>
      <c r="K59" s="58">
        <v>3</v>
      </c>
      <c r="L59" s="60">
        <v>44576.416666666664</v>
      </c>
      <c r="M59" s="58">
        <v>31451</v>
      </c>
      <c r="N59" s="60">
        <v>44576.493055555555</v>
      </c>
      <c r="O59" s="25">
        <f t="shared" si="9"/>
        <v>7.6388888890505768E-2</v>
      </c>
      <c r="Q59" s="149"/>
    </row>
    <row r="60" spans="1:17" s="27" customFormat="1" ht="15" customHeight="1">
      <c r="A60" s="21"/>
      <c r="B60" s="136"/>
      <c r="C60" s="147"/>
      <c r="D60" s="137"/>
      <c r="E60" s="148"/>
      <c r="F60" s="137"/>
      <c r="G60" s="25"/>
      <c r="H60" s="26"/>
      <c r="I60" s="21">
        <v>13</v>
      </c>
      <c r="J60" s="123" t="s">
        <v>69</v>
      </c>
      <c r="K60" s="58">
        <v>4</v>
      </c>
      <c r="L60" s="60">
        <v>44576.444444444445</v>
      </c>
      <c r="M60" s="58">
        <v>31499</v>
      </c>
      <c r="N60" s="60">
        <v>44576.548611111109</v>
      </c>
      <c r="O60" s="25">
        <f t="shared" si="9"/>
        <v>0.10416666666424135</v>
      </c>
    </row>
    <row r="61" spans="1:17" s="27" customFormat="1" ht="15" customHeight="1">
      <c r="A61" s="21"/>
      <c r="B61" s="22"/>
      <c r="C61" s="28"/>
      <c r="D61" s="24"/>
      <c r="E61" s="22"/>
      <c r="F61" s="24"/>
      <c r="G61" s="25"/>
      <c r="H61" s="26"/>
      <c r="I61" s="21">
        <v>14</v>
      </c>
      <c r="J61" s="123" t="s">
        <v>84</v>
      </c>
      <c r="K61" s="58">
        <v>5</v>
      </c>
      <c r="L61" s="60">
        <v>44576.475694444445</v>
      </c>
      <c r="M61" s="58">
        <v>12051</v>
      </c>
      <c r="N61" s="60">
        <v>44576.621527777781</v>
      </c>
      <c r="O61" s="25">
        <f t="shared" si="9"/>
        <v>0.14583333333575865</v>
      </c>
    </row>
    <row r="62" spans="1:17" s="27" customFormat="1" ht="15" customHeight="1">
      <c r="A62" s="21"/>
      <c r="B62" s="22"/>
      <c r="C62" s="28"/>
      <c r="D62" s="24"/>
      <c r="E62" s="22"/>
      <c r="F62" s="24"/>
      <c r="G62" s="25"/>
      <c r="H62" s="26"/>
      <c r="I62" s="21">
        <v>15</v>
      </c>
      <c r="J62" s="123" t="s">
        <v>75</v>
      </c>
      <c r="K62" s="58">
        <v>3</v>
      </c>
      <c r="L62" s="60">
        <v>44576.538194444445</v>
      </c>
      <c r="M62" s="58" t="s">
        <v>263</v>
      </c>
      <c r="N62" s="60">
        <v>44576.6875</v>
      </c>
      <c r="O62" s="25">
        <f t="shared" si="9"/>
        <v>0.14930555555474712</v>
      </c>
    </row>
    <row r="63" spans="1:17" s="27" customFormat="1" ht="15" customHeight="1">
      <c r="A63" s="21"/>
      <c r="B63" s="22"/>
      <c r="C63" s="28"/>
      <c r="D63" s="24"/>
      <c r="E63" s="22"/>
      <c r="F63" s="24"/>
      <c r="G63" s="25"/>
      <c r="H63" s="26"/>
      <c r="I63" s="21">
        <v>16</v>
      </c>
      <c r="J63" s="123" t="s">
        <v>140</v>
      </c>
      <c r="K63" s="58">
        <v>4</v>
      </c>
      <c r="L63" s="60">
        <v>44576.586805555555</v>
      </c>
      <c r="M63" s="58">
        <v>31087</v>
      </c>
      <c r="N63" s="60">
        <v>44576.722222222219</v>
      </c>
      <c r="O63" s="25">
        <f t="shared" si="9"/>
        <v>0.13541666666424135</v>
      </c>
    </row>
    <row r="64" spans="1:17" s="27" customFormat="1" ht="15" customHeight="1">
      <c r="A64" s="21"/>
      <c r="B64" s="22"/>
      <c r="C64" s="28"/>
      <c r="D64" s="24"/>
      <c r="E64" s="22"/>
      <c r="F64" s="24"/>
      <c r="G64" s="25"/>
      <c r="H64" s="26"/>
      <c r="I64" s="21">
        <v>17</v>
      </c>
      <c r="J64" s="123" t="s">
        <v>76</v>
      </c>
      <c r="K64" s="58">
        <v>5</v>
      </c>
      <c r="L64" s="60">
        <v>44576.625</v>
      </c>
      <c r="M64" s="58">
        <v>32637</v>
      </c>
      <c r="N64" s="60">
        <v>44576.767361111109</v>
      </c>
      <c r="O64" s="25">
        <f t="shared" si="9"/>
        <v>0.14236111110949423</v>
      </c>
    </row>
    <row r="65" spans="1:15" s="27" customFormat="1" ht="15" customHeight="1">
      <c r="A65" s="21"/>
      <c r="B65" s="29"/>
      <c r="C65" s="21"/>
      <c r="D65" s="24"/>
      <c r="E65" s="21"/>
      <c r="F65" s="24"/>
      <c r="G65" s="25"/>
      <c r="H65" s="26"/>
      <c r="I65" s="21">
        <v>18</v>
      </c>
      <c r="J65" s="123" t="s">
        <v>111</v>
      </c>
      <c r="K65" s="58">
        <v>3</v>
      </c>
      <c r="L65" s="60">
        <v>44576.805555555555</v>
      </c>
      <c r="M65" s="58" t="s">
        <v>242</v>
      </c>
      <c r="N65" s="60">
        <v>44576.902777777781</v>
      </c>
      <c r="O65" s="25">
        <f t="shared" si="9"/>
        <v>9.7222222226264421E-2</v>
      </c>
    </row>
    <row r="66" spans="1:15" s="27" customFormat="1" ht="15" customHeight="1">
      <c r="A66" s="21"/>
      <c r="B66" s="29"/>
      <c r="C66" s="21"/>
      <c r="D66" s="24"/>
      <c r="E66" s="21"/>
      <c r="F66" s="24"/>
      <c r="G66" s="25"/>
      <c r="H66" s="26"/>
      <c r="I66" s="21">
        <v>19</v>
      </c>
      <c r="J66" s="123" t="s">
        <v>58</v>
      </c>
      <c r="K66" s="58">
        <v>5</v>
      </c>
      <c r="L66" s="60">
        <v>44576.857638888891</v>
      </c>
      <c r="M66" s="58">
        <v>24662</v>
      </c>
      <c r="N66" s="60">
        <v>44576.961805555555</v>
      </c>
      <c r="O66" s="25">
        <f t="shared" si="9"/>
        <v>0.10416666666424135</v>
      </c>
    </row>
    <row r="67" spans="1:15" s="32" customFormat="1" ht="15" customHeight="1">
      <c r="A67" s="5"/>
      <c r="B67" s="1"/>
      <c r="C67" s="5"/>
      <c r="D67" s="5"/>
      <c r="E67" s="5"/>
      <c r="F67" s="18" t="s">
        <v>13</v>
      </c>
      <c r="G67" s="10">
        <v>0.14097222222222222</v>
      </c>
      <c r="H67" s="33"/>
      <c r="I67" s="5"/>
      <c r="J67" s="5"/>
      <c r="K67" s="5"/>
      <c r="L67" s="5"/>
      <c r="M67" s="5"/>
      <c r="N67" s="5" t="s">
        <v>13</v>
      </c>
      <c r="O67" s="10">
        <f>AVERAGE(O48:O66)</f>
        <v>0.17945906432808106</v>
      </c>
    </row>
  </sheetData>
  <mergeCells count="10">
    <mergeCell ref="C45:O45"/>
    <mergeCell ref="A46:G46"/>
    <mergeCell ref="I46:O46"/>
    <mergeCell ref="A2:O2"/>
    <mergeCell ref="A3:C3"/>
    <mergeCell ref="F3:J3"/>
    <mergeCell ref="L3:O3"/>
    <mergeCell ref="A25:C25"/>
    <mergeCell ref="F25:J25"/>
    <mergeCell ref="L25:O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1"/>
  <sheetViews>
    <sheetView workbookViewId="0">
      <selection activeCell="N42" sqref="N42:O42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264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50"/>
      <c r="E3" s="150"/>
      <c r="F3" s="220" t="s">
        <v>26</v>
      </c>
      <c r="G3" s="221"/>
      <c r="H3" s="221"/>
      <c r="I3" s="221"/>
      <c r="J3" s="222"/>
      <c r="K3" s="150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151" t="s">
        <v>35</v>
      </c>
      <c r="B5" s="13" t="s">
        <v>37</v>
      </c>
      <c r="C5" s="60">
        <v>44576.864583333336</v>
      </c>
      <c r="D5" s="58" t="s">
        <v>42</v>
      </c>
      <c r="E5" s="14" t="s">
        <v>61</v>
      </c>
      <c r="F5" s="5">
        <v>0</v>
      </c>
      <c r="G5" s="5">
        <v>0</v>
      </c>
      <c r="H5" s="5">
        <v>0</v>
      </c>
      <c r="I5" s="5">
        <v>90</v>
      </c>
      <c r="J5" s="5">
        <f t="shared" ref="J5:J23" si="0">F5+G5+H5+I5</f>
        <v>90</v>
      </c>
      <c r="K5" s="5"/>
      <c r="L5" s="156">
        <v>44577.3125</v>
      </c>
      <c r="M5" s="156">
        <v>44577.364583333336</v>
      </c>
      <c r="N5" s="7">
        <f>SUM(L5-C5)</f>
        <v>0.44791666666424135</v>
      </c>
      <c r="O5" s="7">
        <f>SUM(M5-L5)</f>
        <v>5.2083333335758653E-2</v>
      </c>
    </row>
    <row r="6" spans="1:15" s="8" customFormat="1">
      <c r="A6" s="151"/>
      <c r="B6" s="13"/>
      <c r="C6" s="60"/>
      <c r="D6" s="58"/>
      <c r="E6" s="14" t="s">
        <v>62</v>
      </c>
      <c r="F6" s="5">
        <v>1</v>
      </c>
      <c r="G6" s="5">
        <v>45</v>
      </c>
      <c r="H6" s="5">
        <v>29</v>
      </c>
      <c r="I6" s="5">
        <v>15</v>
      </c>
      <c r="J6" s="5"/>
      <c r="K6" s="5">
        <f t="shared" ref="K6:K16" si="1">G6+H6+I6+F6</f>
        <v>90</v>
      </c>
      <c r="L6" s="156"/>
      <c r="M6" s="156"/>
      <c r="N6" s="7"/>
      <c r="O6" s="7"/>
    </row>
    <row r="7" spans="1:15" s="8" customFormat="1">
      <c r="A7" s="152">
        <v>8</v>
      </c>
      <c r="B7" s="13" t="s">
        <v>37</v>
      </c>
      <c r="C7" s="60">
        <v>44576.944444444445</v>
      </c>
      <c r="D7" s="58" t="s">
        <v>85</v>
      </c>
      <c r="E7" s="14" t="s">
        <v>61</v>
      </c>
      <c r="F7" s="5">
        <v>12</v>
      </c>
      <c r="G7" s="5">
        <v>30</v>
      </c>
      <c r="H7" s="5">
        <v>32</v>
      </c>
      <c r="I7" s="5">
        <v>16</v>
      </c>
      <c r="J7" s="5">
        <f t="shared" ref="J7:J15" si="2">F7+G7+H7+I7</f>
        <v>90</v>
      </c>
      <c r="K7" s="5"/>
      <c r="L7" s="60">
        <v>44577.256944444445</v>
      </c>
      <c r="M7" s="60">
        <v>44577.284722222219</v>
      </c>
      <c r="N7" s="7">
        <f t="shared" ref="N7:N23" si="3">SUM(L7-C7)</f>
        <v>0.3125</v>
      </c>
      <c r="O7" s="7">
        <f t="shared" ref="O7:O23" si="4">SUM(M7-L7)</f>
        <v>2.7777777773735579E-2</v>
      </c>
    </row>
    <row r="8" spans="1:15" s="8" customFormat="1">
      <c r="A8" s="152"/>
      <c r="B8" s="13"/>
      <c r="C8" s="60"/>
      <c r="D8" s="58"/>
      <c r="E8" s="14" t="s">
        <v>62</v>
      </c>
      <c r="F8" s="5">
        <v>6</v>
      </c>
      <c r="G8" s="5">
        <v>24</v>
      </c>
      <c r="H8" s="5">
        <v>27</v>
      </c>
      <c r="I8" s="5">
        <v>33</v>
      </c>
      <c r="J8" s="5"/>
      <c r="K8" s="5">
        <f t="shared" si="1"/>
        <v>90</v>
      </c>
      <c r="L8" s="60"/>
      <c r="M8" s="60"/>
      <c r="N8" s="7"/>
      <c r="O8" s="7"/>
    </row>
    <row r="9" spans="1:15" s="8" customFormat="1">
      <c r="A9" s="151" t="s">
        <v>45</v>
      </c>
      <c r="B9" s="13" t="s">
        <v>37</v>
      </c>
      <c r="C9" s="60">
        <v>44577.145833333336</v>
      </c>
      <c r="D9" s="58" t="s">
        <v>38</v>
      </c>
      <c r="E9" s="14" t="s">
        <v>61</v>
      </c>
      <c r="F9" s="5">
        <v>0</v>
      </c>
      <c r="G9" s="5">
        <v>90</v>
      </c>
      <c r="H9" s="5">
        <v>0</v>
      </c>
      <c r="I9" s="5">
        <v>0</v>
      </c>
      <c r="J9" s="5">
        <f t="shared" si="2"/>
        <v>90</v>
      </c>
      <c r="K9" s="5"/>
      <c r="L9" s="156">
        <v>44577.427083333336</v>
      </c>
      <c r="M9" s="156">
        <v>44577.465277777781</v>
      </c>
      <c r="N9" s="7">
        <f t="shared" si="3"/>
        <v>0.28125</v>
      </c>
      <c r="O9" s="7">
        <f t="shared" si="4"/>
        <v>3.8194444445252884E-2</v>
      </c>
    </row>
    <row r="10" spans="1:15" s="8" customFormat="1">
      <c r="A10" s="151"/>
      <c r="B10" s="13"/>
      <c r="C10" s="60"/>
      <c r="D10" s="58"/>
      <c r="E10" s="14" t="s">
        <v>62</v>
      </c>
      <c r="F10" s="5">
        <v>0</v>
      </c>
      <c r="G10" s="5">
        <v>41</v>
      </c>
      <c r="H10" s="5">
        <v>31</v>
      </c>
      <c r="I10" s="5">
        <v>18</v>
      </c>
      <c r="J10" s="5"/>
      <c r="K10" s="5">
        <f t="shared" si="1"/>
        <v>90</v>
      </c>
      <c r="L10" s="156"/>
      <c r="M10" s="156"/>
      <c r="N10" s="7"/>
      <c r="O10" s="7"/>
    </row>
    <row r="11" spans="1:15" s="8" customFormat="1">
      <c r="A11" s="151">
        <v>5</v>
      </c>
      <c r="B11" s="13" t="s">
        <v>37</v>
      </c>
      <c r="C11" s="154">
        <v>44577.274305555555</v>
      </c>
      <c r="D11" s="155" t="s">
        <v>39</v>
      </c>
      <c r="E11" s="14" t="s">
        <v>61</v>
      </c>
      <c r="F11" s="5">
        <v>0</v>
      </c>
      <c r="G11" s="5">
        <v>0</v>
      </c>
      <c r="H11" s="5">
        <v>90</v>
      </c>
      <c r="I11" s="5">
        <v>0</v>
      </c>
      <c r="J11" s="5">
        <f t="shared" si="2"/>
        <v>90</v>
      </c>
      <c r="K11" s="5"/>
      <c r="L11" s="154">
        <v>44577.597222222219</v>
      </c>
      <c r="M11" s="154">
        <v>44577.631944444445</v>
      </c>
      <c r="N11" s="7">
        <f t="shared" si="3"/>
        <v>0.32291666666424135</v>
      </c>
      <c r="O11" s="7">
        <f t="shared" si="4"/>
        <v>3.4722222226264421E-2</v>
      </c>
    </row>
    <row r="12" spans="1:15" s="8" customFormat="1">
      <c r="A12" s="151"/>
      <c r="B12" s="13"/>
      <c r="C12" s="154"/>
      <c r="D12" s="155"/>
      <c r="E12" s="14" t="s">
        <v>62</v>
      </c>
      <c r="F12" s="5">
        <v>3</v>
      </c>
      <c r="G12" s="5">
        <v>35</v>
      </c>
      <c r="H12" s="5">
        <v>30</v>
      </c>
      <c r="I12" s="5">
        <v>22</v>
      </c>
      <c r="J12" s="5"/>
      <c r="K12" s="5">
        <f t="shared" si="1"/>
        <v>90</v>
      </c>
      <c r="L12" s="154"/>
      <c r="M12" s="154"/>
      <c r="N12" s="7"/>
      <c r="O12" s="7"/>
    </row>
    <row r="13" spans="1:15" s="8" customFormat="1">
      <c r="A13" s="153" t="s">
        <v>34</v>
      </c>
      <c r="B13" s="13" t="s">
        <v>37</v>
      </c>
      <c r="C13" s="154">
        <v>44577.28125</v>
      </c>
      <c r="D13" s="155" t="s">
        <v>38</v>
      </c>
      <c r="E13" s="14" t="s">
        <v>61</v>
      </c>
      <c r="F13" s="5">
        <v>22</v>
      </c>
      <c r="G13" s="5">
        <v>10</v>
      </c>
      <c r="H13" s="5">
        <v>0</v>
      </c>
      <c r="I13" s="5">
        <v>0</v>
      </c>
      <c r="J13" s="5">
        <f t="shared" si="2"/>
        <v>32</v>
      </c>
      <c r="K13" s="5"/>
      <c r="L13" s="154">
        <v>44577.708333333336</v>
      </c>
      <c r="M13" s="154">
        <v>44577.743055555555</v>
      </c>
      <c r="N13" s="7">
        <f t="shared" si="3"/>
        <v>0.42708333333575865</v>
      </c>
      <c r="O13" s="7">
        <f t="shared" si="4"/>
        <v>3.4722222218988463E-2</v>
      </c>
    </row>
    <row r="14" spans="1:15" s="8" customFormat="1">
      <c r="A14" s="153"/>
      <c r="B14" s="13"/>
      <c r="C14" s="154"/>
      <c r="D14" s="155"/>
      <c r="E14" s="14" t="s">
        <v>62</v>
      </c>
      <c r="F14" s="5">
        <v>0</v>
      </c>
      <c r="G14" s="5">
        <v>47</v>
      </c>
      <c r="H14" s="5">
        <v>29</v>
      </c>
      <c r="I14" s="5">
        <v>14</v>
      </c>
      <c r="J14" s="5"/>
      <c r="K14" s="5">
        <f t="shared" si="1"/>
        <v>90</v>
      </c>
      <c r="L14" s="154"/>
      <c r="M14" s="154"/>
      <c r="N14" s="7"/>
      <c r="O14" s="7"/>
    </row>
    <row r="15" spans="1:15" s="8" customFormat="1">
      <c r="A15" s="151" t="s">
        <v>36</v>
      </c>
      <c r="B15" s="13" t="s">
        <v>37</v>
      </c>
      <c r="C15" s="154">
        <v>44577.347222222219</v>
      </c>
      <c r="D15" s="155" t="s">
        <v>43</v>
      </c>
      <c r="E15" s="14" t="s">
        <v>61</v>
      </c>
      <c r="F15" s="5">
        <v>0</v>
      </c>
      <c r="G15" s="5">
        <v>90</v>
      </c>
      <c r="H15" s="5">
        <v>0</v>
      </c>
      <c r="I15" s="5">
        <v>0</v>
      </c>
      <c r="J15" s="5">
        <f t="shared" si="2"/>
        <v>90</v>
      </c>
      <c r="K15" s="5"/>
      <c r="L15" s="154">
        <v>44577.756944444445</v>
      </c>
      <c r="M15" s="154">
        <v>44577.795138888891</v>
      </c>
      <c r="N15" s="7">
        <f t="shared" si="3"/>
        <v>0.40972222222626442</v>
      </c>
      <c r="O15" s="7">
        <f t="shared" si="4"/>
        <v>3.8194444445252884E-2</v>
      </c>
    </row>
    <row r="16" spans="1:15" s="8" customFormat="1">
      <c r="A16" s="151"/>
      <c r="B16" s="13"/>
      <c r="C16" s="154"/>
      <c r="D16" s="155"/>
      <c r="E16" s="14" t="s">
        <v>62</v>
      </c>
      <c r="F16" s="5">
        <v>2</v>
      </c>
      <c r="G16" s="5">
        <v>40</v>
      </c>
      <c r="H16" s="5">
        <v>42</v>
      </c>
      <c r="I16" s="5">
        <v>6</v>
      </c>
      <c r="J16" s="5"/>
      <c r="K16" s="5">
        <f t="shared" si="1"/>
        <v>90</v>
      </c>
      <c r="L16" s="154"/>
      <c r="M16" s="154"/>
      <c r="N16" s="7"/>
      <c r="O16" s="7"/>
    </row>
    <row r="17" spans="1:15" s="8" customFormat="1">
      <c r="A17" s="151" t="s">
        <v>35</v>
      </c>
      <c r="B17" s="13" t="s">
        <v>37</v>
      </c>
      <c r="C17" s="154">
        <v>44577.479166666664</v>
      </c>
      <c r="D17" s="155" t="s">
        <v>43</v>
      </c>
      <c r="E17" s="14" t="s">
        <v>61</v>
      </c>
      <c r="F17" s="5">
        <v>0</v>
      </c>
      <c r="G17" s="5">
        <v>0</v>
      </c>
      <c r="H17" s="5">
        <v>0</v>
      </c>
      <c r="I17" s="5">
        <v>90</v>
      </c>
      <c r="J17" s="5">
        <f t="shared" si="0"/>
        <v>90</v>
      </c>
      <c r="K17" s="5"/>
      <c r="L17" s="154">
        <v>44577.746527777781</v>
      </c>
      <c r="M17" s="154">
        <v>44577.770833333336</v>
      </c>
      <c r="N17" s="7">
        <f t="shared" si="3"/>
        <v>0.26736111111677019</v>
      </c>
      <c r="O17" s="7">
        <f t="shared" si="4"/>
        <v>2.4305555554747116E-2</v>
      </c>
    </row>
    <row r="18" spans="1:15" s="8" customFormat="1">
      <c r="A18" s="13"/>
      <c r="B18" s="13"/>
      <c r="C18" s="109"/>
      <c r="D18" s="16"/>
      <c r="E18" s="14" t="s">
        <v>62</v>
      </c>
      <c r="F18" s="5">
        <v>52</v>
      </c>
      <c r="G18" s="5">
        <v>10</v>
      </c>
      <c r="H18" s="5">
        <v>0</v>
      </c>
      <c r="I18" s="5">
        <v>28</v>
      </c>
      <c r="J18" s="5"/>
      <c r="K18" s="5">
        <f t="shared" ref="K18:K24" si="5">G18+H18+I18+F18</f>
        <v>90</v>
      </c>
      <c r="L18" s="112"/>
      <c r="M18" s="15"/>
      <c r="N18" s="7"/>
      <c r="O18" s="7"/>
    </row>
    <row r="19" spans="1:15" s="8" customFormat="1">
      <c r="A19" s="13" t="s">
        <v>33</v>
      </c>
      <c r="B19" s="13" t="s">
        <v>37</v>
      </c>
      <c r="C19" s="109">
        <v>44577.618055555555</v>
      </c>
      <c r="D19" s="16" t="s">
        <v>65</v>
      </c>
      <c r="E19" s="14" t="s">
        <v>61</v>
      </c>
      <c r="F19" s="5">
        <v>0</v>
      </c>
      <c r="G19" s="5">
        <v>0</v>
      </c>
      <c r="H19" s="5">
        <v>0</v>
      </c>
      <c r="I19" s="5">
        <v>90</v>
      </c>
      <c r="J19" s="5">
        <f t="shared" si="0"/>
        <v>90</v>
      </c>
      <c r="K19" s="5"/>
      <c r="L19" s="112">
        <v>44577.951388888891</v>
      </c>
      <c r="M19" s="154">
        <v>44577.982638888891</v>
      </c>
      <c r="N19" s="7">
        <f t="shared" si="3"/>
        <v>0.33333333333575865</v>
      </c>
      <c r="O19" s="7">
        <f t="shared" si="4"/>
        <v>3.125E-2</v>
      </c>
    </row>
    <row r="20" spans="1:15" s="8" customFormat="1">
      <c r="A20" s="13"/>
      <c r="B20" s="13"/>
      <c r="C20" s="109"/>
      <c r="D20" s="16"/>
      <c r="E20" s="14" t="s">
        <v>62</v>
      </c>
      <c r="F20" s="5">
        <v>0</v>
      </c>
      <c r="G20" s="5">
        <v>2</v>
      </c>
      <c r="H20" s="5">
        <v>2</v>
      </c>
      <c r="I20" s="5">
        <v>86</v>
      </c>
      <c r="J20" s="5"/>
      <c r="K20" s="5">
        <f t="shared" si="5"/>
        <v>90</v>
      </c>
      <c r="L20" s="112"/>
      <c r="M20" s="15"/>
      <c r="N20" s="7"/>
      <c r="O20" s="7"/>
    </row>
    <row r="21" spans="1:15" s="8" customFormat="1">
      <c r="A21" s="13" t="s">
        <v>50</v>
      </c>
      <c r="B21" s="13" t="s">
        <v>37</v>
      </c>
      <c r="C21" s="109">
        <v>44577.652777777781</v>
      </c>
      <c r="D21" s="16" t="s">
        <v>42</v>
      </c>
      <c r="E21" s="14" t="s">
        <v>61</v>
      </c>
      <c r="F21" s="5">
        <v>0</v>
      </c>
      <c r="G21" s="5">
        <v>0</v>
      </c>
      <c r="H21" s="5">
        <v>0</v>
      </c>
      <c r="I21" s="5">
        <v>90</v>
      </c>
      <c r="J21" s="5">
        <f t="shared" si="0"/>
        <v>90</v>
      </c>
      <c r="K21" s="5"/>
      <c r="L21" s="112">
        <v>44577.993055555555</v>
      </c>
      <c r="M21" s="112">
        <v>44578.097222222219</v>
      </c>
      <c r="N21" s="7">
        <f t="shared" si="3"/>
        <v>0.34027777777373558</v>
      </c>
      <c r="O21" s="7">
        <f t="shared" si="4"/>
        <v>0.10416666666424135</v>
      </c>
    </row>
    <row r="22" spans="1:15" s="8" customFormat="1">
      <c r="A22" s="13"/>
      <c r="B22" s="13"/>
      <c r="C22" s="109"/>
      <c r="D22" s="16"/>
      <c r="E22" s="14" t="s">
        <v>62</v>
      </c>
      <c r="F22" s="5">
        <v>16</v>
      </c>
      <c r="G22" s="5">
        <v>53</v>
      </c>
      <c r="H22" s="5">
        <v>0</v>
      </c>
      <c r="I22" s="5">
        <v>21</v>
      </c>
      <c r="J22" s="5"/>
      <c r="K22" s="5">
        <f t="shared" si="5"/>
        <v>90</v>
      </c>
      <c r="L22" s="112"/>
      <c r="M22" s="15"/>
      <c r="N22" s="7"/>
      <c r="O22" s="7"/>
    </row>
    <row r="23" spans="1:15" s="8" customFormat="1">
      <c r="A23" s="13" t="s">
        <v>34</v>
      </c>
      <c r="B23" s="13" t="s">
        <v>37</v>
      </c>
      <c r="C23" s="109">
        <v>44577.791666666664</v>
      </c>
      <c r="D23" s="16" t="s">
        <v>68</v>
      </c>
      <c r="E23" s="14" t="s">
        <v>61</v>
      </c>
      <c r="F23" s="5">
        <v>0</v>
      </c>
      <c r="G23" s="5">
        <v>80</v>
      </c>
      <c r="H23" s="5">
        <v>0</v>
      </c>
      <c r="I23" s="5">
        <v>0</v>
      </c>
      <c r="J23" s="5">
        <f t="shared" si="0"/>
        <v>80</v>
      </c>
      <c r="K23" s="5"/>
      <c r="L23" s="112">
        <v>44577.996527777781</v>
      </c>
      <c r="M23" s="112">
        <v>44578.076388888891</v>
      </c>
      <c r="N23" s="7">
        <f t="shared" si="3"/>
        <v>0.20486111111677019</v>
      </c>
      <c r="O23" s="7">
        <f t="shared" si="4"/>
        <v>7.9861111109494232E-2</v>
      </c>
    </row>
    <row r="24" spans="1:15" s="8" customFormat="1" ht="15.75" thickBot="1">
      <c r="A24" s="13"/>
      <c r="B24" s="13"/>
      <c r="C24" s="109"/>
      <c r="D24" s="16"/>
      <c r="E24" s="14" t="s">
        <v>62</v>
      </c>
      <c r="F24" s="5">
        <v>0</v>
      </c>
      <c r="G24" s="5">
        <v>80</v>
      </c>
      <c r="H24" s="5">
        <v>0</v>
      </c>
      <c r="I24" s="5">
        <v>0</v>
      </c>
      <c r="J24" s="5"/>
      <c r="K24" s="5">
        <f t="shared" si="5"/>
        <v>80</v>
      </c>
      <c r="L24" s="112"/>
      <c r="M24" s="15"/>
      <c r="N24" s="7"/>
      <c r="O24" s="7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832</v>
      </c>
      <c r="K25" s="19">
        <f>SUM(K5:K24)</f>
        <v>890</v>
      </c>
      <c r="L25" s="5"/>
      <c r="M25" s="5" t="s">
        <v>13</v>
      </c>
      <c r="N25" s="10">
        <f>AVERAGE(N5:N24)</f>
        <v>0.33472222222335402</v>
      </c>
      <c r="O25" s="10">
        <f>AVERAGE(O5:O24)</f>
        <v>4.6527777777373561E-2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220"/>
      <c r="B27" s="221"/>
      <c r="C27" s="222"/>
      <c r="D27" s="150"/>
      <c r="E27" s="150"/>
      <c r="F27" s="220" t="s">
        <v>26</v>
      </c>
      <c r="G27" s="221"/>
      <c r="H27" s="221"/>
      <c r="I27" s="221"/>
      <c r="J27" s="222"/>
      <c r="K27" s="150"/>
      <c r="L27" s="220"/>
      <c r="M27" s="221"/>
      <c r="N27" s="221"/>
      <c r="O27" s="222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152">
        <v>1</v>
      </c>
      <c r="B29" s="129" t="s">
        <v>265</v>
      </c>
      <c r="C29" s="60">
        <v>44576.996527777781</v>
      </c>
      <c r="D29" s="58" t="s">
        <v>57</v>
      </c>
      <c r="E29" s="14" t="s">
        <v>61</v>
      </c>
      <c r="F29" s="3">
        <v>1</v>
      </c>
      <c r="G29" s="3">
        <v>9</v>
      </c>
      <c r="H29" s="3">
        <v>39</v>
      </c>
      <c r="I29" s="3">
        <v>41</v>
      </c>
      <c r="J29" s="5">
        <f>F29+G29+H29+I29</f>
        <v>90</v>
      </c>
      <c r="K29" s="5"/>
      <c r="L29" s="60">
        <v>44577.739583333336</v>
      </c>
      <c r="M29" s="60">
        <v>44577.770833333336</v>
      </c>
      <c r="N29" s="7">
        <f>SUM(L29-C29)</f>
        <v>0.74305555555474712</v>
      </c>
      <c r="O29" s="7">
        <f>SUM(M29-L29)</f>
        <v>3.125E-2</v>
      </c>
    </row>
    <row r="30" spans="1:15">
      <c r="A30" s="152"/>
      <c r="B30" s="129"/>
      <c r="C30" s="60"/>
      <c r="D30" s="58"/>
      <c r="E30" s="14" t="s">
        <v>62</v>
      </c>
      <c r="F30" s="3">
        <v>0</v>
      </c>
      <c r="G30" s="3">
        <v>87</v>
      </c>
      <c r="H30" s="3">
        <v>3</v>
      </c>
      <c r="I30" s="3">
        <v>0</v>
      </c>
      <c r="J30" s="5"/>
      <c r="K30" s="5">
        <f t="shared" ref="K30:K40" si="6">G30+H30+I30+F30</f>
        <v>90</v>
      </c>
      <c r="L30" s="60"/>
      <c r="M30" s="60"/>
      <c r="N30" s="7"/>
      <c r="O30" s="7"/>
    </row>
    <row r="31" spans="1:15">
      <c r="A31" s="151">
        <v>6</v>
      </c>
      <c r="B31" s="129" t="s">
        <v>266</v>
      </c>
      <c r="C31" s="60">
        <v>44577.055555555555</v>
      </c>
      <c r="D31" s="58" t="s">
        <v>59</v>
      </c>
      <c r="E31" s="14" t="s">
        <v>61</v>
      </c>
      <c r="F31" s="3">
        <v>90</v>
      </c>
      <c r="G31" s="3">
        <v>0</v>
      </c>
      <c r="H31" s="3">
        <v>0</v>
      </c>
      <c r="I31" s="3">
        <v>0</v>
      </c>
      <c r="J31" s="5">
        <f t="shared" ref="J31:J41" si="7">F31+G31+H31+I31</f>
        <v>90</v>
      </c>
      <c r="K31" s="5"/>
      <c r="L31" s="60">
        <v>44577.555555555555</v>
      </c>
      <c r="M31" s="60">
        <v>44577.576388888891</v>
      </c>
      <c r="N31" s="7">
        <f t="shared" ref="N31:N41" si="8">SUM(L31-C31)</f>
        <v>0.5</v>
      </c>
      <c r="O31" s="7">
        <f t="shared" ref="O31:O41" si="9">SUM(M31-L31)</f>
        <v>2.0833333335758653E-2</v>
      </c>
    </row>
    <row r="32" spans="1:15">
      <c r="A32" s="151"/>
      <c r="B32" s="129"/>
      <c r="C32" s="60"/>
      <c r="D32" s="58"/>
      <c r="E32" s="14" t="s">
        <v>62</v>
      </c>
      <c r="F32" s="3">
        <v>0</v>
      </c>
      <c r="G32" s="3">
        <v>22</v>
      </c>
      <c r="H32" s="3">
        <v>16</v>
      </c>
      <c r="I32" s="3">
        <v>52</v>
      </c>
      <c r="J32" s="5"/>
      <c r="K32" s="5">
        <f t="shared" si="6"/>
        <v>90</v>
      </c>
      <c r="L32" s="60"/>
      <c r="M32" s="60"/>
      <c r="N32" s="7"/>
      <c r="O32" s="7"/>
    </row>
    <row r="33" spans="1:15">
      <c r="A33" s="151" t="s">
        <v>50</v>
      </c>
      <c r="B33" s="129" t="s">
        <v>267</v>
      </c>
      <c r="C33" s="60">
        <v>44577.114583333336</v>
      </c>
      <c r="D33" s="58" t="s">
        <v>59</v>
      </c>
      <c r="E33" s="14" t="s">
        <v>61</v>
      </c>
      <c r="F33" s="3">
        <v>0</v>
      </c>
      <c r="G33" s="3">
        <v>0</v>
      </c>
      <c r="H33" s="3">
        <v>0</v>
      </c>
      <c r="I33" s="3">
        <v>90</v>
      </c>
      <c r="J33" s="5">
        <f t="shared" si="7"/>
        <v>90</v>
      </c>
      <c r="K33" s="5"/>
      <c r="L33" s="60">
        <v>44577.5</v>
      </c>
      <c r="M33" s="60">
        <v>44577.555555555555</v>
      </c>
      <c r="N33" s="7">
        <f t="shared" si="8"/>
        <v>0.38541666666424135</v>
      </c>
      <c r="O33" s="7">
        <f t="shared" si="9"/>
        <v>5.5555555554747116E-2</v>
      </c>
    </row>
    <row r="34" spans="1:15">
      <c r="A34" s="151"/>
      <c r="B34" s="129"/>
      <c r="C34" s="60"/>
      <c r="D34" s="58"/>
      <c r="E34" s="14" t="s">
        <v>62</v>
      </c>
      <c r="F34" s="3">
        <v>0</v>
      </c>
      <c r="G34" s="3">
        <v>61</v>
      </c>
      <c r="H34" s="3">
        <v>27</v>
      </c>
      <c r="I34" s="3">
        <v>2</v>
      </c>
      <c r="J34" s="5"/>
      <c r="K34" s="5">
        <f t="shared" si="6"/>
        <v>90</v>
      </c>
      <c r="L34" s="60"/>
      <c r="M34" s="60"/>
      <c r="N34" s="7"/>
      <c r="O34" s="7"/>
    </row>
    <row r="35" spans="1:15">
      <c r="A35" s="151">
        <v>4</v>
      </c>
      <c r="B35" s="129" t="s">
        <v>268</v>
      </c>
      <c r="C35" s="154">
        <v>44577.236111111109</v>
      </c>
      <c r="D35" s="155" t="s">
        <v>84</v>
      </c>
      <c r="E35" s="14" t="s">
        <v>61</v>
      </c>
      <c r="F35" s="3">
        <v>0</v>
      </c>
      <c r="G35" s="3">
        <v>0</v>
      </c>
      <c r="H35" s="3">
        <v>80</v>
      </c>
      <c r="I35" s="3">
        <v>0</v>
      </c>
      <c r="J35" s="5">
        <f t="shared" si="7"/>
        <v>80</v>
      </c>
      <c r="K35" s="5"/>
      <c r="L35" s="154">
        <v>44577.510416666664</v>
      </c>
      <c r="M35" s="154">
        <v>44577.520833333336</v>
      </c>
      <c r="N35" s="7">
        <f t="shared" si="8"/>
        <v>0.27430555555474712</v>
      </c>
      <c r="O35" s="7">
        <f t="shared" si="9"/>
        <v>1.0416666671517305E-2</v>
      </c>
    </row>
    <row r="36" spans="1:15">
      <c r="A36" s="151"/>
      <c r="B36" s="129"/>
      <c r="C36" s="154"/>
      <c r="D36" s="155"/>
      <c r="E36" s="14" t="s">
        <v>62</v>
      </c>
      <c r="F36" s="3">
        <v>0</v>
      </c>
      <c r="G36" s="3">
        <v>40</v>
      </c>
      <c r="H36" s="3">
        <v>32</v>
      </c>
      <c r="I36" s="3">
        <v>8</v>
      </c>
      <c r="J36" s="5"/>
      <c r="K36" s="5">
        <f t="shared" si="6"/>
        <v>80</v>
      </c>
      <c r="L36" s="154"/>
      <c r="M36" s="154"/>
      <c r="N36" s="7"/>
      <c r="O36" s="7"/>
    </row>
    <row r="37" spans="1:15">
      <c r="A37" s="153">
        <v>8</v>
      </c>
      <c r="B37" s="129" t="s">
        <v>269</v>
      </c>
      <c r="C37" s="154">
        <v>44577.399305555555</v>
      </c>
      <c r="D37" s="155" t="s">
        <v>59</v>
      </c>
      <c r="E37" s="14" t="s">
        <v>61</v>
      </c>
      <c r="F37" s="3">
        <v>26</v>
      </c>
      <c r="G37" s="3">
        <v>30</v>
      </c>
      <c r="H37" s="3">
        <v>34</v>
      </c>
      <c r="I37" s="3">
        <v>0</v>
      </c>
      <c r="J37" s="5">
        <f t="shared" si="7"/>
        <v>90</v>
      </c>
      <c r="K37" s="5"/>
      <c r="L37" s="154">
        <v>44577.8125</v>
      </c>
      <c r="M37" s="154">
        <v>44577.885416666664</v>
      </c>
      <c r="N37" s="7">
        <f t="shared" si="8"/>
        <v>0.41319444444525288</v>
      </c>
      <c r="O37" s="7">
        <f t="shared" si="9"/>
        <v>7.2916666664241347E-2</v>
      </c>
    </row>
    <row r="38" spans="1:15">
      <c r="A38" s="2"/>
      <c r="B38" s="3"/>
      <c r="C38" s="78"/>
      <c r="D38" s="2"/>
      <c r="E38" s="14" t="s">
        <v>62</v>
      </c>
      <c r="F38" s="3">
        <v>0</v>
      </c>
      <c r="G38" s="3">
        <v>85</v>
      </c>
      <c r="H38" s="3">
        <v>5</v>
      </c>
      <c r="I38" s="3">
        <v>0</v>
      </c>
      <c r="J38" s="5"/>
      <c r="K38" s="5">
        <f t="shared" si="6"/>
        <v>90</v>
      </c>
      <c r="L38" s="78"/>
      <c r="M38" s="78"/>
      <c r="N38" s="7"/>
      <c r="O38" s="7"/>
    </row>
    <row r="39" spans="1:15">
      <c r="A39" s="2">
        <v>4</v>
      </c>
      <c r="B39" s="39" t="s">
        <v>270</v>
      </c>
      <c r="C39" s="78">
        <v>44577.583333333336</v>
      </c>
      <c r="D39" s="2" t="s">
        <v>60</v>
      </c>
      <c r="E39" s="14" t="s">
        <v>61</v>
      </c>
      <c r="F39" s="3">
        <v>1</v>
      </c>
      <c r="G39" s="3">
        <v>0</v>
      </c>
      <c r="H39" s="3">
        <v>89</v>
      </c>
      <c r="I39" s="3">
        <v>0</v>
      </c>
      <c r="J39" s="5">
        <f t="shared" si="7"/>
        <v>90</v>
      </c>
      <c r="K39" s="5"/>
      <c r="L39" s="78">
        <v>44577.895833333336</v>
      </c>
      <c r="M39" s="154">
        <v>44577.927083333336</v>
      </c>
      <c r="N39" s="7">
        <f t="shared" si="8"/>
        <v>0.3125</v>
      </c>
      <c r="O39" s="7">
        <f t="shared" si="9"/>
        <v>3.125E-2</v>
      </c>
    </row>
    <row r="40" spans="1:15">
      <c r="A40" s="2"/>
      <c r="B40" s="3"/>
      <c r="C40" s="78"/>
      <c r="D40" s="2"/>
      <c r="E40" s="14" t="s">
        <v>62</v>
      </c>
      <c r="F40" s="3">
        <v>0</v>
      </c>
      <c r="G40" s="3">
        <v>57</v>
      </c>
      <c r="H40" s="3">
        <v>21</v>
      </c>
      <c r="I40" s="3">
        <v>12</v>
      </c>
      <c r="J40" s="5"/>
      <c r="K40" s="5">
        <f t="shared" si="6"/>
        <v>90</v>
      </c>
      <c r="L40" s="78"/>
      <c r="M40" s="78"/>
      <c r="N40" s="7"/>
      <c r="O40" s="7"/>
    </row>
    <row r="41" spans="1:15">
      <c r="A41" s="2">
        <v>5</v>
      </c>
      <c r="B41" s="39" t="s">
        <v>271</v>
      </c>
      <c r="C41" s="78">
        <v>44577.711805555555</v>
      </c>
      <c r="D41" s="2" t="s">
        <v>59</v>
      </c>
      <c r="E41" s="14" t="s">
        <v>61</v>
      </c>
      <c r="F41" s="3">
        <v>0</v>
      </c>
      <c r="G41" s="3">
        <v>0</v>
      </c>
      <c r="H41" s="3">
        <v>90</v>
      </c>
      <c r="I41" s="3">
        <v>0</v>
      </c>
      <c r="J41" s="5">
        <f t="shared" si="7"/>
        <v>90</v>
      </c>
      <c r="K41" s="5"/>
      <c r="L41" s="78">
        <v>44577.986111111109</v>
      </c>
      <c r="M41" s="154">
        <v>44578.086805555555</v>
      </c>
      <c r="N41" s="7">
        <f t="shared" si="8"/>
        <v>0.27430555555474712</v>
      </c>
      <c r="O41" s="7">
        <f t="shared" si="9"/>
        <v>0.10069444444525288</v>
      </c>
    </row>
    <row r="42" spans="1:15" ht="15.75" thickBot="1">
      <c r="A42" s="2"/>
      <c r="B42" s="3"/>
      <c r="C42" s="78"/>
      <c r="D42" s="2"/>
      <c r="E42" s="14" t="s">
        <v>62</v>
      </c>
      <c r="F42" s="3">
        <v>0</v>
      </c>
      <c r="G42" s="3">
        <v>35</v>
      </c>
      <c r="H42" s="3">
        <v>55</v>
      </c>
      <c r="I42" s="3">
        <v>0</v>
      </c>
      <c r="J42" s="5"/>
      <c r="K42" s="5">
        <f t="shared" ref="K42" si="10">G42+H42+I42+F42</f>
        <v>90</v>
      </c>
      <c r="L42" s="78"/>
      <c r="M42" s="78"/>
      <c r="N42" s="7"/>
      <c r="O42" s="7"/>
    </row>
    <row r="43" spans="1:15" s="8" customFormat="1" ht="16.5" customHeight="1" thickTop="1" thickBot="1">
      <c r="A43" s="5"/>
      <c r="B43" s="5"/>
      <c r="C43" s="5"/>
      <c r="D43" s="5"/>
      <c r="E43" s="5"/>
      <c r="F43" s="5"/>
      <c r="G43" s="5"/>
      <c r="H43" s="5"/>
      <c r="I43" s="18" t="s">
        <v>31</v>
      </c>
      <c r="J43" s="19">
        <f>SUM(J29:J42)</f>
        <v>620</v>
      </c>
      <c r="K43" s="19">
        <f>SUM(K29:K42)</f>
        <v>620</v>
      </c>
      <c r="L43" s="5"/>
      <c r="M43" s="5" t="s">
        <v>13</v>
      </c>
      <c r="N43" s="10">
        <f>AVERAGE(N29:N42)</f>
        <v>0.41468253968196223</v>
      </c>
      <c r="O43" s="10">
        <f>AVERAGE(O29:O42)</f>
        <v>4.6130952381645329E-2</v>
      </c>
    </row>
    <row r="44" spans="1:15" ht="15.75" thickTop="1"/>
    <row r="45" spans="1:15">
      <c r="A45" s="45" t="s">
        <v>0</v>
      </c>
      <c r="B45" s="46" t="s">
        <v>264</v>
      </c>
      <c r="C45" s="215" t="s">
        <v>15</v>
      </c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</row>
    <row r="46" spans="1:15">
      <c r="A46" s="215" t="s">
        <v>16</v>
      </c>
      <c r="B46" s="215"/>
      <c r="C46" s="215"/>
      <c r="D46" s="215"/>
      <c r="E46" s="215"/>
      <c r="F46" s="215"/>
      <c r="G46" s="215"/>
      <c r="H46" s="20"/>
      <c r="I46" s="215" t="s">
        <v>17</v>
      </c>
      <c r="J46" s="215"/>
      <c r="K46" s="215"/>
      <c r="L46" s="215"/>
      <c r="M46" s="215"/>
      <c r="N46" s="215"/>
      <c r="O46" s="215"/>
    </row>
    <row r="47" spans="1:15" ht="30">
      <c r="A47" s="11" t="s">
        <v>18</v>
      </c>
      <c r="B47" s="11" t="s">
        <v>19</v>
      </c>
      <c r="C47" s="5" t="s">
        <v>20</v>
      </c>
      <c r="D47" s="11" t="s">
        <v>21</v>
      </c>
      <c r="E47" s="11" t="s">
        <v>22</v>
      </c>
      <c r="F47" s="11" t="s">
        <v>23</v>
      </c>
      <c r="G47" s="11" t="s">
        <v>24</v>
      </c>
      <c r="H47" s="11"/>
      <c r="I47" s="11" t="s">
        <v>18</v>
      </c>
      <c r="J47" s="11" t="s">
        <v>19</v>
      </c>
      <c r="K47" s="5" t="s">
        <v>20</v>
      </c>
      <c r="L47" s="11" t="s">
        <v>21</v>
      </c>
      <c r="M47" s="11" t="s">
        <v>25</v>
      </c>
      <c r="N47" s="11" t="s">
        <v>23</v>
      </c>
      <c r="O47" s="11" t="s">
        <v>24</v>
      </c>
    </row>
    <row r="48" spans="1:15" s="27" customFormat="1" ht="15" customHeight="1">
      <c r="A48" s="21">
        <v>1</v>
      </c>
      <c r="B48" s="136" t="s">
        <v>59</v>
      </c>
      <c r="C48" s="146" t="s">
        <v>139</v>
      </c>
      <c r="D48" s="137">
        <v>44576.989583333336</v>
      </c>
      <c r="E48" s="136">
        <v>60107</v>
      </c>
      <c r="F48" s="137">
        <v>44577.118055555555</v>
      </c>
      <c r="G48" s="25">
        <f>SUM(F48-D48)</f>
        <v>0.12847222221898846</v>
      </c>
      <c r="H48" s="26"/>
      <c r="I48" s="21">
        <v>1</v>
      </c>
      <c r="J48" s="123" t="s">
        <v>85</v>
      </c>
      <c r="K48" s="152">
        <v>4</v>
      </c>
      <c r="L48" s="60">
        <v>44577.020833333336</v>
      </c>
      <c r="M48" s="58">
        <v>24595</v>
      </c>
      <c r="N48" s="60">
        <v>44577.097222222219</v>
      </c>
      <c r="O48" s="25">
        <f>SUM(N48-L48)</f>
        <v>7.6388888883229811E-2</v>
      </c>
    </row>
    <row r="49" spans="1:15" s="27" customFormat="1" ht="15" customHeight="1">
      <c r="A49" s="21">
        <v>2</v>
      </c>
      <c r="B49" s="136" t="s">
        <v>75</v>
      </c>
      <c r="C49" s="146" t="s">
        <v>117</v>
      </c>
      <c r="D49" s="137">
        <v>44577.114583333336</v>
      </c>
      <c r="E49" s="136">
        <v>32145</v>
      </c>
      <c r="F49" s="137">
        <v>44577.256944444445</v>
      </c>
      <c r="G49" s="25">
        <f t="shared" ref="G49:G70" si="11">SUM(F49-D49)</f>
        <v>0.14236111110949423</v>
      </c>
      <c r="H49" s="26"/>
      <c r="I49" s="21">
        <v>2</v>
      </c>
      <c r="J49" s="157" t="s">
        <v>84</v>
      </c>
      <c r="K49" s="158">
        <v>4</v>
      </c>
      <c r="L49" s="154">
        <v>44577.114583333336</v>
      </c>
      <c r="M49" s="155" t="s">
        <v>273</v>
      </c>
      <c r="N49" s="154">
        <v>44577.177083333336</v>
      </c>
      <c r="O49" s="25">
        <f t="shared" ref="O49:O68" si="12">SUM(N49-L49)</f>
        <v>6.25E-2</v>
      </c>
    </row>
    <row r="50" spans="1:15" s="27" customFormat="1" ht="15" customHeight="1">
      <c r="A50" s="21">
        <v>3</v>
      </c>
      <c r="B50" s="136" t="s">
        <v>57</v>
      </c>
      <c r="C50" s="146" t="s">
        <v>117</v>
      </c>
      <c r="D50" s="137">
        <v>44576.916666666664</v>
      </c>
      <c r="E50" s="136">
        <v>31087</v>
      </c>
      <c r="F50" s="137">
        <v>44577.090277777781</v>
      </c>
      <c r="G50" s="25">
        <v>9.0277777777777776E-2</v>
      </c>
      <c r="H50" s="26"/>
      <c r="I50" s="21">
        <v>3</v>
      </c>
      <c r="J50" s="157" t="s">
        <v>69</v>
      </c>
      <c r="K50" s="158">
        <v>3</v>
      </c>
      <c r="L50" s="154">
        <v>44577.083333333336</v>
      </c>
      <c r="M50" s="155" t="s">
        <v>274</v>
      </c>
      <c r="N50" s="154">
        <v>44577.201388888891</v>
      </c>
      <c r="O50" s="25">
        <f t="shared" si="12"/>
        <v>0.11805555555474712</v>
      </c>
    </row>
    <row r="51" spans="1:15" s="27" customFormat="1" ht="15" customHeight="1">
      <c r="A51" s="21">
        <v>4</v>
      </c>
      <c r="B51" s="136" t="s">
        <v>56</v>
      </c>
      <c r="C51" s="146" t="s">
        <v>147</v>
      </c>
      <c r="D51" s="137">
        <v>44577.059027777781</v>
      </c>
      <c r="E51" s="136" t="s">
        <v>283</v>
      </c>
      <c r="F51" s="137">
        <v>44577.163194444445</v>
      </c>
      <c r="G51" s="25">
        <f t="shared" si="11"/>
        <v>0.10416666666424135</v>
      </c>
      <c r="H51" s="26"/>
      <c r="I51" s="21">
        <v>4</v>
      </c>
      <c r="J51" s="157" t="s">
        <v>75</v>
      </c>
      <c r="K51" s="158">
        <v>6</v>
      </c>
      <c r="L51" s="154">
        <v>44577.142361111109</v>
      </c>
      <c r="M51" s="155" t="s">
        <v>275</v>
      </c>
      <c r="N51" s="154">
        <v>44577.225694444445</v>
      </c>
      <c r="O51" s="25">
        <f t="shared" si="12"/>
        <v>8.3333333335758653E-2</v>
      </c>
    </row>
    <row r="52" spans="1:15" s="27" customFormat="1" ht="15" customHeight="1">
      <c r="A52" s="21">
        <v>5</v>
      </c>
      <c r="B52" s="136" t="s">
        <v>42</v>
      </c>
      <c r="C52" s="146" t="s">
        <v>139</v>
      </c>
      <c r="D52" s="137">
        <v>44576.743055555555</v>
      </c>
      <c r="E52" s="136" t="s">
        <v>284</v>
      </c>
      <c r="F52" s="137">
        <v>44577.954861111109</v>
      </c>
      <c r="G52" s="25">
        <v>0.12847222222222224</v>
      </c>
      <c r="H52" s="26"/>
      <c r="I52" s="21">
        <v>5</v>
      </c>
      <c r="J52" s="157" t="s">
        <v>148</v>
      </c>
      <c r="K52" s="158" t="s">
        <v>78</v>
      </c>
      <c r="L52" s="154">
        <v>44577.177083333336</v>
      </c>
      <c r="M52" s="155" t="s">
        <v>276</v>
      </c>
      <c r="N52" s="154">
        <v>44577.263888888891</v>
      </c>
      <c r="O52" s="25">
        <f t="shared" si="12"/>
        <v>8.6805555554747116E-2</v>
      </c>
    </row>
    <row r="53" spans="1:15" s="27" customFormat="1" ht="15" customHeight="1">
      <c r="A53" s="21">
        <v>6</v>
      </c>
      <c r="B53" s="136" t="s">
        <v>59</v>
      </c>
      <c r="C53" s="146" t="s">
        <v>282</v>
      </c>
      <c r="D53" s="137">
        <v>44576.767361111109</v>
      </c>
      <c r="E53" s="136" t="s">
        <v>263</v>
      </c>
      <c r="F53" s="137">
        <v>44577.03125</v>
      </c>
      <c r="G53" s="25">
        <v>0.18055555555555555</v>
      </c>
      <c r="H53" s="26"/>
      <c r="I53" s="21">
        <v>6</v>
      </c>
      <c r="J53" s="157" t="s">
        <v>59</v>
      </c>
      <c r="K53" s="158">
        <v>3</v>
      </c>
      <c r="L53" s="154">
        <v>44577.21875</v>
      </c>
      <c r="M53" s="155" t="s">
        <v>277</v>
      </c>
      <c r="N53" s="154">
        <v>44577.326388888891</v>
      </c>
      <c r="O53" s="25">
        <f t="shared" si="12"/>
        <v>0.10763888889050577</v>
      </c>
    </row>
    <row r="54" spans="1:15" s="27" customFormat="1" ht="15" customHeight="1">
      <c r="A54" s="21">
        <v>7</v>
      </c>
      <c r="B54" s="136" t="s">
        <v>258</v>
      </c>
      <c r="C54" s="146" t="s">
        <v>118</v>
      </c>
      <c r="D54" s="137">
        <v>44576.840277777781</v>
      </c>
      <c r="E54" s="136">
        <v>24622</v>
      </c>
      <c r="F54" s="137">
        <v>44577.989583333336</v>
      </c>
      <c r="G54" s="25">
        <f t="shared" si="11"/>
        <v>1.1493055555547471</v>
      </c>
      <c r="H54" s="26"/>
      <c r="I54" s="21">
        <v>7</v>
      </c>
      <c r="J54" s="157" t="s">
        <v>83</v>
      </c>
      <c r="K54" s="158">
        <v>3</v>
      </c>
      <c r="L54" s="154">
        <v>44577.350694444445</v>
      </c>
      <c r="M54" s="155" t="s">
        <v>278</v>
      </c>
      <c r="N54" s="154">
        <v>44577.416666666664</v>
      </c>
      <c r="O54" s="25">
        <f t="shared" si="12"/>
        <v>6.5972222218988463E-2</v>
      </c>
    </row>
    <row r="55" spans="1:15" s="27" customFormat="1" ht="15" customHeight="1">
      <c r="A55" s="21">
        <v>8</v>
      </c>
      <c r="B55" s="136" t="s">
        <v>60</v>
      </c>
      <c r="C55" s="147" t="s">
        <v>67</v>
      </c>
      <c r="D55" s="137">
        <v>44577.0625</v>
      </c>
      <c r="E55" s="148">
        <v>24545</v>
      </c>
      <c r="F55" s="137">
        <v>44577.184027777781</v>
      </c>
      <c r="G55" s="25">
        <f t="shared" si="11"/>
        <v>0.12152777778101154</v>
      </c>
      <c r="H55" s="26"/>
      <c r="I55" s="21">
        <v>8</v>
      </c>
      <c r="J55" s="157" t="s">
        <v>144</v>
      </c>
      <c r="K55" s="158">
        <v>4</v>
      </c>
      <c r="L55" s="154">
        <v>44577.25</v>
      </c>
      <c r="M55" s="155" t="s">
        <v>279</v>
      </c>
      <c r="N55" s="154">
        <v>44577.472222222219</v>
      </c>
      <c r="O55" s="25">
        <f t="shared" si="12"/>
        <v>0.22222222221898846</v>
      </c>
    </row>
    <row r="56" spans="1:15" s="27" customFormat="1" ht="15" customHeight="1">
      <c r="A56" s="21">
        <v>9</v>
      </c>
      <c r="B56" s="58" t="s">
        <v>39</v>
      </c>
      <c r="C56" s="123" t="s">
        <v>118</v>
      </c>
      <c r="D56" s="60">
        <v>44577.027777777781</v>
      </c>
      <c r="E56" s="58">
        <v>32502</v>
      </c>
      <c r="F56" s="60">
        <v>44577.163194444445</v>
      </c>
      <c r="G56" s="25">
        <f t="shared" si="11"/>
        <v>0.13541666666424135</v>
      </c>
      <c r="H56" s="26"/>
      <c r="I56" s="21">
        <v>9</v>
      </c>
      <c r="J56" s="157" t="s">
        <v>57</v>
      </c>
      <c r="K56" s="158">
        <v>3</v>
      </c>
      <c r="L56" s="154">
        <v>44577.472222222219</v>
      </c>
      <c r="M56" s="155" t="s">
        <v>280</v>
      </c>
      <c r="N56" s="154">
        <v>44577.506944444445</v>
      </c>
      <c r="O56" s="25">
        <f t="shared" si="12"/>
        <v>3.4722222226264421E-2</v>
      </c>
    </row>
    <row r="57" spans="1:15" s="27" customFormat="1" ht="15" customHeight="1">
      <c r="A57" s="21">
        <v>10</v>
      </c>
      <c r="B57" s="58" t="s">
        <v>39</v>
      </c>
      <c r="C57" s="123" t="s">
        <v>147</v>
      </c>
      <c r="D57" s="60">
        <v>44577.381944444445</v>
      </c>
      <c r="E57" s="58">
        <v>32447</v>
      </c>
      <c r="F57" s="60">
        <v>44577.555555555555</v>
      </c>
      <c r="G57" s="25">
        <f t="shared" si="11"/>
        <v>0.17361111110949423</v>
      </c>
      <c r="H57" s="26"/>
      <c r="I57" s="21">
        <v>10</v>
      </c>
      <c r="J57" s="157" t="s">
        <v>60</v>
      </c>
      <c r="K57" s="158" t="s">
        <v>78</v>
      </c>
      <c r="L57" s="154">
        <v>44577.413194444445</v>
      </c>
      <c r="M57" s="155">
        <v>31189</v>
      </c>
      <c r="N57" s="154">
        <v>44577.527777777781</v>
      </c>
      <c r="O57" s="25">
        <f t="shared" si="12"/>
        <v>0.11458333333575865</v>
      </c>
    </row>
    <row r="58" spans="1:15" s="27" customFormat="1" ht="15" customHeight="1">
      <c r="A58" s="21">
        <v>11</v>
      </c>
      <c r="B58" s="58" t="s">
        <v>69</v>
      </c>
      <c r="C58" s="123" t="s">
        <v>139</v>
      </c>
      <c r="D58" s="60">
        <v>44577.256944444445</v>
      </c>
      <c r="E58" s="58">
        <v>32936</v>
      </c>
      <c r="F58" s="60">
        <v>44577.486111111109</v>
      </c>
      <c r="G58" s="25">
        <f t="shared" si="11"/>
        <v>0.22916666666424135</v>
      </c>
      <c r="H58" s="26"/>
      <c r="I58" s="21">
        <v>11</v>
      </c>
      <c r="J58" s="157" t="s">
        <v>42</v>
      </c>
      <c r="K58" s="158">
        <v>4</v>
      </c>
      <c r="L58" s="154">
        <v>44577.496527777781</v>
      </c>
      <c r="M58" s="155">
        <v>41201</v>
      </c>
      <c r="N58" s="154">
        <v>44577.559027777781</v>
      </c>
      <c r="O58" s="25">
        <f t="shared" si="12"/>
        <v>6.25E-2</v>
      </c>
    </row>
    <row r="59" spans="1:15" s="27" customFormat="1" ht="15" customHeight="1">
      <c r="A59" s="21">
        <v>12</v>
      </c>
      <c r="B59" s="58" t="s">
        <v>84</v>
      </c>
      <c r="C59" s="123" t="s">
        <v>118</v>
      </c>
      <c r="D59" s="60">
        <v>44577.1875</v>
      </c>
      <c r="E59" s="58" t="s">
        <v>285</v>
      </c>
      <c r="F59" s="60">
        <v>44577.381944444445</v>
      </c>
      <c r="G59" s="25">
        <v>0.1111111111111111</v>
      </c>
      <c r="H59" s="26"/>
      <c r="I59" s="21">
        <v>12</v>
      </c>
      <c r="J59" s="157" t="s">
        <v>66</v>
      </c>
      <c r="K59" s="158">
        <v>3</v>
      </c>
      <c r="L59" s="154">
        <v>44577.524305555555</v>
      </c>
      <c r="M59" s="155" t="s">
        <v>281</v>
      </c>
      <c r="N59" s="154">
        <v>44577.597222222219</v>
      </c>
      <c r="O59" s="25">
        <f t="shared" si="12"/>
        <v>7.2916666664241347E-2</v>
      </c>
    </row>
    <row r="60" spans="1:15" s="27" customFormat="1" ht="15" customHeight="1">
      <c r="A60" s="21">
        <v>13</v>
      </c>
      <c r="B60" s="58" t="s">
        <v>69</v>
      </c>
      <c r="C60" s="123" t="s">
        <v>117</v>
      </c>
      <c r="D60" s="60">
        <v>44577.295138888891</v>
      </c>
      <c r="E60" s="58">
        <v>24590</v>
      </c>
      <c r="F60" s="60">
        <v>44577.503472222219</v>
      </c>
      <c r="G60" s="25">
        <v>0.125</v>
      </c>
      <c r="H60" s="26"/>
      <c r="I60" s="21">
        <v>13</v>
      </c>
      <c r="J60" s="157" t="s">
        <v>59</v>
      </c>
      <c r="K60" s="158">
        <v>6</v>
      </c>
      <c r="L60" s="154">
        <v>44577.541666666664</v>
      </c>
      <c r="M60" s="155">
        <v>32569</v>
      </c>
      <c r="N60" s="154">
        <v>44577.652777777781</v>
      </c>
      <c r="O60" s="25">
        <f t="shared" si="12"/>
        <v>0.11111111111677019</v>
      </c>
    </row>
    <row r="61" spans="1:15" s="27" customFormat="1" ht="15" customHeight="1">
      <c r="A61" s="21">
        <v>14</v>
      </c>
      <c r="B61" s="58" t="s">
        <v>41</v>
      </c>
      <c r="C61" s="123" t="s">
        <v>67</v>
      </c>
      <c r="D61" s="60">
        <v>44577.215277777781</v>
      </c>
      <c r="E61" s="58">
        <v>31161</v>
      </c>
      <c r="F61" s="60">
        <v>44577.399305555555</v>
      </c>
      <c r="G61" s="25">
        <v>0.10069444444444443</v>
      </c>
      <c r="H61" s="26"/>
      <c r="I61" s="21">
        <v>14</v>
      </c>
      <c r="J61" s="157" t="s">
        <v>42</v>
      </c>
      <c r="K61" s="158" t="s">
        <v>78</v>
      </c>
      <c r="L61" s="154">
        <v>44577.6875</v>
      </c>
      <c r="M61" s="155">
        <v>12461</v>
      </c>
      <c r="N61" s="154">
        <v>44577.6875</v>
      </c>
      <c r="O61" s="25">
        <f t="shared" si="12"/>
        <v>0</v>
      </c>
    </row>
    <row r="62" spans="1:15" s="27" customFormat="1" ht="15" customHeight="1">
      <c r="A62" s="21">
        <v>15</v>
      </c>
      <c r="B62" s="58" t="s">
        <v>42</v>
      </c>
      <c r="C62" s="159" t="s">
        <v>139</v>
      </c>
      <c r="D62" s="156">
        <v>44577.75</v>
      </c>
      <c r="E62" s="58" t="s">
        <v>204</v>
      </c>
      <c r="F62" s="60">
        <v>44577.909722222219</v>
      </c>
      <c r="G62" s="25">
        <f t="shared" si="11"/>
        <v>0.15972222221898846</v>
      </c>
      <c r="H62" s="26"/>
      <c r="I62" s="21">
        <v>15</v>
      </c>
      <c r="J62" s="157" t="s">
        <v>74</v>
      </c>
      <c r="K62" s="158">
        <v>3</v>
      </c>
      <c r="L62" s="154">
        <v>44577.694444444445</v>
      </c>
      <c r="M62" s="155">
        <v>31339</v>
      </c>
      <c r="N62" s="154">
        <v>44577.75</v>
      </c>
      <c r="O62" s="25">
        <f t="shared" si="12"/>
        <v>5.5555555554747116E-2</v>
      </c>
    </row>
    <row r="63" spans="1:15" s="27" customFormat="1" ht="15" customHeight="1">
      <c r="A63" s="21">
        <v>16</v>
      </c>
      <c r="B63" s="58" t="s">
        <v>85</v>
      </c>
      <c r="C63" s="159" t="s">
        <v>67</v>
      </c>
      <c r="D63" s="60">
        <v>44577.416666666664</v>
      </c>
      <c r="E63" s="58">
        <v>31189</v>
      </c>
      <c r="F63" s="60">
        <v>44577.635416666664</v>
      </c>
      <c r="G63" s="25">
        <v>0.13541666666666666</v>
      </c>
      <c r="H63" s="26"/>
      <c r="I63" s="21">
        <v>16</v>
      </c>
      <c r="J63" s="157" t="s">
        <v>69</v>
      </c>
      <c r="K63" s="158">
        <v>4</v>
      </c>
      <c r="L63" s="154">
        <v>44577.607638888891</v>
      </c>
      <c r="M63" s="155">
        <v>33268</v>
      </c>
      <c r="N63" s="154">
        <v>44577.715277777781</v>
      </c>
      <c r="O63" s="25">
        <f t="shared" si="12"/>
        <v>0.10763888889050577</v>
      </c>
    </row>
    <row r="64" spans="1:15" s="27" customFormat="1" ht="15" customHeight="1">
      <c r="A64" s="21">
        <v>17</v>
      </c>
      <c r="B64" s="58" t="s">
        <v>57</v>
      </c>
      <c r="C64" s="159" t="s">
        <v>118</v>
      </c>
      <c r="D64" s="60">
        <v>44577.916666666664</v>
      </c>
      <c r="E64" s="58">
        <v>33186</v>
      </c>
      <c r="F64" s="60">
        <v>44577.996527777781</v>
      </c>
      <c r="G64" s="25">
        <f t="shared" si="11"/>
        <v>7.9861111116770189E-2</v>
      </c>
      <c r="H64" s="26"/>
      <c r="I64" s="21">
        <v>17</v>
      </c>
      <c r="J64" s="157" t="s">
        <v>69</v>
      </c>
      <c r="K64" s="158">
        <v>3</v>
      </c>
      <c r="L64" s="154">
        <v>44577.788194444445</v>
      </c>
      <c r="M64" s="155">
        <v>31621</v>
      </c>
      <c r="N64" s="154">
        <v>44577.822916666664</v>
      </c>
      <c r="O64" s="25">
        <f t="shared" si="12"/>
        <v>3.4722222218988463E-2</v>
      </c>
    </row>
    <row r="65" spans="1:15" s="27" customFormat="1" ht="15" customHeight="1">
      <c r="A65" s="21">
        <v>18</v>
      </c>
      <c r="B65" s="58" t="s">
        <v>59</v>
      </c>
      <c r="C65" s="159" t="s">
        <v>118</v>
      </c>
      <c r="D65" s="60">
        <v>44577.649305555555</v>
      </c>
      <c r="E65" s="58">
        <v>27103</v>
      </c>
      <c r="F65" s="60">
        <v>44577.895833333336</v>
      </c>
      <c r="G65" s="25">
        <v>0.16319444444444445</v>
      </c>
      <c r="H65" s="26"/>
      <c r="I65" s="21">
        <v>18</v>
      </c>
      <c r="J65" s="157" t="s">
        <v>39</v>
      </c>
      <c r="K65" s="158">
        <v>4</v>
      </c>
      <c r="L65" s="154">
        <v>44577.836805555555</v>
      </c>
      <c r="M65" s="155" t="s">
        <v>204</v>
      </c>
      <c r="N65" s="154">
        <v>44577.909722222219</v>
      </c>
      <c r="O65" s="25">
        <f t="shared" si="12"/>
        <v>7.2916666664241347E-2</v>
      </c>
    </row>
    <row r="66" spans="1:15" s="27" customFormat="1" ht="15" customHeight="1">
      <c r="A66" s="21">
        <v>19</v>
      </c>
      <c r="B66" s="58" t="s">
        <v>59</v>
      </c>
      <c r="C66" s="159" t="s">
        <v>117</v>
      </c>
      <c r="D66" s="60">
        <v>44577.628472222219</v>
      </c>
      <c r="E66" s="58">
        <v>32569</v>
      </c>
      <c r="F66" s="60">
        <v>44577.788194444445</v>
      </c>
      <c r="G66" s="25">
        <f t="shared" si="11"/>
        <v>0.15972222222626442</v>
      </c>
      <c r="H66" s="26"/>
      <c r="I66" s="21">
        <v>19</v>
      </c>
      <c r="J66" s="157" t="s">
        <v>73</v>
      </c>
      <c r="K66" s="158">
        <v>3</v>
      </c>
      <c r="L66" s="154">
        <v>44577.885416666664</v>
      </c>
      <c r="M66" s="155">
        <v>31510</v>
      </c>
      <c r="N66" s="154">
        <v>44577.927083333336</v>
      </c>
      <c r="O66" s="25">
        <f t="shared" si="12"/>
        <v>4.1666666671517305E-2</v>
      </c>
    </row>
    <row r="67" spans="1:15" s="27" customFormat="1" ht="15" customHeight="1">
      <c r="A67" s="21">
        <v>20</v>
      </c>
      <c r="B67" s="58" t="s">
        <v>38</v>
      </c>
      <c r="C67" s="159" t="s">
        <v>118</v>
      </c>
      <c r="D67" s="156">
        <v>44577.510416666664</v>
      </c>
      <c r="E67" s="58">
        <v>41201</v>
      </c>
      <c r="F67" s="60">
        <v>44577.625</v>
      </c>
      <c r="G67" s="25">
        <f t="shared" si="11"/>
        <v>0.11458333333575865</v>
      </c>
      <c r="H67" s="26"/>
      <c r="I67" s="21">
        <v>20</v>
      </c>
      <c r="J67" s="157" t="s">
        <v>272</v>
      </c>
      <c r="K67" s="158">
        <v>5</v>
      </c>
      <c r="L67" s="154">
        <v>44577.909722222219</v>
      </c>
      <c r="M67" s="155">
        <v>60029</v>
      </c>
      <c r="N67" s="154">
        <v>44577.982638888891</v>
      </c>
      <c r="O67" s="25">
        <f t="shared" si="12"/>
        <v>7.2916666671517305E-2</v>
      </c>
    </row>
    <row r="68" spans="1:15" s="27" customFormat="1" ht="15" customHeight="1">
      <c r="A68" s="21">
        <v>21</v>
      </c>
      <c r="B68" s="155" t="s">
        <v>84</v>
      </c>
      <c r="C68" s="158">
        <v>5</v>
      </c>
      <c r="D68" s="154">
        <v>44577.590277777781</v>
      </c>
      <c r="E68" s="155" t="s">
        <v>281</v>
      </c>
      <c r="F68" s="154">
        <v>44577.743055555555</v>
      </c>
      <c r="G68" s="25">
        <f t="shared" si="11"/>
        <v>0.15277777777373558</v>
      </c>
      <c r="H68" s="26"/>
      <c r="I68" s="21">
        <v>21</v>
      </c>
      <c r="J68" s="157" t="s">
        <v>41</v>
      </c>
      <c r="K68" s="158">
        <v>3</v>
      </c>
      <c r="L68" s="154">
        <v>44577.982638888891</v>
      </c>
      <c r="M68" s="155">
        <v>60029</v>
      </c>
      <c r="N68" s="154">
        <v>44578.045138888891</v>
      </c>
      <c r="O68" s="25">
        <f t="shared" si="12"/>
        <v>6.25E-2</v>
      </c>
    </row>
    <row r="69" spans="1:15" s="27" customFormat="1" ht="15" customHeight="1">
      <c r="A69" s="21">
        <v>22</v>
      </c>
      <c r="B69" s="155" t="s">
        <v>39</v>
      </c>
      <c r="C69" s="158" t="s">
        <v>67</v>
      </c>
      <c r="D69" s="154">
        <v>44577.708333333336</v>
      </c>
      <c r="E69" s="155">
        <v>70380</v>
      </c>
      <c r="F69" s="154">
        <v>44577.822916666664</v>
      </c>
      <c r="G69" s="25">
        <f t="shared" si="11"/>
        <v>0.11458333332848269</v>
      </c>
      <c r="H69" s="26"/>
      <c r="I69" s="5"/>
      <c r="J69" s="5"/>
      <c r="K69" s="5"/>
      <c r="L69" s="5"/>
      <c r="M69" s="5"/>
      <c r="N69" s="5" t="s">
        <v>13</v>
      </c>
      <c r="O69" s="10">
        <f>AVERAGE(O48:O68)</f>
        <v>7.9365079365310343E-2</v>
      </c>
    </row>
    <row r="70" spans="1:15" s="27" customFormat="1" ht="15" customHeight="1">
      <c r="A70" s="21">
        <v>23</v>
      </c>
      <c r="B70" s="155" t="s">
        <v>38</v>
      </c>
      <c r="C70" s="158">
        <v>8</v>
      </c>
      <c r="D70" s="154">
        <v>44577.868055555555</v>
      </c>
      <c r="E70" s="155">
        <v>31540</v>
      </c>
      <c r="F70" s="154">
        <v>44577.96875</v>
      </c>
      <c r="G70" s="25">
        <f t="shared" si="11"/>
        <v>0.10069444444525288</v>
      </c>
      <c r="H70" s="26"/>
      <c r="I70"/>
      <c r="J70"/>
      <c r="K70"/>
      <c r="L70"/>
      <c r="M70"/>
      <c r="N70"/>
      <c r="O70"/>
    </row>
    <row r="71" spans="1:15" s="32" customFormat="1" ht="15" customHeight="1">
      <c r="A71" s="5"/>
      <c r="B71" s="1"/>
      <c r="C71" s="5"/>
      <c r="D71" s="5"/>
      <c r="E71" s="5"/>
      <c r="F71" s="18" t="s">
        <v>13</v>
      </c>
      <c r="G71" s="10">
        <f>AVERAGE(G48:G70)</f>
        <v>0.17829106280147541</v>
      </c>
      <c r="H71" s="33"/>
      <c r="I71"/>
      <c r="J71"/>
      <c r="K71"/>
      <c r="L71"/>
      <c r="M71"/>
      <c r="N71"/>
      <c r="O71"/>
    </row>
  </sheetData>
  <mergeCells count="10">
    <mergeCell ref="C45:O45"/>
    <mergeCell ref="A46:G46"/>
    <mergeCell ref="I46:O46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80"/>
  <sheetViews>
    <sheetView showWhiteSpace="0" topLeftCell="A58" workbookViewId="0">
      <selection activeCell="G81" sqref="G81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4" width="11.28515625" customWidth="1"/>
    <col min="15" max="15" width="12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286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60"/>
      <c r="E3" s="160"/>
      <c r="F3" s="220" t="s">
        <v>26</v>
      </c>
      <c r="G3" s="221"/>
      <c r="H3" s="221"/>
      <c r="I3" s="221"/>
      <c r="J3" s="222"/>
      <c r="K3" s="160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136">
        <v>6</v>
      </c>
      <c r="B5" s="136" t="s">
        <v>37</v>
      </c>
      <c r="C5" s="137">
        <v>44577.739583333336</v>
      </c>
      <c r="D5" s="136" t="s">
        <v>41</v>
      </c>
      <c r="E5" s="14" t="s">
        <v>61</v>
      </c>
      <c r="F5" s="5">
        <v>14</v>
      </c>
      <c r="G5" s="5">
        <v>0</v>
      </c>
      <c r="H5" s="5">
        <v>36</v>
      </c>
      <c r="I5" s="5">
        <v>40</v>
      </c>
      <c r="J5" s="5">
        <f t="shared" ref="J5:J27" si="0">F5+G5+H5+I5</f>
        <v>90</v>
      </c>
      <c r="K5" s="5"/>
      <c r="L5" s="137">
        <v>44578.229166666664</v>
      </c>
      <c r="M5" s="137">
        <v>44578.260416666664</v>
      </c>
      <c r="N5" s="7">
        <f t="shared" ref="N5:N13" si="1">SUM(L5-C5)</f>
        <v>0.48958333332848269</v>
      </c>
      <c r="O5" s="7">
        <f t="shared" ref="O5:O13" si="2">SUM(M5-L5)</f>
        <v>3.125E-2</v>
      </c>
    </row>
    <row r="6" spans="1:15" s="8" customFormat="1">
      <c r="A6" s="136"/>
      <c r="B6" s="136"/>
      <c r="C6" s="137"/>
      <c r="D6" s="136"/>
      <c r="E6" s="14" t="s">
        <v>62</v>
      </c>
      <c r="F6" s="5">
        <v>0</v>
      </c>
      <c r="G6" s="5">
        <v>0</v>
      </c>
      <c r="H6" s="5">
        <v>26</v>
      </c>
      <c r="I6" s="5">
        <v>64</v>
      </c>
      <c r="J6" s="5"/>
      <c r="K6" s="5">
        <f t="shared" ref="K6:K28" si="3">G6+H6+I6+F6</f>
        <v>90</v>
      </c>
      <c r="L6" s="137"/>
      <c r="M6" s="137"/>
      <c r="N6" s="7"/>
      <c r="O6" s="7"/>
    </row>
    <row r="7" spans="1:15" s="8" customFormat="1">
      <c r="A7" s="136" t="s">
        <v>34</v>
      </c>
      <c r="B7" s="136" t="s">
        <v>37</v>
      </c>
      <c r="C7" s="137">
        <v>44577.815972222219</v>
      </c>
      <c r="D7" s="136" t="s">
        <v>69</v>
      </c>
      <c r="E7" s="14" t="s">
        <v>61</v>
      </c>
      <c r="F7" s="5">
        <v>11</v>
      </c>
      <c r="G7" s="5">
        <v>1</v>
      </c>
      <c r="H7" s="5">
        <v>54</v>
      </c>
      <c r="I7" s="5">
        <v>24</v>
      </c>
      <c r="J7" s="5">
        <f t="shared" si="0"/>
        <v>90</v>
      </c>
      <c r="K7" s="5"/>
      <c r="L7" s="137">
        <v>44578.538194444445</v>
      </c>
      <c r="M7" s="137">
        <v>44578.541666666664</v>
      </c>
      <c r="N7" s="7">
        <f t="shared" si="1"/>
        <v>0.72222222222626442</v>
      </c>
      <c r="O7" s="7">
        <f t="shared" si="2"/>
        <v>3.4722222189884633E-3</v>
      </c>
    </row>
    <row r="8" spans="1:15" s="8" customFormat="1">
      <c r="A8" s="136"/>
      <c r="B8" s="136"/>
      <c r="C8" s="137"/>
      <c r="D8" s="136"/>
      <c r="E8" s="14" t="s">
        <v>62</v>
      </c>
      <c r="F8" s="5">
        <v>0</v>
      </c>
      <c r="G8" s="5">
        <v>28</v>
      </c>
      <c r="H8" s="5">
        <v>20</v>
      </c>
      <c r="I8" s="5">
        <v>42</v>
      </c>
      <c r="J8" s="5"/>
      <c r="K8" s="5">
        <f t="shared" si="3"/>
        <v>90</v>
      </c>
      <c r="L8" s="137"/>
      <c r="M8" s="137"/>
      <c r="N8" s="7"/>
      <c r="O8" s="7"/>
    </row>
    <row r="9" spans="1:15" s="8" customFormat="1">
      <c r="A9" s="136" t="s">
        <v>36</v>
      </c>
      <c r="B9" s="136" t="s">
        <v>37</v>
      </c>
      <c r="C9" s="137">
        <v>44577.840277777781</v>
      </c>
      <c r="D9" s="136" t="s">
        <v>69</v>
      </c>
      <c r="E9" s="14" t="s">
        <v>61</v>
      </c>
      <c r="F9" s="5">
        <v>0</v>
      </c>
      <c r="G9" s="5">
        <v>30</v>
      </c>
      <c r="H9" s="5">
        <v>28</v>
      </c>
      <c r="I9" s="5">
        <v>0</v>
      </c>
      <c r="J9" s="5">
        <f t="shared" si="0"/>
        <v>58</v>
      </c>
      <c r="K9" s="5"/>
      <c r="L9" s="137">
        <v>44578.3125</v>
      </c>
      <c r="M9" s="137">
        <v>44578.381944444445</v>
      </c>
      <c r="N9" s="7">
        <f t="shared" si="1"/>
        <v>0.47222222221898846</v>
      </c>
      <c r="O9" s="7">
        <f t="shared" si="2"/>
        <v>6.9444444445252884E-2</v>
      </c>
    </row>
    <row r="10" spans="1:15" s="8" customFormat="1">
      <c r="A10" s="136"/>
      <c r="B10" s="136"/>
      <c r="C10" s="137"/>
      <c r="D10" s="136"/>
      <c r="E10" s="14" t="s">
        <v>62</v>
      </c>
      <c r="F10" s="5">
        <v>0</v>
      </c>
      <c r="G10" s="5">
        <v>49</v>
      </c>
      <c r="H10" s="5">
        <v>24</v>
      </c>
      <c r="I10" s="5">
        <v>17</v>
      </c>
      <c r="J10" s="5"/>
      <c r="K10" s="5">
        <f t="shared" si="3"/>
        <v>90</v>
      </c>
      <c r="L10" s="137"/>
      <c r="M10" s="137"/>
      <c r="N10" s="7"/>
      <c r="O10" s="7"/>
    </row>
    <row r="11" spans="1:15" s="8" customFormat="1">
      <c r="A11" s="136" t="s">
        <v>35</v>
      </c>
      <c r="B11" s="136" t="s">
        <v>37</v>
      </c>
      <c r="C11" s="137">
        <v>44577.965277777781</v>
      </c>
      <c r="D11" s="136" t="s">
        <v>39</v>
      </c>
      <c r="E11" s="14" t="s">
        <v>61</v>
      </c>
      <c r="F11" s="5">
        <v>0</v>
      </c>
      <c r="G11" s="5">
        <v>0</v>
      </c>
      <c r="H11" s="5">
        <v>0</v>
      </c>
      <c r="I11" s="5">
        <v>90</v>
      </c>
      <c r="J11" s="5">
        <f t="shared" si="0"/>
        <v>90</v>
      </c>
      <c r="K11" s="5"/>
      <c r="L11" s="137">
        <v>44578.25</v>
      </c>
      <c r="M11" s="137">
        <v>44578.302083333336</v>
      </c>
      <c r="N11" s="7">
        <f t="shared" si="1"/>
        <v>0.28472222221898846</v>
      </c>
      <c r="O11" s="7">
        <f t="shared" si="2"/>
        <v>5.2083333335758653E-2</v>
      </c>
    </row>
    <row r="12" spans="1:15" s="8" customFormat="1">
      <c r="A12" s="136"/>
      <c r="B12" s="136"/>
      <c r="C12" s="137"/>
      <c r="D12" s="136"/>
      <c r="E12" s="14" t="s">
        <v>62</v>
      </c>
      <c r="F12" s="5">
        <v>0</v>
      </c>
      <c r="G12" s="5">
        <v>27</v>
      </c>
      <c r="H12" s="5">
        <v>55</v>
      </c>
      <c r="I12" s="5">
        <v>8</v>
      </c>
      <c r="J12" s="5"/>
      <c r="K12" s="5">
        <f t="shared" si="3"/>
        <v>90</v>
      </c>
      <c r="L12" s="137"/>
      <c r="M12" s="137"/>
      <c r="N12" s="7"/>
      <c r="O12" s="7"/>
    </row>
    <row r="13" spans="1:15" s="8" customFormat="1">
      <c r="A13" s="58">
        <v>4</v>
      </c>
      <c r="B13" s="58" t="s">
        <v>37</v>
      </c>
      <c r="C13" s="60">
        <v>44578.034722222219</v>
      </c>
      <c r="D13" s="58" t="s">
        <v>65</v>
      </c>
      <c r="E13" s="14" t="s">
        <v>61</v>
      </c>
      <c r="F13" s="5">
        <v>0</v>
      </c>
      <c r="G13" s="5">
        <v>0</v>
      </c>
      <c r="H13" s="5">
        <v>90</v>
      </c>
      <c r="I13" s="5">
        <v>0</v>
      </c>
      <c r="J13" s="5">
        <f t="shared" si="0"/>
        <v>90</v>
      </c>
      <c r="K13" s="5"/>
      <c r="L13" s="60">
        <v>44578.291666666664</v>
      </c>
      <c r="M13" s="60">
        <v>44578.322916666664</v>
      </c>
      <c r="N13" s="7">
        <f t="shared" si="1"/>
        <v>0.25694444444525288</v>
      </c>
      <c r="O13" s="7">
        <f t="shared" si="2"/>
        <v>3.125E-2</v>
      </c>
    </row>
    <row r="14" spans="1:15" s="8" customFormat="1">
      <c r="A14" s="58"/>
      <c r="B14" s="58"/>
      <c r="C14" s="60"/>
      <c r="D14" s="58"/>
      <c r="E14" s="14" t="s">
        <v>62</v>
      </c>
      <c r="F14" s="5">
        <v>20</v>
      </c>
      <c r="G14" s="5">
        <v>40</v>
      </c>
      <c r="H14" s="5">
        <v>19</v>
      </c>
      <c r="I14" s="5">
        <v>11</v>
      </c>
      <c r="J14" s="5"/>
      <c r="K14" s="5">
        <f t="shared" si="3"/>
        <v>90</v>
      </c>
      <c r="L14" s="60"/>
      <c r="M14" s="60"/>
      <c r="N14" s="7"/>
      <c r="O14" s="7"/>
    </row>
    <row r="15" spans="1:15" s="8" customFormat="1">
      <c r="A15" s="58" t="s">
        <v>33</v>
      </c>
      <c r="B15" s="58" t="s">
        <v>37</v>
      </c>
      <c r="C15" s="60">
        <v>44578.09375</v>
      </c>
      <c r="D15" s="58" t="s">
        <v>64</v>
      </c>
      <c r="E15" s="14" t="s">
        <v>61</v>
      </c>
      <c r="F15" s="5">
        <v>0</v>
      </c>
      <c r="G15" s="5">
        <v>0</v>
      </c>
      <c r="H15" s="5">
        <v>14</v>
      </c>
      <c r="I15" s="5">
        <v>76</v>
      </c>
      <c r="J15" s="5">
        <f t="shared" si="0"/>
        <v>90</v>
      </c>
      <c r="K15" s="5"/>
      <c r="L15" s="60">
        <v>44578.770833333336</v>
      </c>
      <c r="M15" s="60">
        <v>44578.84375</v>
      </c>
      <c r="N15" s="7">
        <f t="shared" ref="N15:N17" si="4">SUM(L15-C15)</f>
        <v>0.67708333333575865</v>
      </c>
      <c r="O15" s="7">
        <f t="shared" ref="O15:O17" si="5">SUM(M15-L15)</f>
        <v>7.2916666664241347E-2</v>
      </c>
    </row>
    <row r="16" spans="1:15" s="8" customFormat="1">
      <c r="A16" s="58"/>
      <c r="B16" s="58"/>
      <c r="C16" s="60"/>
      <c r="D16" s="58"/>
      <c r="E16" s="14" t="s">
        <v>62</v>
      </c>
      <c r="F16" s="5">
        <v>1</v>
      </c>
      <c r="G16" s="5">
        <v>6</v>
      </c>
      <c r="H16" s="5">
        <v>73</v>
      </c>
      <c r="I16" s="5">
        <v>10</v>
      </c>
      <c r="J16" s="5"/>
      <c r="K16" s="5">
        <f t="shared" si="3"/>
        <v>90</v>
      </c>
      <c r="L16" s="60"/>
      <c r="M16" s="60"/>
      <c r="N16" s="7"/>
      <c r="O16" s="7"/>
    </row>
    <row r="17" spans="1:15" s="8" customFormat="1">
      <c r="A17" s="58" t="s">
        <v>34</v>
      </c>
      <c r="B17" s="58" t="s">
        <v>37</v>
      </c>
      <c r="C17" s="60">
        <v>44578.118055555555</v>
      </c>
      <c r="D17" s="58" t="s">
        <v>38</v>
      </c>
      <c r="E17" s="14" t="s">
        <v>61</v>
      </c>
      <c r="F17" s="5">
        <v>4</v>
      </c>
      <c r="G17" s="5">
        <v>16</v>
      </c>
      <c r="H17" s="5">
        <v>46</v>
      </c>
      <c r="I17" s="5">
        <v>24</v>
      </c>
      <c r="J17" s="5">
        <f t="shared" si="0"/>
        <v>90</v>
      </c>
      <c r="K17" s="5"/>
      <c r="L17" s="60">
        <v>44578.645833333336</v>
      </c>
      <c r="M17" s="60">
        <v>44578.666666666664</v>
      </c>
      <c r="N17" s="7">
        <f t="shared" si="4"/>
        <v>0.52777777778101154</v>
      </c>
      <c r="O17" s="7">
        <f t="shared" si="5"/>
        <v>2.0833333328482695E-2</v>
      </c>
    </row>
    <row r="18" spans="1:15" s="8" customFormat="1">
      <c r="A18" s="58"/>
      <c r="B18" s="58"/>
      <c r="C18" s="60"/>
      <c r="D18" s="58"/>
      <c r="E18" s="14" t="s">
        <v>62</v>
      </c>
      <c r="F18" s="5">
        <v>2</v>
      </c>
      <c r="G18" s="5">
        <v>49</v>
      </c>
      <c r="H18" s="5">
        <v>17</v>
      </c>
      <c r="I18" s="5">
        <v>22</v>
      </c>
      <c r="J18" s="5"/>
      <c r="K18" s="5">
        <f t="shared" si="3"/>
        <v>90</v>
      </c>
      <c r="L18" s="60"/>
      <c r="M18" s="60"/>
      <c r="N18" s="7"/>
      <c r="O18" s="7"/>
    </row>
    <row r="19" spans="1:15" s="8" customFormat="1">
      <c r="A19" s="58" t="s">
        <v>36</v>
      </c>
      <c r="B19" s="58" t="s">
        <v>37</v>
      </c>
      <c r="C19" s="60">
        <v>44578.513888888891</v>
      </c>
      <c r="D19" s="58" t="s">
        <v>43</v>
      </c>
      <c r="E19" s="14" t="s">
        <v>61</v>
      </c>
      <c r="F19" s="5">
        <v>0</v>
      </c>
      <c r="G19" s="5">
        <v>90</v>
      </c>
      <c r="H19" s="5">
        <v>0</v>
      </c>
      <c r="I19" s="5">
        <v>0</v>
      </c>
      <c r="J19" s="5">
        <f t="shared" si="0"/>
        <v>90</v>
      </c>
      <c r="K19" s="5"/>
      <c r="L19" s="60">
        <v>44578.833333333336</v>
      </c>
      <c r="M19" s="60">
        <v>44578.868055555555</v>
      </c>
      <c r="N19" s="7">
        <f t="shared" ref="N19:N27" si="6">SUM(L19-C19)</f>
        <v>0.31944444444525288</v>
      </c>
      <c r="O19" s="7">
        <f t="shared" ref="O19:O27" si="7">SUM(M19-L19)</f>
        <v>3.4722222218988463E-2</v>
      </c>
    </row>
    <row r="20" spans="1:15" s="8" customFormat="1">
      <c r="A20" s="58"/>
      <c r="B20" s="58"/>
      <c r="C20" s="60"/>
      <c r="D20" s="58"/>
      <c r="E20" s="14" t="s">
        <v>62</v>
      </c>
      <c r="F20" s="5">
        <v>0</v>
      </c>
      <c r="G20" s="5">
        <v>22</v>
      </c>
      <c r="H20" s="5">
        <v>44</v>
      </c>
      <c r="I20" s="5">
        <v>24</v>
      </c>
      <c r="J20" s="5"/>
      <c r="K20" s="5">
        <f t="shared" si="3"/>
        <v>90</v>
      </c>
      <c r="L20" s="60"/>
      <c r="M20" s="60"/>
      <c r="N20" s="7"/>
      <c r="O20" s="7"/>
    </row>
    <row r="21" spans="1:15" s="8" customFormat="1">
      <c r="A21" s="58">
        <v>5</v>
      </c>
      <c r="B21" s="58" t="s">
        <v>37</v>
      </c>
      <c r="C21" s="60">
        <v>44578.59375</v>
      </c>
      <c r="D21" s="58" t="s">
        <v>66</v>
      </c>
      <c r="E21" s="14" t="s">
        <v>61</v>
      </c>
      <c r="F21" s="5">
        <v>0</v>
      </c>
      <c r="G21" s="5">
        <v>0</v>
      </c>
      <c r="H21" s="5">
        <v>90</v>
      </c>
      <c r="I21" s="5">
        <v>0</v>
      </c>
      <c r="J21" s="5">
        <f t="shared" si="0"/>
        <v>90</v>
      </c>
      <c r="K21" s="5"/>
      <c r="L21" s="60">
        <v>44578.895833333336</v>
      </c>
      <c r="M21" s="60">
        <v>44578.934027777781</v>
      </c>
      <c r="N21" s="7">
        <f t="shared" si="6"/>
        <v>0.30208333333575865</v>
      </c>
      <c r="O21" s="7">
        <f t="shared" si="7"/>
        <v>3.8194444445252884E-2</v>
      </c>
    </row>
    <row r="22" spans="1:15" s="8" customFormat="1">
      <c r="A22" s="58"/>
      <c r="B22" s="58"/>
      <c r="C22" s="60"/>
      <c r="D22" s="58"/>
      <c r="E22" s="14" t="s">
        <v>62</v>
      </c>
      <c r="F22" s="5">
        <v>17</v>
      </c>
      <c r="G22" s="5">
        <v>25</v>
      </c>
      <c r="H22" s="5">
        <v>21</v>
      </c>
      <c r="I22" s="5">
        <v>27</v>
      </c>
      <c r="J22" s="5"/>
      <c r="K22" s="5">
        <f t="shared" si="3"/>
        <v>90</v>
      </c>
      <c r="L22" s="60"/>
      <c r="M22" s="60"/>
      <c r="N22" s="7"/>
      <c r="O22" s="7"/>
    </row>
    <row r="23" spans="1:15" s="8" customFormat="1">
      <c r="A23" s="58" t="s">
        <v>35</v>
      </c>
      <c r="B23" s="58" t="s">
        <v>37</v>
      </c>
      <c r="C23" s="60">
        <v>44578.479166666664</v>
      </c>
      <c r="D23" s="58" t="s">
        <v>39</v>
      </c>
      <c r="E23" s="14" t="s">
        <v>61</v>
      </c>
      <c r="F23" s="5">
        <v>0</v>
      </c>
      <c r="G23" s="5">
        <v>0</v>
      </c>
      <c r="H23" s="5">
        <v>0</v>
      </c>
      <c r="I23" s="5">
        <v>90</v>
      </c>
      <c r="J23" s="5">
        <v>90</v>
      </c>
      <c r="K23" s="5"/>
      <c r="L23" s="60">
        <v>44578.84375</v>
      </c>
      <c r="M23" s="60">
        <v>44578.940972222219</v>
      </c>
      <c r="N23" s="7">
        <f t="shared" si="6"/>
        <v>0.36458333333575865</v>
      </c>
      <c r="O23" s="7">
        <f t="shared" si="7"/>
        <v>9.7222222218988463E-2</v>
      </c>
    </row>
    <row r="24" spans="1:15" s="8" customFormat="1">
      <c r="A24" s="58"/>
      <c r="B24" s="58"/>
      <c r="C24" s="60"/>
      <c r="D24" s="58"/>
      <c r="E24" s="14" t="s">
        <v>62</v>
      </c>
      <c r="F24" s="5">
        <v>54</v>
      </c>
      <c r="G24" s="5">
        <v>0</v>
      </c>
      <c r="H24" s="5">
        <v>24</v>
      </c>
      <c r="I24" s="5">
        <v>12</v>
      </c>
      <c r="J24" s="5"/>
      <c r="K24" s="5">
        <f t="shared" si="3"/>
        <v>90</v>
      </c>
      <c r="L24" s="60"/>
      <c r="M24" s="60"/>
      <c r="N24" s="7"/>
      <c r="O24" s="7"/>
    </row>
    <row r="25" spans="1:15" s="8" customFormat="1">
      <c r="A25" s="58">
        <v>4</v>
      </c>
      <c r="B25" s="58" t="s">
        <v>37</v>
      </c>
      <c r="C25" s="60">
        <v>44578.701388888891</v>
      </c>
      <c r="D25" s="58" t="s">
        <v>69</v>
      </c>
      <c r="E25" s="14" t="s">
        <v>61</v>
      </c>
      <c r="F25" s="5">
        <v>0</v>
      </c>
      <c r="G25" s="5">
        <v>0</v>
      </c>
      <c r="H25" s="5">
        <v>90</v>
      </c>
      <c r="I25" s="5">
        <v>0</v>
      </c>
      <c r="J25" s="5">
        <f t="shared" si="0"/>
        <v>90</v>
      </c>
      <c r="K25" s="5"/>
      <c r="L25" s="60">
        <v>44578.989583333336</v>
      </c>
      <c r="M25" s="60">
        <v>44579.149305555555</v>
      </c>
      <c r="N25" s="7">
        <f t="shared" si="6"/>
        <v>0.28819444444525288</v>
      </c>
      <c r="O25" s="7">
        <f t="shared" si="7"/>
        <v>0.15972222221898846</v>
      </c>
    </row>
    <row r="26" spans="1:15" s="8" customFormat="1">
      <c r="A26" s="58"/>
      <c r="B26" s="58"/>
      <c r="C26" s="60"/>
      <c r="D26" s="58"/>
      <c r="E26" s="14" t="s">
        <v>62</v>
      </c>
      <c r="F26" s="5">
        <v>8</v>
      </c>
      <c r="G26" s="5">
        <v>49</v>
      </c>
      <c r="H26" s="5">
        <v>16</v>
      </c>
      <c r="I26" s="5">
        <v>17</v>
      </c>
      <c r="J26" s="5"/>
      <c r="K26" s="5">
        <f t="shared" si="3"/>
        <v>90</v>
      </c>
      <c r="L26" s="60"/>
      <c r="M26" s="60"/>
      <c r="N26" s="7"/>
      <c r="O26" s="7"/>
    </row>
    <row r="27" spans="1:15" s="8" customFormat="1">
      <c r="A27" s="58" t="s">
        <v>47</v>
      </c>
      <c r="B27" s="58" t="s">
        <v>37</v>
      </c>
      <c r="C27" s="60">
        <v>44578.84375</v>
      </c>
      <c r="D27" s="58" t="s">
        <v>42</v>
      </c>
      <c r="E27" s="14" t="s">
        <v>61</v>
      </c>
      <c r="F27" s="5">
        <v>0</v>
      </c>
      <c r="G27" s="5">
        <v>0</v>
      </c>
      <c r="H27" s="5">
        <v>0</v>
      </c>
      <c r="I27" s="5">
        <v>90</v>
      </c>
      <c r="J27" s="5">
        <f t="shared" si="0"/>
        <v>90</v>
      </c>
      <c r="K27" s="5"/>
      <c r="L27" s="60">
        <v>44578.996527777781</v>
      </c>
      <c r="M27" s="60">
        <v>44579.177083333336</v>
      </c>
      <c r="N27" s="7">
        <f t="shared" si="6"/>
        <v>0.15277777778101154</v>
      </c>
      <c r="O27" s="7">
        <f t="shared" si="7"/>
        <v>0.18055555555474712</v>
      </c>
    </row>
    <row r="28" spans="1:15" s="8" customFormat="1" ht="15.75" thickBot="1">
      <c r="A28" s="58"/>
      <c r="B28" s="58"/>
      <c r="C28" s="60"/>
      <c r="D28" s="58"/>
      <c r="E28" s="14" t="s">
        <v>62</v>
      </c>
      <c r="F28" s="5"/>
      <c r="G28" s="5">
        <v>11</v>
      </c>
      <c r="H28" s="5">
        <v>54</v>
      </c>
      <c r="I28" s="5">
        <v>25</v>
      </c>
      <c r="J28" s="5"/>
      <c r="K28" s="5">
        <f t="shared" si="3"/>
        <v>90</v>
      </c>
      <c r="L28" s="60"/>
      <c r="M28" s="60"/>
      <c r="N28" s="7"/>
      <c r="O28" s="7"/>
    </row>
    <row r="29" spans="1:15" ht="16.5" thickTop="1" thickBot="1">
      <c r="A29" s="9"/>
      <c r="B29" s="5"/>
      <c r="C29" s="60"/>
      <c r="D29" s="5"/>
      <c r="E29" s="5"/>
      <c r="F29" s="5"/>
      <c r="G29" s="5"/>
      <c r="H29" s="5"/>
      <c r="I29" s="18" t="s">
        <v>31</v>
      </c>
      <c r="J29" s="19">
        <f>SUM(J5:J28)</f>
        <v>1048</v>
      </c>
      <c r="K29" s="19">
        <f>SUM(K5:K28)</f>
        <v>1080</v>
      </c>
      <c r="L29" s="5"/>
      <c r="M29" s="5" t="s">
        <v>13</v>
      </c>
      <c r="N29" s="10">
        <f>AVERAGE(N5:N28)</f>
        <v>0.40480324074148183</v>
      </c>
      <c r="O29" s="10">
        <f>AVERAGE(O5:O28)</f>
        <v>6.5972222220807453E-2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220"/>
      <c r="B31" s="221"/>
      <c r="C31" s="222"/>
      <c r="D31" s="160"/>
      <c r="E31" s="160"/>
      <c r="F31" s="220" t="s">
        <v>26</v>
      </c>
      <c r="G31" s="221"/>
      <c r="H31" s="221"/>
      <c r="I31" s="221"/>
      <c r="J31" s="222"/>
      <c r="K31" s="160"/>
      <c r="L31" s="220"/>
      <c r="M31" s="221"/>
      <c r="N31" s="221"/>
      <c r="O31" s="222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 s="8" customFormat="1">
      <c r="A33" s="136" t="s">
        <v>45</v>
      </c>
      <c r="B33" s="136" t="s">
        <v>288</v>
      </c>
      <c r="C33" s="137">
        <v>44881.774305555555</v>
      </c>
      <c r="D33" s="136" t="s">
        <v>144</v>
      </c>
      <c r="E33" s="14" t="s">
        <v>61</v>
      </c>
      <c r="F33" s="5">
        <v>0</v>
      </c>
      <c r="G33" s="5">
        <v>4</v>
      </c>
      <c r="H33" s="5">
        <v>86</v>
      </c>
      <c r="I33" s="5">
        <v>0</v>
      </c>
      <c r="J33" s="5">
        <f>F33+G33+H33+I33</f>
        <v>90</v>
      </c>
      <c r="K33" s="5"/>
      <c r="L33" s="137">
        <v>44578.40625</v>
      </c>
      <c r="M33" s="137">
        <v>44578.451388888891</v>
      </c>
      <c r="N33" s="7">
        <v>0.34722222221898846</v>
      </c>
      <c r="O33" s="7">
        <v>0.22222222222626442</v>
      </c>
    </row>
    <row r="34" spans="1:15" s="8" customFormat="1">
      <c r="A34" s="136"/>
      <c r="B34" s="136"/>
      <c r="C34" s="137"/>
      <c r="D34" s="136"/>
      <c r="E34" s="14" t="s">
        <v>62</v>
      </c>
      <c r="F34" s="5">
        <v>0</v>
      </c>
      <c r="G34" s="5">
        <v>0</v>
      </c>
      <c r="H34" s="5">
        <v>88</v>
      </c>
      <c r="I34" s="5">
        <v>0</v>
      </c>
      <c r="J34" s="5"/>
      <c r="K34" s="5">
        <f t="shared" ref="K34" si="8">G34+H34+I34+F34</f>
        <v>88</v>
      </c>
      <c r="L34" s="137"/>
      <c r="M34" s="137"/>
      <c r="N34" s="7"/>
      <c r="O34" s="7"/>
    </row>
    <row r="35" spans="1:15" s="8" customFormat="1">
      <c r="A35" s="136" t="s">
        <v>47</v>
      </c>
      <c r="B35" s="136" t="s">
        <v>133</v>
      </c>
      <c r="C35" s="137">
        <v>44577.552083333336</v>
      </c>
      <c r="D35" s="136" t="s">
        <v>58</v>
      </c>
      <c r="E35" s="14" t="s">
        <v>61</v>
      </c>
      <c r="F35" s="5">
        <v>0</v>
      </c>
      <c r="G35" s="5">
        <v>19</v>
      </c>
      <c r="H35" s="5">
        <v>2</v>
      </c>
      <c r="I35" s="5">
        <v>41</v>
      </c>
      <c r="J35" s="5">
        <f t="shared" ref="J35" si="9">F35+G35+H35+I35</f>
        <v>62</v>
      </c>
      <c r="K35" s="5"/>
      <c r="L35" s="137">
        <v>44578.125</v>
      </c>
      <c r="M35" s="137">
        <v>44578.211805555555</v>
      </c>
      <c r="N35" s="7">
        <v>0.57638888888322981</v>
      </c>
      <c r="O35" s="7">
        <v>0.15625</v>
      </c>
    </row>
    <row r="36" spans="1:15" s="8" customFormat="1">
      <c r="A36" s="136"/>
      <c r="B36" s="136"/>
      <c r="C36" s="137"/>
      <c r="D36" s="136"/>
      <c r="E36" s="14" t="s">
        <v>62</v>
      </c>
      <c r="F36" s="5">
        <v>0</v>
      </c>
      <c r="G36" s="5">
        <v>49</v>
      </c>
      <c r="H36" s="5">
        <v>32</v>
      </c>
      <c r="I36" s="5">
        <v>9</v>
      </c>
      <c r="J36" s="161"/>
      <c r="K36" s="161">
        <v>90</v>
      </c>
      <c r="L36" s="137"/>
      <c r="M36" s="137"/>
      <c r="N36" s="7"/>
      <c r="O36" s="7"/>
    </row>
    <row r="37" spans="1:15" s="8" customFormat="1">
      <c r="A37" s="136">
        <v>8</v>
      </c>
      <c r="B37" s="136" t="s">
        <v>134</v>
      </c>
      <c r="C37" s="137">
        <v>44577.993055555555</v>
      </c>
      <c r="D37" s="136" t="s">
        <v>73</v>
      </c>
      <c r="E37" s="14" t="s">
        <v>61</v>
      </c>
      <c r="F37" s="5">
        <v>11</v>
      </c>
      <c r="G37" s="5">
        <v>29</v>
      </c>
      <c r="H37" s="5">
        <v>16</v>
      </c>
      <c r="I37" s="5">
        <v>34</v>
      </c>
      <c r="J37" s="5">
        <f t="shared" ref="J37:J45" si="10">F37+G37+H37+I37</f>
        <v>90</v>
      </c>
      <c r="K37" s="5"/>
      <c r="L37" s="137">
        <v>44578.545138888891</v>
      </c>
      <c r="M37" s="137">
        <v>44578.611111111109</v>
      </c>
      <c r="N37" s="7">
        <v>0.55902777778101154</v>
      </c>
      <c r="O37" s="7">
        <v>4.5138888883229811E-2</v>
      </c>
    </row>
    <row r="38" spans="1:15" s="8" customFormat="1">
      <c r="A38" s="136"/>
      <c r="B38" s="136"/>
      <c r="C38" s="137"/>
      <c r="D38" s="136"/>
      <c r="E38" s="14" t="s">
        <v>62</v>
      </c>
      <c r="F38" s="5">
        <v>5</v>
      </c>
      <c r="G38" s="5">
        <v>42</v>
      </c>
      <c r="H38" s="5">
        <v>36</v>
      </c>
      <c r="I38" s="5">
        <v>7</v>
      </c>
      <c r="J38" s="5"/>
      <c r="K38" s="5">
        <f t="shared" ref="K38:K46" si="11">G38+H38+I38+F38</f>
        <v>90</v>
      </c>
      <c r="L38" s="137"/>
      <c r="M38" s="137"/>
      <c r="N38" s="7"/>
      <c r="O38" s="7"/>
    </row>
    <row r="39" spans="1:15" s="8" customFormat="1">
      <c r="A39" s="136" t="s">
        <v>50</v>
      </c>
      <c r="B39" s="136" t="s">
        <v>130</v>
      </c>
      <c r="C39" s="137">
        <v>44578.208333333336</v>
      </c>
      <c r="D39" s="136" t="s">
        <v>60</v>
      </c>
      <c r="E39" s="14" t="s">
        <v>61</v>
      </c>
      <c r="F39" s="5">
        <v>0</v>
      </c>
      <c r="G39" s="5">
        <v>0</v>
      </c>
      <c r="H39" s="5">
        <v>0</v>
      </c>
      <c r="I39" s="5">
        <v>90</v>
      </c>
      <c r="J39" s="5">
        <f t="shared" si="10"/>
        <v>90</v>
      </c>
      <c r="K39" s="5"/>
      <c r="L39" s="137">
        <v>44578.541666666664</v>
      </c>
      <c r="M39" s="137">
        <v>44578.565972222219</v>
      </c>
      <c r="N39" s="7">
        <v>0.71180555555474712</v>
      </c>
      <c r="O39" s="7">
        <v>8.6805555562023073E-2</v>
      </c>
    </row>
    <row r="40" spans="1:15" s="8" customFormat="1">
      <c r="A40" s="136"/>
      <c r="B40" s="136"/>
      <c r="C40" s="137"/>
      <c r="D40" s="136"/>
      <c r="E40" s="14" t="s">
        <v>62</v>
      </c>
      <c r="F40" s="5">
        <v>2</v>
      </c>
      <c r="G40" s="5">
        <v>39</v>
      </c>
      <c r="H40" s="5">
        <v>41</v>
      </c>
      <c r="I40" s="5">
        <v>8</v>
      </c>
      <c r="J40" s="5"/>
      <c r="K40" s="5">
        <f t="shared" si="11"/>
        <v>90</v>
      </c>
      <c r="L40" s="137"/>
      <c r="M40" s="137"/>
      <c r="N40" s="7"/>
      <c r="O40" s="7"/>
    </row>
    <row r="41" spans="1:15" s="8" customFormat="1">
      <c r="A41" s="136">
        <v>5</v>
      </c>
      <c r="B41" s="136" t="s">
        <v>123</v>
      </c>
      <c r="C41" s="137">
        <v>44578.236111111109</v>
      </c>
      <c r="D41" s="136" t="s">
        <v>84</v>
      </c>
      <c r="E41" s="14" t="s">
        <v>61</v>
      </c>
      <c r="F41" s="5">
        <v>0</v>
      </c>
      <c r="G41" s="5">
        <v>0</v>
      </c>
      <c r="H41" s="5">
        <v>60</v>
      </c>
      <c r="I41" s="5">
        <v>0</v>
      </c>
      <c r="J41" s="5">
        <f t="shared" si="10"/>
        <v>60</v>
      </c>
      <c r="K41" s="5"/>
      <c r="L41" s="137">
        <v>44578.447916666664</v>
      </c>
      <c r="M41" s="137">
        <v>44578.510416666664</v>
      </c>
      <c r="N41" s="7">
        <v>0.25347222221898846</v>
      </c>
      <c r="O41" s="7">
        <v>2.7777777781011537E-2</v>
      </c>
    </row>
    <row r="42" spans="1:15" s="8" customFormat="1">
      <c r="A42" s="136"/>
      <c r="B42" s="136"/>
      <c r="C42" s="137"/>
      <c r="D42" s="136"/>
      <c r="E42" s="14" t="s">
        <v>62</v>
      </c>
      <c r="F42" s="5">
        <v>1</v>
      </c>
      <c r="G42" s="5">
        <v>32</v>
      </c>
      <c r="H42" s="5">
        <v>18</v>
      </c>
      <c r="I42" s="5">
        <v>9</v>
      </c>
      <c r="J42" s="5"/>
      <c r="K42" s="5">
        <f t="shared" si="11"/>
        <v>60</v>
      </c>
      <c r="L42" s="137"/>
      <c r="M42" s="137"/>
      <c r="N42" s="7"/>
      <c r="O42" s="7"/>
    </row>
    <row r="43" spans="1:15" s="8" customFormat="1">
      <c r="A43" s="136" t="s">
        <v>47</v>
      </c>
      <c r="B43" s="136" t="s">
        <v>121</v>
      </c>
      <c r="C43" s="137">
        <v>44578.420138888891</v>
      </c>
      <c r="D43" s="136" t="s">
        <v>59</v>
      </c>
      <c r="E43" s="14" t="s">
        <v>61</v>
      </c>
      <c r="F43" s="5">
        <v>0</v>
      </c>
      <c r="G43" s="5">
        <v>0</v>
      </c>
      <c r="H43" s="5">
        <v>0</v>
      </c>
      <c r="I43" s="5">
        <v>90</v>
      </c>
      <c r="J43" s="5">
        <f t="shared" si="10"/>
        <v>90</v>
      </c>
      <c r="K43" s="5"/>
      <c r="L43" s="137">
        <v>44578.694444444445</v>
      </c>
      <c r="M43" s="137">
        <v>44578.770833333336</v>
      </c>
      <c r="N43" s="7">
        <v>0.45833333333575865</v>
      </c>
      <c r="O43" s="7">
        <v>3.8194444437976927E-2</v>
      </c>
    </row>
    <row r="44" spans="1:15" s="8" customFormat="1">
      <c r="A44" s="136"/>
      <c r="B44" s="136"/>
      <c r="C44" s="137"/>
      <c r="D44" s="136"/>
      <c r="E44" s="14" t="s">
        <v>62</v>
      </c>
      <c r="F44" s="5">
        <v>0</v>
      </c>
      <c r="G44" s="5">
        <v>0</v>
      </c>
      <c r="H44" s="5">
        <v>46</v>
      </c>
      <c r="I44" s="5">
        <v>44</v>
      </c>
      <c r="J44" s="5"/>
      <c r="K44" s="5">
        <f t="shared" si="11"/>
        <v>90</v>
      </c>
      <c r="L44" s="137"/>
      <c r="M44" s="137"/>
      <c r="N44" s="7"/>
      <c r="O44" s="7"/>
    </row>
    <row r="45" spans="1:15" s="8" customFormat="1">
      <c r="A45" s="136">
        <v>4</v>
      </c>
      <c r="B45" s="136" t="s">
        <v>122</v>
      </c>
      <c r="C45" s="137">
        <v>44578.444444444445</v>
      </c>
      <c r="D45" s="136" t="s">
        <v>59</v>
      </c>
      <c r="E45" s="14" t="s">
        <v>61</v>
      </c>
      <c r="F45" s="5">
        <v>0</v>
      </c>
      <c r="G45" s="5">
        <v>0</v>
      </c>
      <c r="H45" s="5">
        <v>80</v>
      </c>
      <c r="I45" s="5">
        <v>0</v>
      </c>
      <c r="J45" s="5">
        <f t="shared" si="10"/>
        <v>80</v>
      </c>
      <c r="K45" s="5"/>
      <c r="L45" s="137">
        <v>44578.611111111109</v>
      </c>
      <c r="M45" s="137">
        <v>44578.642361111109</v>
      </c>
      <c r="N45" s="7">
        <v>9.0277777773735579E-2</v>
      </c>
      <c r="O45" s="7">
        <v>3.125E-2</v>
      </c>
    </row>
    <row r="46" spans="1:15" s="8" customFormat="1">
      <c r="A46" s="136"/>
      <c r="B46" s="136"/>
      <c r="C46" s="137"/>
      <c r="D46" s="136"/>
      <c r="E46" s="14" t="s">
        <v>62</v>
      </c>
      <c r="F46" s="5">
        <v>0</v>
      </c>
      <c r="G46" s="5">
        <v>11</v>
      </c>
      <c r="H46" s="5">
        <v>66</v>
      </c>
      <c r="I46" s="5">
        <v>3</v>
      </c>
      <c r="J46" s="5"/>
      <c r="K46" s="5">
        <f t="shared" si="11"/>
        <v>80</v>
      </c>
      <c r="L46" s="137"/>
      <c r="M46" s="137"/>
      <c r="N46" s="7"/>
      <c r="O46" s="7"/>
    </row>
    <row r="47" spans="1:15" s="8" customFormat="1">
      <c r="A47" s="136" t="s">
        <v>45</v>
      </c>
      <c r="B47" s="136" t="s">
        <v>130</v>
      </c>
      <c r="C47" s="137">
        <v>44578.607638888891</v>
      </c>
      <c r="D47" s="136" t="s">
        <v>60</v>
      </c>
      <c r="E47" s="14" t="s">
        <v>61</v>
      </c>
      <c r="F47" s="5">
        <v>0</v>
      </c>
      <c r="G47" s="5">
        <v>90</v>
      </c>
      <c r="H47" s="5">
        <v>0</v>
      </c>
      <c r="I47" s="5">
        <v>0</v>
      </c>
      <c r="J47" s="5">
        <f t="shared" ref="J47:J51" si="12">F47+G47+H47+I47</f>
        <v>90</v>
      </c>
      <c r="K47" s="5"/>
      <c r="L47" s="137">
        <v>44578.958333333336</v>
      </c>
      <c r="M47" s="137">
        <v>44579.006944444445</v>
      </c>
      <c r="N47" s="7">
        <f t="shared" ref="N47:N51" si="13">SUM(L47-C47)</f>
        <v>0.35069444444525288</v>
      </c>
      <c r="O47" s="7">
        <f t="shared" ref="O47:O51" si="14">SUM(M47-L47)</f>
        <v>4.8611111109494232E-2</v>
      </c>
    </row>
    <row r="48" spans="1:15" s="8" customFormat="1">
      <c r="A48" s="136"/>
      <c r="B48" s="136"/>
      <c r="C48" s="137"/>
      <c r="D48" s="136"/>
      <c r="E48" s="14" t="s">
        <v>62</v>
      </c>
      <c r="F48" s="5">
        <v>0</v>
      </c>
      <c r="G48" s="5">
        <v>47</v>
      </c>
      <c r="H48" s="5">
        <v>22</v>
      </c>
      <c r="I48" s="5">
        <v>21</v>
      </c>
      <c r="J48" s="5"/>
      <c r="K48" s="5">
        <f t="shared" ref="K48:K52" si="15">G48+H48+I48+F48</f>
        <v>90</v>
      </c>
      <c r="L48" s="137"/>
      <c r="M48" s="137"/>
      <c r="N48" s="7"/>
      <c r="O48" s="7"/>
    </row>
    <row r="49" spans="1:17" s="8" customFormat="1">
      <c r="A49" s="136" t="s">
        <v>34</v>
      </c>
      <c r="B49" s="136" t="s">
        <v>122</v>
      </c>
      <c r="C49" s="137">
        <v>44578.743055555555</v>
      </c>
      <c r="D49" s="136" t="s">
        <v>59</v>
      </c>
      <c r="E49" s="14" t="s">
        <v>61</v>
      </c>
      <c r="F49" s="5">
        <v>0</v>
      </c>
      <c r="G49" s="5">
        <v>90</v>
      </c>
      <c r="H49" s="5">
        <v>0</v>
      </c>
      <c r="I49" s="5">
        <v>0</v>
      </c>
      <c r="J49" s="5">
        <f t="shared" si="12"/>
        <v>90</v>
      </c>
      <c r="K49" s="5"/>
      <c r="L49" s="137">
        <v>44578.982638888891</v>
      </c>
      <c r="M49" s="137">
        <v>44579.145833333336</v>
      </c>
      <c r="N49" s="7">
        <f t="shared" si="13"/>
        <v>0.23958333333575865</v>
      </c>
      <c r="O49" s="7">
        <f t="shared" si="14"/>
        <v>0.16319444444525288</v>
      </c>
    </row>
    <row r="50" spans="1:17" s="8" customFormat="1">
      <c r="A50" s="136"/>
      <c r="B50" s="136"/>
      <c r="C50" s="137"/>
      <c r="D50" s="136"/>
      <c r="E50" s="14" t="s">
        <v>62</v>
      </c>
      <c r="F50" s="5">
        <v>0</v>
      </c>
      <c r="G50" s="5">
        <v>46</v>
      </c>
      <c r="H50" s="5">
        <v>32</v>
      </c>
      <c r="I50" s="5">
        <v>12</v>
      </c>
      <c r="J50" s="5"/>
      <c r="K50" s="5">
        <f t="shared" si="15"/>
        <v>90</v>
      </c>
      <c r="L50" s="137"/>
      <c r="M50" s="137"/>
      <c r="N50" s="7"/>
      <c r="O50" s="7"/>
    </row>
    <row r="51" spans="1:17" s="8" customFormat="1">
      <c r="A51" s="136" t="s">
        <v>50</v>
      </c>
      <c r="B51" s="136" t="s">
        <v>122</v>
      </c>
      <c r="C51" s="137">
        <v>44578.670138888891</v>
      </c>
      <c r="D51" s="136" t="s">
        <v>59</v>
      </c>
      <c r="E51" s="14" t="s">
        <v>61</v>
      </c>
      <c r="F51" s="5">
        <v>0</v>
      </c>
      <c r="G51" s="5">
        <v>0</v>
      </c>
      <c r="H51" s="5">
        <v>0</v>
      </c>
      <c r="I51" s="5">
        <v>90</v>
      </c>
      <c r="J51" s="5">
        <f t="shared" si="12"/>
        <v>90</v>
      </c>
      <c r="K51" s="5"/>
      <c r="L51" s="137">
        <v>44578.993055555555</v>
      </c>
      <c r="M51" s="137">
        <v>44579.107638888891</v>
      </c>
      <c r="N51" s="7">
        <f t="shared" si="13"/>
        <v>0.32291666666424135</v>
      </c>
      <c r="O51" s="7">
        <f t="shared" si="14"/>
        <v>0.11458333333575865</v>
      </c>
    </row>
    <row r="52" spans="1:17" s="8" customFormat="1" ht="15.75" thickBot="1">
      <c r="A52" s="136"/>
      <c r="B52" s="136"/>
      <c r="C52" s="137"/>
      <c r="D52" s="136"/>
      <c r="E52" s="14" t="s">
        <v>62</v>
      </c>
      <c r="F52" s="5">
        <v>0</v>
      </c>
      <c r="G52" s="5">
        <v>20</v>
      </c>
      <c r="H52" s="5">
        <v>26</v>
      </c>
      <c r="I52" s="5">
        <v>44</v>
      </c>
      <c r="J52" s="5"/>
      <c r="K52" s="5">
        <f t="shared" si="15"/>
        <v>90</v>
      </c>
      <c r="L52" s="137"/>
      <c r="M52" s="137"/>
      <c r="N52" s="7"/>
      <c r="O52" s="7"/>
    </row>
    <row r="53" spans="1:17" s="8" customFormat="1" ht="16.5" customHeight="1" thickTop="1" thickBot="1">
      <c r="A53" s="5"/>
      <c r="B53" s="5"/>
      <c r="C53" s="5"/>
      <c r="D53" s="5"/>
      <c r="E53" s="5"/>
      <c r="F53" s="5"/>
      <c r="G53" s="5"/>
      <c r="H53" s="5"/>
      <c r="I53" s="18" t="s">
        <v>31</v>
      </c>
      <c r="J53" s="19">
        <f>SUM(J33:J52)</f>
        <v>832</v>
      </c>
      <c r="K53" s="19">
        <f>SUM(K33:K52)</f>
        <v>858</v>
      </c>
      <c r="L53" s="5"/>
      <c r="M53" s="5" t="s">
        <v>13</v>
      </c>
      <c r="N53" s="10">
        <f>AVERAGE(N33:N52)</f>
        <v>0.39097222222117123</v>
      </c>
      <c r="O53" s="10">
        <f>AVERAGE(O33:O52)</f>
        <v>9.3402777778101159E-2</v>
      </c>
    </row>
    <row r="54" spans="1:17" ht="15.75" thickTop="1"/>
    <row r="55" spans="1:17">
      <c r="A55" s="45" t="s">
        <v>0</v>
      </c>
      <c r="B55" s="46" t="s">
        <v>287</v>
      </c>
      <c r="C55" s="215" t="s">
        <v>15</v>
      </c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</row>
    <row r="56" spans="1:17">
      <c r="A56" s="215" t="s">
        <v>16</v>
      </c>
      <c r="B56" s="215"/>
      <c r="C56" s="215"/>
      <c r="D56" s="215"/>
      <c r="E56" s="215"/>
      <c r="F56" s="215"/>
      <c r="G56" s="215"/>
      <c r="H56" s="20"/>
      <c r="I56" s="215" t="s">
        <v>17</v>
      </c>
      <c r="J56" s="215"/>
      <c r="K56" s="215"/>
      <c r="L56" s="215"/>
      <c r="M56" s="215"/>
      <c r="N56" s="215"/>
      <c r="O56" s="215"/>
    </row>
    <row r="57" spans="1:17" ht="30">
      <c r="A57" s="11" t="s">
        <v>18</v>
      </c>
      <c r="B57" s="11" t="s">
        <v>19</v>
      </c>
      <c r="C57" s="5" t="s">
        <v>20</v>
      </c>
      <c r="D57" s="11" t="s">
        <v>21</v>
      </c>
      <c r="E57" s="11" t="s">
        <v>22</v>
      </c>
      <c r="F57" s="11" t="s">
        <v>23</v>
      </c>
      <c r="G57" s="11" t="s">
        <v>24</v>
      </c>
      <c r="H57" s="11"/>
      <c r="I57" s="11" t="s">
        <v>18</v>
      </c>
      <c r="J57" s="11" t="s">
        <v>19</v>
      </c>
      <c r="K57" s="5" t="s">
        <v>20</v>
      </c>
      <c r="L57" s="11" t="s">
        <v>21</v>
      </c>
      <c r="M57" s="11" t="s">
        <v>25</v>
      </c>
      <c r="N57" s="11" t="s">
        <v>23</v>
      </c>
      <c r="O57" s="11" t="s">
        <v>24</v>
      </c>
    </row>
    <row r="58" spans="1:17" s="164" customFormat="1" ht="18.75" customHeight="1">
      <c r="A58" s="21">
        <v>1</v>
      </c>
      <c r="B58" s="155" t="s">
        <v>43</v>
      </c>
      <c r="C58" s="158">
        <v>8</v>
      </c>
      <c r="D58" s="154">
        <v>44577.975694444445</v>
      </c>
      <c r="E58" s="155">
        <v>31621</v>
      </c>
      <c r="F58" s="154">
        <v>44578.069444444445</v>
      </c>
      <c r="G58" s="25">
        <f>SUM(F58-D58)</f>
        <v>9.375E-2</v>
      </c>
      <c r="H58" s="26"/>
      <c r="I58" s="21">
        <v>1</v>
      </c>
      <c r="J58" s="58" t="s">
        <v>65</v>
      </c>
      <c r="K58" s="59">
        <v>4</v>
      </c>
      <c r="L58" s="60">
        <v>44578.013888888891</v>
      </c>
      <c r="M58" s="58" t="s">
        <v>293</v>
      </c>
      <c r="N58" s="60">
        <v>44578.065972222219</v>
      </c>
      <c r="O58" s="25">
        <f>N58-L58</f>
        <v>5.2083333328482695E-2</v>
      </c>
      <c r="Q58" s="165"/>
    </row>
    <row r="59" spans="1:17" s="164" customFormat="1" ht="18.75" customHeight="1">
      <c r="A59" s="21">
        <v>2</v>
      </c>
      <c r="B59" s="155" t="s">
        <v>59</v>
      </c>
      <c r="C59" s="158">
        <v>6</v>
      </c>
      <c r="D59" s="154">
        <v>44578.006944444445</v>
      </c>
      <c r="E59" s="155">
        <v>33268</v>
      </c>
      <c r="F59" s="154">
        <v>44578.15625</v>
      </c>
      <c r="G59" s="25">
        <f t="shared" ref="G59:G79" si="16">SUM(F59-D59)</f>
        <v>0.14930555555474712</v>
      </c>
      <c r="H59" s="26"/>
      <c r="I59" s="21">
        <v>2</v>
      </c>
      <c r="J59" s="58" t="s">
        <v>60</v>
      </c>
      <c r="K59" s="59" t="s">
        <v>78</v>
      </c>
      <c r="L59" s="60">
        <v>44578.152777777781</v>
      </c>
      <c r="M59" s="58">
        <v>12762</v>
      </c>
      <c r="N59" s="60">
        <v>44578.15625</v>
      </c>
      <c r="O59" s="25">
        <f t="shared" ref="O59:O79" si="17">N59-L59</f>
        <v>3.4722222189884633E-3</v>
      </c>
      <c r="Q59" s="165"/>
    </row>
    <row r="60" spans="1:17" s="164" customFormat="1" ht="18.75" customHeight="1">
      <c r="A60" s="21">
        <v>3</v>
      </c>
      <c r="B60" s="155" t="s">
        <v>43</v>
      </c>
      <c r="C60" s="158" t="s">
        <v>67</v>
      </c>
      <c r="D60" s="154">
        <v>44577.895833333336</v>
      </c>
      <c r="E60" s="155">
        <v>60029</v>
      </c>
      <c r="F60" s="154">
        <v>44578.017361111109</v>
      </c>
      <c r="G60" s="25">
        <f t="shared" si="16"/>
        <v>0.12152777777373558</v>
      </c>
      <c r="H60" s="26"/>
      <c r="I60" s="21">
        <v>3</v>
      </c>
      <c r="J60" s="58" t="s">
        <v>84</v>
      </c>
      <c r="K60" s="59">
        <v>3</v>
      </c>
      <c r="L60" s="60">
        <v>44578.180555555555</v>
      </c>
      <c r="M60" s="58" t="s">
        <v>294</v>
      </c>
      <c r="N60" s="60">
        <v>44578.190972222219</v>
      </c>
      <c r="O60" s="25">
        <f t="shared" si="17"/>
        <v>1.0416666664241347E-2</v>
      </c>
      <c r="Q60" s="165"/>
    </row>
    <row r="61" spans="1:17" s="164" customFormat="1" ht="18.75" customHeight="1">
      <c r="A61" s="21">
        <v>4</v>
      </c>
      <c r="B61" s="155" t="s">
        <v>60</v>
      </c>
      <c r="C61" s="158" t="s">
        <v>290</v>
      </c>
      <c r="D61" s="154">
        <v>44578.055555555555</v>
      </c>
      <c r="E61" s="155">
        <v>31339</v>
      </c>
      <c r="F61" s="154">
        <v>44578.277777777781</v>
      </c>
      <c r="G61" s="25">
        <f t="shared" si="16"/>
        <v>0.22222222222626442</v>
      </c>
      <c r="H61" s="26"/>
      <c r="I61" s="21">
        <v>4</v>
      </c>
      <c r="J61" s="58" t="s">
        <v>59</v>
      </c>
      <c r="K61" s="59">
        <v>3</v>
      </c>
      <c r="L61" s="60">
        <v>44578.298611111109</v>
      </c>
      <c r="M61" s="58">
        <v>24665</v>
      </c>
      <c r="N61" s="60">
        <v>44578.364583333336</v>
      </c>
      <c r="O61" s="25">
        <f t="shared" si="17"/>
        <v>6.5972222226264421E-2</v>
      </c>
      <c r="Q61" s="165"/>
    </row>
    <row r="62" spans="1:17" s="164" customFormat="1" ht="18.75" customHeight="1">
      <c r="A62" s="21">
        <v>5</v>
      </c>
      <c r="B62" s="155" t="s">
        <v>65</v>
      </c>
      <c r="C62" s="158">
        <v>7</v>
      </c>
      <c r="D62" s="154">
        <v>44578.097222222219</v>
      </c>
      <c r="E62" s="155">
        <v>31208</v>
      </c>
      <c r="F62" s="154">
        <v>44578.326388888891</v>
      </c>
      <c r="G62" s="25">
        <f t="shared" si="16"/>
        <v>0.22916666667151731</v>
      </c>
      <c r="H62" s="26"/>
      <c r="I62" s="21">
        <v>5</v>
      </c>
      <c r="J62" s="58" t="s">
        <v>289</v>
      </c>
      <c r="K62" s="59">
        <v>3</v>
      </c>
      <c r="L62" s="60">
        <v>44578.392361111109</v>
      </c>
      <c r="M62" s="58" t="s">
        <v>295</v>
      </c>
      <c r="N62" s="60">
        <v>44578.395833333336</v>
      </c>
      <c r="O62" s="25">
        <f t="shared" si="17"/>
        <v>3.4722222262644209E-3</v>
      </c>
      <c r="Q62" s="165"/>
    </row>
    <row r="63" spans="1:17" s="164" customFormat="1" ht="18.75" customHeight="1">
      <c r="A63" s="21">
        <v>6</v>
      </c>
      <c r="B63" s="155" t="s">
        <v>42</v>
      </c>
      <c r="C63" s="158">
        <v>6</v>
      </c>
      <c r="D63" s="154">
        <v>44578.190972222219</v>
      </c>
      <c r="E63" s="155" t="s">
        <v>229</v>
      </c>
      <c r="F63" s="154">
        <v>44578.447916666664</v>
      </c>
      <c r="G63" s="25">
        <f t="shared" si="16"/>
        <v>0.25694444444525288</v>
      </c>
      <c r="H63" s="26"/>
      <c r="I63" s="21">
        <v>6</v>
      </c>
      <c r="J63" s="58" t="s">
        <v>82</v>
      </c>
      <c r="K63" s="59" t="s">
        <v>78</v>
      </c>
      <c r="L63" s="60">
        <v>44578.329861111109</v>
      </c>
      <c r="M63" s="58">
        <v>41187</v>
      </c>
      <c r="N63" s="60">
        <v>44578.420138888891</v>
      </c>
      <c r="O63" s="25">
        <f t="shared" si="17"/>
        <v>9.0277777781011537E-2</v>
      </c>
      <c r="Q63" s="165"/>
    </row>
    <row r="64" spans="1:17" s="164" customFormat="1" ht="18.75" customHeight="1">
      <c r="A64" s="21">
        <v>7</v>
      </c>
      <c r="B64" s="155" t="s">
        <v>59</v>
      </c>
      <c r="C64" s="158">
        <v>5</v>
      </c>
      <c r="D64" s="154">
        <v>44578.222222222219</v>
      </c>
      <c r="E64" s="155">
        <v>24665</v>
      </c>
      <c r="F64" s="154">
        <v>44578.496527777781</v>
      </c>
      <c r="G64" s="25">
        <f t="shared" si="16"/>
        <v>0.27430555556202307</v>
      </c>
      <c r="H64" s="26"/>
      <c r="I64" s="21">
        <v>7</v>
      </c>
      <c r="J64" s="58" t="s">
        <v>68</v>
      </c>
      <c r="K64" s="59">
        <v>4</v>
      </c>
      <c r="L64" s="60">
        <v>44578.368055555555</v>
      </c>
      <c r="M64" s="58">
        <v>33474</v>
      </c>
      <c r="N64" s="60">
        <v>44578.451388888891</v>
      </c>
      <c r="O64" s="25">
        <f t="shared" si="17"/>
        <v>8.3333333335758653E-2</v>
      </c>
      <c r="Q64" s="165"/>
    </row>
    <row r="65" spans="1:17" s="164" customFormat="1" ht="18.75" customHeight="1">
      <c r="A65" s="21">
        <v>8</v>
      </c>
      <c r="B65" s="155" t="s">
        <v>68</v>
      </c>
      <c r="C65" s="158">
        <v>8</v>
      </c>
      <c r="D65" s="154">
        <v>44578.131944444445</v>
      </c>
      <c r="E65" s="155">
        <v>31639</v>
      </c>
      <c r="F65" s="154">
        <v>44578.309027777781</v>
      </c>
      <c r="G65" s="25">
        <f t="shared" si="16"/>
        <v>0.17708333333575865</v>
      </c>
      <c r="H65" s="26"/>
      <c r="I65" s="21">
        <v>8</v>
      </c>
      <c r="J65" s="58" t="s">
        <v>43</v>
      </c>
      <c r="K65" s="59">
        <v>3</v>
      </c>
      <c r="L65" s="60">
        <v>44578.486111111109</v>
      </c>
      <c r="M65" s="58">
        <v>31246</v>
      </c>
      <c r="N65" s="60">
        <v>44578.53125</v>
      </c>
      <c r="O65" s="25">
        <f t="shared" si="17"/>
        <v>4.5138888890505768E-2</v>
      </c>
      <c r="Q65" s="165"/>
    </row>
    <row r="66" spans="1:17" s="164" customFormat="1" ht="18.75" customHeight="1">
      <c r="A66" s="21">
        <v>9</v>
      </c>
      <c r="B66" s="155" t="s">
        <v>144</v>
      </c>
      <c r="C66" s="162" t="s">
        <v>118</v>
      </c>
      <c r="D66" s="125">
        <v>44578.555555555555</v>
      </c>
      <c r="E66" s="126">
        <v>27274</v>
      </c>
      <c r="F66" s="125">
        <v>44578.763888888891</v>
      </c>
      <c r="G66" s="25">
        <f t="shared" si="16"/>
        <v>0.20833333333575865</v>
      </c>
      <c r="H66" s="26"/>
      <c r="I66" s="21">
        <v>9</v>
      </c>
      <c r="J66" s="58" t="s">
        <v>106</v>
      </c>
      <c r="K66" s="59">
        <v>5</v>
      </c>
      <c r="L66" s="60">
        <v>44578.520833333336</v>
      </c>
      <c r="M66" s="58">
        <v>27274</v>
      </c>
      <c r="N66" s="60">
        <v>44578.5625</v>
      </c>
      <c r="O66" s="25">
        <f t="shared" si="17"/>
        <v>4.1666666664241347E-2</v>
      </c>
      <c r="Q66" s="165"/>
    </row>
    <row r="67" spans="1:17" s="164" customFormat="1" ht="18.75" customHeight="1">
      <c r="A67" s="21">
        <v>10</v>
      </c>
      <c r="B67" s="155" t="s">
        <v>58</v>
      </c>
      <c r="C67" s="61" t="s">
        <v>117</v>
      </c>
      <c r="D67" s="60">
        <v>44578.329861111109</v>
      </c>
      <c r="E67" s="58" t="s">
        <v>229</v>
      </c>
      <c r="F67" s="60">
        <v>44578.5625</v>
      </c>
      <c r="G67" s="25">
        <f t="shared" si="16"/>
        <v>0.23263888889050577</v>
      </c>
      <c r="H67" s="26"/>
      <c r="I67" s="21">
        <v>10</v>
      </c>
      <c r="J67" s="58" t="s">
        <v>59</v>
      </c>
      <c r="K67" s="59" t="s">
        <v>78</v>
      </c>
      <c r="L67" s="60">
        <v>44578.444444444445</v>
      </c>
      <c r="M67" s="58">
        <v>60107</v>
      </c>
      <c r="N67" s="60">
        <v>44578.625</v>
      </c>
      <c r="O67" s="25">
        <f t="shared" si="17"/>
        <v>0.18055555555474712</v>
      </c>
      <c r="Q67" s="165"/>
    </row>
    <row r="68" spans="1:17" s="164" customFormat="1" ht="18.75" customHeight="1">
      <c r="A68" s="21">
        <v>11</v>
      </c>
      <c r="B68" s="155" t="s">
        <v>41</v>
      </c>
      <c r="C68" s="61" t="s">
        <v>139</v>
      </c>
      <c r="D68" s="60">
        <v>44578.489583333336</v>
      </c>
      <c r="E68" s="58">
        <v>33474</v>
      </c>
      <c r="F68" s="60">
        <v>44578.635416666664</v>
      </c>
      <c r="G68" s="25">
        <f t="shared" si="16"/>
        <v>0.14583333332848269</v>
      </c>
      <c r="H68" s="26"/>
      <c r="I68" s="21">
        <v>11</v>
      </c>
      <c r="J68" s="157" t="s">
        <v>66</v>
      </c>
      <c r="K68" s="158">
        <v>3</v>
      </c>
      <c r="L68" s="154">
        <v>44578.569444444445</v>
      </c>
      <c r="M68" s="155">
        <v>32327</v>
      </c>
      <c r="N68" s="154">
        <v>44578.649305555555</v>
      </c>
      <c r="O68" s="25">
        <f t="shared" si="17"/>
        <v>7.9861111109494232E-2</v>
      </c>
      <c r="Q68" s="165"/>
    </row>
    <row r="69" spans="1:17" s="164" customFormat="1" ht="18.75" customHeight="1">
      <c r="A69" s="21">
        <v>12</v>
      </c>
      <c r="B69" s="155" t="s">
        <v>69</v>
      </c>
      <c r="C69" s="61" t="s">
        <v>117</v>
      </c>
      <c r="D69" s="60">
        <v>44578.59375</v>
      </c>
      <c r="E69" s="58">
        <v>32327</v>
      </c>
      <c r="F69" s="60">
        <v>44578.798611111109</v>
      </c>
      <c r="G69" s="25">
        <f t="shared" si="16"/>
        <v>0.20486111110949423</v>
      </c>
      <c r="H69" s="26"/>
      <c r="I69" s="21">
        <v>12</v>
      </c>
      <c r="J69" s="157" t="s">
        <v>59</v>
      </c>
      <c r="K69" s="158">
        <v>4</v>
      </c>
      <c r="L69" s="154">
        <v>44578.59375</v>
      </c>
      <c r="M69" s="155">
        <v>33185</v>
      </c>
      <c r="N69" s="154">
        <v>44578.690972222219</v>
      </c>
      <c r="O69" s="25">
        <f t="shared" si="17"/>
        <v>9.7222222218988463E-2</v>
      </c>
      <c r="Q69" s="165"/>
    </row>
    <row r="70" spans="1:17" s="164" customFormat="1" ht="18.75" customHeight="1">
      <c r="A70" s="21">
        <v>13</v>
      </c>
      <c r="B70" s="155" t="s">
        <v>69</v>
      </c>
      <c r="C70" s="61" t="s">
        <v>67</v>
      </c>
      <c r="D70" s="60">
        <v>44578.444444444445</v>
      </c>
      <c r="E70" s="58">
        <v>41187</v>
      </c>
      <c r="F70" s="60">
        <v>44578.673611111109</v>
      </c>
      <c r="G70" s="25">
        <f t="shared" si="16"/>
        <v>0.22916666666424135</v>
      </c>
      <c r="H70" s="26"/>
      <c r="I70" s="21">
        <v>13</v>
      </c>
      <c r="J70" s="157" t="s">
        <v>41</v>
      </c>
      <c r="K70" s="158">
        <v>6</v>
      </c>
      <c r="L70" s="154">
        <v>44578.649305555555</v>
      </c>
      <c r="M70" s="155" t="s">
        <v>291</v>
      </c>
      <c r="N70" s="154">
        <v>44578.795138888891</v>
      </c>
      <c r="O70" s="25">
        <f t="shared" si="17"/>
        <v>0.14583333333575865</v>
      </c>
    </row>
    <row r="71" spans="1:17" s="164" customFormat="1" ht="18.75" customHeight="1">
      <c r="A71" s="21">
        <v>14</v>
      </c>
      <c r="B71" s="155" t="s">
        <v>39</v>
      </c>
      <c r="C71" s="61" t="s">
        <v>118</v>
      </c>
      <c r="D71" s="60">
        <v>44578.361111111109</v>
      </c>
      <c r="E71" s="58">
        <v>12762</v>
      </c>
      <c r="F71" s="60">
        <v>44578.364583333336</v>
      </c>
      <c r="G71" s="25">
        <f t="shared" si="16"/>
        <v>3.4722222262644209E-3</v>
      </c>
      <c r="H71" s="26"/>
      <c r="I71" s="21">
        <v>14</v>
      </c>
      <c r="J71" s="58" t="s">
        <v>59</v>
      </c>
      <c r="K71" s="59">
        <v>4</v>
      </c>
      <c r="L71" s="60">
        <v>44578.263888888891</v>
      </c>
      <c r="M71" s="58">
        <v>32341</v>
      </c>
      <c r="N71" s="60">
        <v>44578.333333333336</v>
      </c>
      <c r="O71" s="25">
        <f t="shared" si="17"/>
        <v>6.9444444445252884E-2</v>
      </c>
    </row>
    <row r="72" spans="1:17" s="164" customFormat="1" ht="18.75" customHeight="1">
      <c r="A72" s="21">
        <v>15</v>
      </c>
      <c r="B72" s="155" t="s">
        <v>73</v>
      </c>
      <c r="C72" s="61" t="s">
        <v>282</v>
      </c>
      <c r="D72" s="60">
        <v>44578.715277777781</v>
      </c>
      <c r="E72" s="58">
        <v>41203</v>
      </c>
      <c r="F72" s="60">
        <v>44578.90625</v>
      </c>
      <c r="G72" s="25">
        <f t="shared" si="16"/>
        <v>0.19097222221898846</v>
      </c>
      <c r="H72" s="26"/>
      <c r="I72" s="21">
        <v>15</v>
      </c>
      <c r="J72" s="157" t="s">
        <v>59</v>
      </c>
      <c r="K72" s="158">
        <v>3</v>
      </c>
      <c r="L72" s="154">
        <v>44578.677083333336</v>
      </c>
      <c r="M72" s="155">
        <v>32627</v>
      </c>
      <c r="N72" s="154">
        <v>44578.819444444445</v>
      </c>
      <c r="O72" s="25">
        <f t="shared" si="17"/>
        <v>0.14236111110949423</v>
      </c>
    </row>
    <row r="73" spans="1:17" s="164" customFormat="1" ht="18.75" customHeight="1">
      <c r="A73" s="21">
        <v>16</v>
      </c>
      <c r="B73" s="155" t="s">
        <v>65</v>
      </c>
      <c r="C73" s="61" t="s">
        <v>118</v>
      </c>
      <c r="D73" s="60">
        <v>44578.40625</v>
      </c>
      <c r="E73" s="58">
        <v>60107</v>
      </c>
      <c r="F73" s="60">
        <v>44578.541666666664</v>
      </c>
      <c r="G73" s="25">
        <f t="shared" si="16"/>
        <v>0.13541666666424135</v>
      </c>
      <c r="H73" s="26"/>
      <c r="I73" s="21">
        <v>16</v>
      </c>
      <c r="J73" s="157" t="s">
        <v>39</v>
      </c>
      <c r="K73" s="158" t="s">
        <v>78</v>
      </c>
      <c r="L73" s="154">
        <v>44578.743055555555</v>
      </c>
      <c r="M73" s="155">
        <v>41203</v>
      </c>
      <c r="N73" s="154">
        <v>44578.885416666664</v>
      </c>
      <c r="O73" s="25">
        <f t="shared" si="17"/>
        <v>0.14236111110949423</v>
      </c>
    </row>
    <row r="74" spans="1:17" s="164" customFormat="1" ht="18.75" customHeight="1">
      <c r="A74" s="21">
        <v>17</v>
      </c>
      <c r="B74" s="58" t="s">
        <v>60</v>
      </c>
      <c r="C74" s="61" t="s">
        <v>67</v>
      </c>
      <c r="D74" s="60">
        <v>44578.694444444445</v>
      </c>
      <c r="E74" s="58" t="s">
        <v>291</v>
      </c>
      <c r="F74" s="60">
        <v>44578.847222222219</v>
      </c>
      <c r="G74" s="25">
        <f t="shared" si="16"/>
        <v>0.15277777777373558</v>
      </c>
      <c r="H74" s="26"/>
      <c r="I74" s="21">
        <v>17</v>
      </c>
      <c r="J74" s="157" t="s">
        <v>64</v>
      </c>
      <c r="K74" s="158">
        <v>6</v>
      </c>
      <c r="L74" s="154">
        <v>44578.8125</v>
      </c>
      <c r="M74" s="155" t="s">
        <v>296</v>
      </c>
      <c r="N74" s="154">
        <v>44578.871527777781</v>
      </c>
      <c r="O74" s="25">
        <f t="shared" si="17"/>
        <v>5.9027777781011537E-2</v>
      </c>
    </row>
    <row r="75" spans="1:17" s="164" customFormat="1" ht="18.75" customHeight="1">
      <c r="A75" s="21">
        <v>18</v>
      </c>
      <c r="B75" s="58" t="s">
        <v>84</v>
      </c>
      <c r="C75" s="61" t="s">
        <v>147</v>
      </c>
      <c r="D75" s="60">
        <v>44578.645833333336</v>
      </c>
      <c r="E75" s="58">
        <v>33185</v>
      </c>
      <c r="F75" s="60">
        <v>44578.829861111109</v>
      </c>
      <c r="G75" s="25">
        <f t="shared" si="16"/>
        <v>0.18402777777373558</v>
      </c>
      <c r="H75" s="26"/>
      <c r="I75" s="21">
        <v>18</v>
      </c>
      <c r="J75" s="58" t="s">
        <v>75</v>
      </c>
      <c r="K75" s="59">
        <v>4</v>
      </c>
      <c r="L75" s="60">
        <v>44578.934027777781</v>
      </c>
      <c r="M75" s="58">
        <v>24684</v>
      </c>
      <c r="N75" s="60">
        <v>44578.982638888891</v>
      </c>
      <c r="O75" s="25">
        <f t="shared" si="17"/>
        <v>4.8611111109494232E-2</v>
      </c>
    </row>
    <row r="76" spans="1:17" s="164" customFormat="1" ht="18.75" customHeight="1">
      <c r="A76" s="21">
        <v>19</v>
      </c>
      <c r="B76" s="58" t="s">
        <v>59</v>
      </c>
      <c r="C76" s="61" t="s">
        <v>118</v>
      </c>
      <c r="D76" s="60">
        <v>44578.78125</v>
      </c>
      <c r="E76" s="58">
        <v>32627</v>
      </c>
      <c r="F76" s="60">
        <v>44578.996527777781</v>
      </c>
      <c r="G76" s="25">
        <f t="shared" si="16"/>
        <v>0.21527777778101154</v>
      </c>
      <c r="H76" s="26"/>
      <c r="I76" s="21">
        <v>19</v>
      </c>
      <c r="J76" s="58" t="s">
        <v>60</v>
      </c>
      <c r="K76" s="59" t="s">
        <v>78</v>
      </c>
      <c r="L76" s="60">
        <v>44578.965277777781</v>
      </c>
      <c r="M76" s="58">
        <v>41138</v>
      </c>
      <c r="N76" s="60">
        <v>44579.006944444445</v>
      </c>
      <c r="O76" s="25">
        <f t="shared" si="17"/>
        <v>4.1666666664241347E-2</v>
      </c>
    </row>
    <row r="77" spans="1:17" s="164" customFormat="1" ht="18.75" customHeight="1">
      <c r="A77" s="21">
        <v>20</v>
      </c>
      <c r="B77" s="22" t="s">
        <v>83</v>
      </c>
      <c r="C77" s="28" t="s">
        <v>89</v>
      </c>
      <c r="D77" s="24">
        <v>44578.184027777781</v>
      </c>
      <c r="E77" s="22" t="s">
        <v>292</v>
      </c>
      <c r="F77" s="24">
        <v>44578.1875</v>
      </c>
      <c r="G77" s="25">
        <f t="shared" si="16"/>
        <v>3.4722222189884633E-3</v>
      </c>
      <c r="H77" s="26"/>
      <c r="I77" s="21">
        <v>20</v>
      </c>
      <c r="J77" s="58" t="s">
        <v>75</v>
      </c>
      <c r="K77" s="59">
        <v>3</v>
      </c>
      <c r="L77" s="60">
        <v>44578.993055555555</v>
      </c>
      <c r="M77" s="58">
        <v>32574</v>
      </c>
      <c r="N77" s="60">
        <v>44579.041666666664</v>
      </c>
      <c r="O77" s="25">
        <f t="shared" si="17"/>
        <v>4.8611111109494232E-2</v>
      </c>
    </row>
    <row r="78" spans="1:17" s="164" customFormat="1" ht="18.75" customHeight="1">
      <c r="A78" s="21">
        <v>21</v>
      </c>
      <c r="B78" s="22" t="s">
        <v>41</v>
      </c>
      <c r="C78" s="28" t="s">
        <v>89</v>
      </c>
      <c r="D78" s="24">
        <v>44578.326388888891</v>
      </c>
      <c r="E78" s="22">
        <v>31510</v>
      </c>
      <c r="F78" s="24">
        <v>44578.378472222219</v>
      </c>
      <c r="G78" s="25">
        <f t="shared" si="16"/>
        <v>5.2083333328482695E-2</v>
      </c>
      <c r="H78" s="26"/>
      <c r="I78" s="21">
        <v>21</v>
      </c>
      <c r="J78" s="123" t="s">
        <v>41</v>
      </c>
      <c r="K78" s="58" t="s">
        <v>89</v>
      </c>
      <c r="L78" s="60">
        <v>44578.920138888891</v>
      </c>
      <c r="M78" s="58">
        <v>31265</v>
      </c>
      <c r="N78" s="60">
        <v>44578.923611111109</v>
      </c>
      <c r="O78" s="25">
        <f t="shared" si="17"/>
        <v>3.4722222189884633E-3</v>
      </c>
    </row>
    <row r="79" spans="1:17" s="164" customFormat="1" ht="18.75" customHeight="1">
      <c r="A79" s="21">
        <v>22</v>
      </c>
      <c r="B79" s="21" t="s">
        <v>69</v>
      </c>
      <c r="C79" s="21" t="s">
        <v>89</v>
      </c>
      <c r="D79" s="24">
        <v>44578.701388888891</v>
      </c>
      <c r="E79" s="21">
        <v>31245</v>
      </c>
      <c r="F79" s="24">
        <v>44578.743055555555</v>
      </c>
      <c r="G79" s="25">
        <f t="shared" si="16"/>
        <v>4.1666666664241347E-2</v>
      </c>
      <c r="H79" s="26"/>
      <c r="I79" s="21"/>
      <c r="J79" s="123"/>
      <c r="K79" s="58"/>
      <c r="L79" s="60"/>
      <c r="M79" s="58"/>
      <c r="N79" s="60"/>
      <c r="O79" s="25">
        <f t="shared" si="17"/>
        <v>0</v>
      </c>
    </row>
    <row r="80" spans="1:17" s="32" customFormat="1" ht="20.25" customHeight="1">
      <c r="A80" s="5"/>
      <c r="B80" s="1"/>
      <c r="C80" s="5"/>
      <c r="D80" s="5"/>
      <c r="E80" s="5"/>
      <c r="F80" s="18" t="s">
        <v>13</v>
      </c>
      <c r="G80" s="10">
        <v>0.14097222222222222</v>
      </c>
      <c r="H80" s="33"/>
      <c r="I80" s="5"/>
      <c r="J80" s="5"/>
      <c r="K80" s="5"/>
      <c r="L80" s="5"/>
      <c r="M80" s="5"/>
      <c r="N80" s="5" t="s">
        <v>13</v>
      </c>
      <c r="O80" s="10">
        <f>AVERAGE(O58:O79)</f>
        <v>6.6130050504646279E-2</v>
      </c>
    </row>
  </sheetData>
  <mergeCells count="10">
    <mergeCell ref="C55:O55"/>
    <mergeCell ref="A56:G56"/>
    <mergeCell ref="I56:O56"/>
    <mergeCell ref="A2:O2"/>
    <mergeCell ref="A3:C3"/>
    <mergeCell ref="F3:J3"/>
    <mergeCell ref="L3:O3"/>
    <mergeCell ref="A31:C31"/>
    <mergeCell ref="F31:J31"/>
    <mergeCell ref="L31:O31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0" verticalDpi="0" r:id="rId1"/>
  <rowBreaks count="1" manualBreakCount="1">
    <brk id="53" max="1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dimension ref="A1:P26"/>
  <sheetViews>
    <sheetView workbookViewId="0">
      <selection activeCell="R8" sqref="R8"/>
    </sheetView>
  </sheetViews>
  <sheetFormatPr defaultRowHeight="15"/>
  <cols>
    <col min="1" max="1" width="6.42578125" customWidth="1"/>
    <col min="2" max="2" width="10.28515625" customWidth="1"/>
    <col min="3" max="3" width="7.7109375" customWidth="1"/>
    <col min="4" max="4" width="12.140625" customWidth="1"/>
    <col min="5" max="5" width="12.28515625" customWidth="1"/>
    <col min="6" max="6" width="12.140625" customWidth="1"/>
    <col min="7" max="7" width="11.5703125" customWidth="1"/>
    <col min="8" max="8" width="6.42578125" customWidth="1"/>
    <col min="9" max="9" width="10.28515625" customWidth="1"/>
    <col min="10" max="10" width="7.7109375" customWidth="1"/>
    <col min="11" max="11" width="12.140625" customWidth="1"/>
    <col min="12" max="12" width="12.28515625" customWidth="1"/>
    <col min="13" max="13" width="12.140625" customWidth="1"/>
    <col min="14" max="14" width="12" customWidth="1"/>
    <col min="15" max="15" width="14.5703125" customWidth="1"/>
    <col min="17" max="17" width="12.140625" customWidth="1"/>
  </cols>
  <sheetData>
    <row r="1" spans="1:16">
      <c r="A1" s="226" t="s">
        <v>297</v>
      </c>
      <c r="B1" s="227"/>
      <c r="C1" s="215" t="s">
        <v>15</v>
      </c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</row>
    <row r="2" spans="1:16">
      <c r="A2" s="215" t="s">
        <v>16</v>
      </c>
      <c r="B2" s="215"/>
      <c r="C2" s="215"/>
      <c r="D2" s="215"/>
      <c r="E2" s="215"/>
      <c r="F2" s="215"/>
      <c r="G2" s="215"/>
      <c r="H2" s="215" t="s">
        <v>17</v>
      </c>
      <c r="I2" s="215"/>
      <c r="J2" s="215"/>
      <c r="K2" s="215"/>
      <c r="L2" s="215"/>
      <c r="M2" s="215"/>
      <c r="N2" s="215"/>
    </row>
    <row r="3" spans="1:16" ht="30">
      <c r="A3" s="11" t="s">
        <v>18</v>
      </c>
      <c r="B3" s="11" t="s">
        <v>19</v>
      </c>
      <c r="C3" s="5" t="s">
        <v>20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18</v>
      </c>
      <c r="I3" s="11" t="s">
        <v>19</v>
      </c>
      <c r="J3" s="5" t="s">
        <v>20</v>
      </c>
      <c r="K3" s="11" t="s">
        <v>21</v>
      </c>
      <c r="L3" s="11" t="s">
        <v>25</v>
      </c>
      <c r="M3" s="11" t="s">
        <v>23</v>
      </c>
      <c r="N3" s="11" t="s">
        <v>24</v>
      </c>
    </row>
    <row r="4" spans="1:16" s="164" customFormat="1" ht="23.25" customHeight="1">
      <c r="A4" s="21">
        <v>1</v>
      </c>
      <c r="B4" s="155" t="s">
        <v>43</v>
      </c>
      <c r="C4" s="158">
        <v>8</v>
      </c>
      <c r="D4" s="154">
        <v>44577.975694444445</v>
      </c>
      <c r="E4" s="155">
        <v>31621</v>
      </c>
      <c r="F4" s="154">
        <v>44578.069444444445</v>
      </c>
      <c r="G4" s="25">
        <f>SUM(F4-D4)</f>
        <v>9.375E-2</v>
      </c>
      <c r="H4" s="21">
        <v>1</v>
      </c>
      <c r="I4" s="58" t="s">
        <v>65</v>
      </c>
      <c r="J4" s="59">
        <v>4</v>
      </c>
      <c r="K4" s="60">
        <v>44578.013888888891</v>
      </c>
      <c r="L4" s="58" t="s">
        <v>293</v>
      </c>
      <c r="M4" s="60">
        <v>44578.065972222219</v>
      </c>
      <c r="N4" s="25">
        <f>M4-K4</f>
        <v>5.2083333328482695E-2</v>
      </c>
      <c r="P4" s="165"/>
    </row>
    <row r="5" spans="1:16" s="164" customFormat="1" ht="23.25" customHeight="1">
      <c r="A5" s="21">
        <v>2</v>
      </c>
      <c r="B5" s="155" t="s">
        <v>59</v>
      </c>
      <c r="C5" s="158">
        <v>6</v>
      </c>
      <c r="D5" s="154">
        <v>44578.006944444445</v>
      </c>
      <c r="E5" s="155">
        <v>33268</v>
      </c>
      <c r="F5" s="154">
        <v>44578.15625</v>
      </c>
      <c r="G5" s="25">
        <f t="shared" ref="G5:G25" si="0">SUM(F5-D5)</f>
        <v>0.14930555555474712</v>
      </c>
      <c r="H5" s="21">
        <v>2</v>
      </c>
      <c r="I5" s="58" t="s">
        <v>60</v>
      </c>
      <c r="J5" s="59" t="s">
        <v>78</v>
      </c>
      <c r="K5" s="60">
        <v>44578.152777777781</v>
      </c>
      <c r="L5" s="58">
        <v>12762</v>
      </c>
      <c r="M5" s="60">
        <v>44578.15625</v>
      </c>
      <c r="N5" s="25">
        <f t="shared" ref="N5:N24" si="1">M5-K5</f>
        <v>3.4722222189884633E-3</v>
      </c>
      <c r="P5" s="165"/>
    </row>
    <row r="6" spans="1:16" s="164" customFormat="1" ht="23.25" customHeight="1">
      <c r="A6" s="21">
        <v>3</v>
      </c>
      <c r="B6" s="155" t="s">
        <v>43</v>
      </c>
      <c r="C6" s="158" t="s">
        <v>67</v>
      </c>
      <c r="D6" s="154">
        <v>44577.895833333336</v>
      </c>
      <c r="E6" s="155">
        <v>60029</v>
      </c>
      <c r="F6" s="154">
        <v>44578.017361111109</v>
      </c>
      <c r="G6" s="25">
        <f t="shared" si="0"/>
        <v>0.12152777777373558</v>
      </c>
      <c r="H6" s="21">
        <v>3</v>
      </c>
      <c r="I6" s="58" t="s">
        <v>84</v>
      </c>
      <c r="J6" s="59">
        <v>3</v>
      </c>
      <c r="K6" s="60">
        <v>44578.180555555555</v>
      </c>
      <c r="L6" s="58" t="s">
        <v>294</v>
      </c>
      <c r="M6" s="60">
        <v>44578.190972222219</v>
      </c>
      <c r="N6" s="25">
        <f t="shared" si="1"/>
        <v>1.0416666664241347E-2</v>
      </c>
      <c r="P6" s="165"/>
    </row>
    <row r="7" spans="1:16" s="164" customFormat="1" ht="23.25" customHeight="1">
      <c r="A7" s="21">
        <v>4</v>
      </c>
      <c r="B7" s="155" t="s">
        <v>60</v>
      </c>
      <c r="C7" s="158" t="s">
        <v>290</v>
      </c>
      <c r="D7" s="154">
        <v>44578.055555555555</v>
      </c>
      <c r="E7" s="155">
        <v>31339</v>
      </c>
      <c r="F7" s="154">
        <v>44578.277777777781</v>
      </c>
      <c r="G7" s="25">
        <f t="shared" si="0"/>
        <v>0.22222222222626442</v>
      </c>
      <c r="H7" s="21">
        <v>4</v>
      </c>
      <c r="I7" s="58" t="s">
        <v>59</v>
      </c>
      <c r="J7" s="59">
        <v>3</v>
      </c>
      <c r="K7" s="60">
        <v>44578.298611111109</v>
      </c>
      <c r="L7" s="58">
        <v>24665</v>
      </c>
      <c r="M7" s="60">
        <v>44578.364583333336</v>
      </c>
      <c r="N7" s="25">
        <f t="shared" si="1"/>
        <v>6.5972222226264421E-2</v>
      </c>
      <c r="P7" s="165"/>
    </row>
    <row r="8" spans="1:16" s="164" customFormat="1" ht="23.25" customHeight="1">
      <c r="A8" s="21">
        <v>5</v>
      </c>
      <c r="B8" s="155" t="s">
        <v>65</v>
      </c>
      <c r="C8" s="158">
        <v>7</v>
      </c>
      <c r="D8" s="154">
        <v>44578.097222222219</v>
      </c>
      <c r="E8" s="155">
        <v>31208</v>
      </c>
      <c r="F8" s="154">
        <v>44578.326388888891</v>
      </c>
      <c r="G8" s="25">
        <f t="shared" si="0"/>
        <v>0.22916666667151731</v>
      </c>
      <c r="H8" s="21">
        <v>5</v>
      </c>
      <c r="I8" s="58" t="s">
        <v>289</v>
      </c>
      <c r="J8" s="59">
        <v>3</v>
      </c>
      <c r="K8" s="60">
        <v>44578.392361111109</v>
      </c>
      <c r="L8" s="58" t="s">
        <v>295</v>
      </c>
      <c r="M8" s="60">
        <v>44578.395833333336</v>
      </c>
      <c r="N8" s="25">
        <f t="shared" si="1"/>
        <v>3.4722222262644209E-3</v>
      </c>
      <c r="P8" s="165"/>
    </row>
    <row r="9" spans="1:16" s="164" customFormat="1" ht="23.25" customHeight="1">
      <c r="A9" s="21">
        <v>6</v>
      </c>
      <c r="B9" s="155" t="s">
        <v>42</v>
      </c>
      <c r="C9" s="158">
        <v>6</v>
      </c>
      <c r="D9" s="154">
        <v>44578.190972222219</v>
      </c>
      <c r="E9" s="155" t="s">
        <v>229</v>
      </c>
      <c r="F9" s="154">
        <v>44578.447916666664</v>
      </c>
      <c r="G9" s="25">
        <f t="shared" si="0"/>
        <v>0.25694444444525288</v>
      </c>
      <c r="H9" s="21">
        <v>6</v>
      </c>
      <c r="I9" s="58" t="s">
        <v>82</v>
      </c>
      <c r="J9" s="59" t="s">
        <v>78</v>
      </c>
      <c r="K9" s="60">
        <v>44578.329861111109</v>
      </c>
      <c r="L9" s="58">
        <v>41187</v>
      </c>
      <c r="M9" s="60">
        <v>44578.420138888891</v>
      </c>
      <c r="N9" s="25">
        <f t="shared" si="1"/>
        <v>9.0277777781011537E-2</v>
      </c>
      <c r="P9" s="165"/>
    </row>
    <row r="10" spans="1:16" s="164" customFormat="1" ht="23.25" customHeight="1">
      <c r="A10" s="21">
        <v>7</v>
      </c>
      <c r="B10" s="155" t="s">
        <v>59</v>
      </c>
      <c r="C10" s="158">
        <v>5</v>
      </c>
      <c r="D10" s="154">
        <v>44578.222222222219</v>
      </c>
      <c r="E10" s="155">
        <v>24665</v>
      </c>
      <c r="F10" s="154">
        <v>44578.496527777781</v>
      </c>
      <c r="G10" s="25">
        <f t="shared" si="0"/>
        <v>0.27430555556202307</v>
      </c>
      <c r="H10" s="21">
        <v>7</v>
      </c>
      <c r="I10" s="58" t="s">
        <v>68</v>
      </c>
      <c r="J10" s="59">
        <v>4</v>
      </c>
      <c r="K10" s="60">
        <v>44578.368055555555</v>
      </c>
      <c r="L10" s="58">
        <v>33474</v>
      </c>
      <c r="M10" s="60">
        <v>44578.451388888891</v>
      </c>
      <c r="N10" s="25">
        <f t="shared" si="1"/>
        <v>8.3333333335758653E-2</v>
      </c>
      <c r="P10" s="165"/>
    </row>
    <row r="11" spans="1:16" s="164" customFormat="1" ht="23.25" customHeight="1">
      <c r="A11" s="21">
        <v>8</v>
      </c>
      <c r="B11" s="155" t="s">
        <v>68</v>
      </c>
      <c r="C11" s="158">
        <v>8</v>
      </c>
      <c r="D11" s="154">
        <v>44578.131944444445</v>
      </c>
      <c r="E11" s="155">
        <v>31639</v>
      </c>
      <c r="F11" s="154">
        <v>44578.309027777781</v>
      </c>
      <c r="G11" s="25">
        <f t="shared" si="0"/>
        <v>0.17708333333575865</v>
      </c>
      <c r="H11" s="21">
        <v>8</v>
      </c>
      <c r="I11" s="58" t="s">
        <v>43</v>
      </c>
      <c r="J11" s="59">
        <v>3</v>
      </c>
      <c r="K11" s="60">
        <v>44578.486111111109</v>
      </c>
      <c r="L11" s="58">
        <v>31246</v>
      </c>
      <c r="M11" s="60">
        <v>44578.53125</v>
      </c>
      <c r="N11" s="25">
        <f t="shared" si="1"/>
        <v>4.5138888890505768E-2</v>
      </c>
      <c r="P11" s="165"/>
    </row>
    <row r="12" spans="1:16" s="164" customFormat="1" ht="23.25" customHeight="1">
      <c r="A12" s="21">
        <v>9</v>
      </c>
      <c r="B12" s="155" t="s">
        <v>144</v>
      </c>
      <c r="C12" s="162" t="s">
        <v>118</v>
      </c>
      <c r="D12" s="125">
        <v>44578.555555555555</v>
      </c>
      <c r="E12" s="126">
        <v>27274</v>
      </c>
      <c r="F12" s="125">
        <v>44578.763888888891</v>
      </c>
      <c r="G12" s="25">
        <f t="shared" si="0"/>
        <v>0.20833333333575865</v>
      </c>
      <c r="H12" s="21">
        <v>9</v>
      </c>
      <c r="I12" s="58" t="s">
        <v>106</v>
      </c>
      <c r="J12" s="59">
        <v>5</v>
      </c>
      <c r="K12" s="60">
        <v>44578.520833333336</v>
      </c>
      <c r="L12" s="58">
        <v>27274</v>
      </c>
      <c r="M12" s="60">
        <v>44578.5625</v>
      </c>
      <c r="N12" s="25">
        <f t="shared" si="1"/>
        <v>4.1666666664241347E-2</v>
      </c>
      <c r="P12" s="165"/>
    </row>
    <row r="13" spans="1:16" s="164" customFormat="1" ht="23.25" customHeight="1">
      <c r="A13" s="21">
        <v>10</v>
      </c>
      <c r="B13" s="155" t="s">
        <v>58</v>
      </c>
      <c r="C13" s="61" t="s">
        <v>117</v>
      </c>
      <c r="D13" s="60">
        <v>44578.329861111109</v>
      </c>
      <c r="E13" s="58" t="s">
        <v>229</v>
      </c>
      <c r="F13" s="60">
        <v>44578.5625</v>
      </c>
      <c r="G13" s="25">
        <f t="shared" si="0"/>
        <v>0.23263888889050577</v>
      </c>
      <c r="H13" s="21">
        <v>10</v>
      </c>
      <c r="I13" s="58" t="s">
        <v>59</v>
      </c>
      <c r="J13" s="59" t="s">
        <v>78</v>
      </c>
      <c r="K13" s="60">
        <v>44578.444444444445</v>
      </c>
      <c r="L13" s="58">
        <v>60107</v>
      </c>
      <c r="M13" s="60">
        <v>44578.625</v>
      </c>
      <c r="N13" s="25">
        <f t="shared" si="1"/>
        <v>0.18055555555474712</v>
      </c>
      <c r="P13" s="165"/>
    </row>
    <row r="14" spans="1:16" s="164" customFormat="1" ht="23.25" customHeight="1">
      <c r="A14" s="21">
        <v>11</v>
      </c>
      <c r="B14" s="155" t="s">
        <v>41</v>
      </c>
      <c r="C14" s="61" t="s">
        <v>139</v>
      </c>
      <c r="D14" s="60">
        <v>44578.489583333336</v>
      </c>
      <c r="E14" s="58">
        <v>33474</v>
      </c>
      <c r="F14" s="60">
        <v>44578.635416666664</v>
      </c>
      <c r="G14" s="25">
        <f t="shared" si="0"/>
        <v>0.14583333332848269</v>
      </c>
      <c r="H14" s="21">
        <v>11</v>
      </c>
      <c r="I14" s="157" t="s">
        <v>66</v>
      </c>
      <c r="J14" s="158">
        <v>3</v>
      </c>
      <c r="K14" s="154">
        <v>44578.569444444445</v>
      </c>
      <c r="L14" s="155">
        <v>32327</v>
      </c>
      <c r="M14" s="154">
        <v>44578.649305555555</v>
      </c>
      <c r="N14" s="25">
        <f t="shared" si="1"/>
        <v>7.9861111109494232E-2</v>
      </c>
      <c r="P14" s="165"/>
    </row>
    <row r="15" spans="1:16" s="164" customFormat="1" ht="23.25" customHeight="1">
      <c r="A15" s="21">
        <v>12</v>
      </c>
      <c r="B15" s="155" t="s">
        <v>69</v>
      </c>
      <c r="C15" s="61" t="s">
        <v>117</v>
      </c>
      <c r="D15" s="60">
        <v>44578.59375</v>
      </c>
      <c r="E15" s="58">
        <v>32327</v>
      </c>
      <c r="F15" s="60">
        <v>44578.798611111109</v>
      </c>
      <c r="G15" s="25">
        <f t="shared" si="0"/>
        <v>0.20486111110949423</v>
      </c>
      <c r="H15" s="21">
        <v>12</v>
      </c>
      <c r="I15" s="157" t="s">
        <v>59</v>
      </c>
      <c r="J15" s="158">
        <v>4</v>
      </c>
      <c r="K15" s="154">
        <v>44578.59375</v>
      </c>
      <c r="L15" s="155">
        <v>33185</v>
      </c>
      <c r="M15" s="154">
        <v>44578.690972222219</v>
      </c>
      <c r="N15" s="25">
        <f t="shared" si="1"/>
        <v>9.7222222218988463E-2</v>
      </c>
      <c r="P15" s="165"/>
    </row>
    <row r="16" spans="1:16" s="164" customFormat="1" ht="23.25" customHeight="1">
      <c r="A16" s="21">
        <v>13</v>
      </c>
      <c r="B16" s="155" t="s">
        <v>69</v>
      </c>
      <c r="C16" s="61" t="s">
        <v>67</v>
      </c>
      <c r="D16" s="60">
        <v>44578.444444444445</v>
      </c>
      <c r="E16" s="58">
        <v>41187</v>
      </c>
      <c r="F16" s="60">
        <v>44578.673611111109</v>
      </c>
      <c r="G16" s="25">
        <f t="shared" si="0"/>
        <v>0.22916666666424135</v>
      </c>
      <c r="H16" s="21">
        <v>13</v>
      </c>
      <c r="I16" s="157" t="s">
        <v>41</v>
      </c>
      <c r="J16" s="158">
        <v>6</v>
      </c>
      <c r="K16" s="154">
        <v>44578.649305555555</v>
      </c>
      <c r="L16" s="155" t="s">
        <v>291</v>
      </c>
      <c r="M16" s="154">
        <v>44578.795138888891</v>
      </c>
      <c r="N16" s="25">
        <f t="shared" si="1"/>
        <v>0.14583333333575865</v>
      </c>
    </row>
    <row r="17" spans="1:14" s="164" customFormat="1" ht="23.25" customHeight="1">
      <c r="A17" s="21">
        <v>14</v>
      </c>
      <c r="B17" s="155" t="s">
        <v>39</v>
      </c>
      <c r="C17" s="61" t="s">
        <v>118</v>
      </c>
      <c r="D17" s="60">
        <v>44578.361111111109</v>
      </c>
      <c r="E17" s="58">
        <v>12762</v>
      </c>
      <c r="F17" s="60">
        <v>44578.364583333336</v>
      </c>
      <c r="G17" s="25">
        <f t="shared" si="0"/>
        <v>3.4722222262644209E-3</v>
      </c>
      <c r="H17" s="21">
        <v>14</v>
      </c>
      <c r="I17" s="58" t="s">
        <v>59</v>
      </c>
      <c r="J17" s="59">
        <v>4</v>
      </c>
      <c r="K17" s="60">
        <v>44578.263888888891</v>
      </c>
      <c r="L17" s="58">
        <v>32341</v>
      </c>
      <c r="M17" s="60">
        <v>44578.333333333336</v>
      </c>
      <c r="N17" s="25">
        <f t="shared" si="1"/>
        <v>6.9444444445252884E-2</v>
      </c>
    </row>
    <row r="18" spans="1:14" s="164" customFormat="1" ht="23.25" customHeight="1">
      <c r="A18" s="21">
        <v>15</v>
      </c>
      <c r="B18" s="155" t="s">
        <v>73</v>
      </c>
      <c r="C18" s="61" t="s">
        <v>282</v>
      </c>
      <c r="D18" s="60">
        <v>44578.715277777781</v>
      </c>
      <c r="E18" s="58">
        <v>41203</v>
      </c>
      <c r="F18" s="60">
        <v>44578.90625</v>
      </c>
      <c r="G18" s="25">
        <f t="shared" si="0"/>
        <v>0.19097222221898846</v>
      </c>
      <c r="H18" s="21">
        <v>15</v>
      </c>
      <c r="I18" s="157" t="s">
        <v>59</v>
      </c>
      <c r="J18" s="158">
        <v>3</v>
      </c>
      <c r="K18" s="154">
        <v>44578.677083333336</v>
      </c>
      <c r="L18" s="155">
        <v>32627</v>
      </c>
      <c r="M18" s="154">
        <v>44578.819444444445</v>
      </c>
      <c r="N18" s="25">
        <f t="shared" si="1"/>
        <v>0.14236111110949423</v>
      </c>
    </row>
    <row r="19" spans="1:14" s="164" customFormat="1" ht="23.25" customHeight="1">
      <c r="A19" s="21">
        <v>16</v>
      </c>
      <c r="B19" s="155" t="s">
        <v>65</v>
      </c>
      <c r="C19" s="61" t="s">
        <v>118</v>
      </c>
      <c r="D19" s="60">
        <v>44578.40625</v>
      </c>
      <c r="E19" s="58">
        <v>60107</v>
      </c>
      <c r="F19" s="60">
        <v>44578.541666666664</v>
      </c>
      <c r="G19" s="25">
        <f t="shared" si="0"/>
        <v>0.13541666666424135</v>
      </c>
      <c r="H19" s="21">
        <v>16</v>
      </c>
      <c r="I19" s="157" t="s">
        <v>39</v>
      </c>
      <c r="J19" s="158" t="s">
        <v>78</v>
      </c>
      <c r="K19" s="154">
        <v>44578.743055555555</v>
      </c>
      <c r="L19" s="155">
        <v>41203</v>
      </c>
      <c r="M19" s="154">
        <v>44578.885416666664</v>
      </c>
      <c r="N19" s="25">
        <f t="shared" si="1"/>
        <v>0.14236111110949423</v>
      </c>
    </row>
    <row r="20" spans="1:14" s="164" customFormat="1" ht="23.25" customHeight="1">
      <c r="A20" s="21">
        <v>17</v>
      </c>
      <c r="B20" s="58" t="s">
        <v>60</v>
      </c>
      <c r="C20" s="61" t="s">
        <v>67</v>
      </c>
      <c r="D20" s="60">
        <v>44578.694444444445</v>
      </c>
      <c r="E20" s="58" t="s">
        <v>291</v>
      </c>
      <c r="F20" s="60">
        <v>44578.847222222219</v>
      </c>
      <c r="G20" s="25">
        <f t="shared" si="0"/>
        <v>0.15277777777373558</v>
      </c>
      <c r="H20" s="21">
        <v>17</v>
      </c>
      <c r="I20" s="157" t="s">
        <v>64</v>
      </c>
      <c r="J20" s="158">
        <v>6</v>
      </c>
      <c r="K20" s="154">
        <v>44578.8125</v>
      </c>
      <c r="L20" s="155" t="s">
        <v>296</v>
      </c>
      <c r="M20" s="154">
        <v>44578.871527777781</v>
      </c>
      <c r="N20" s="25">
        <f t="shared" si="1"/>
        <v>5.9027777781011537E-2</v>
      </c>
    </row>
    <row r="21" spans="1:14" s="164" customFormat="1" ht="23.25" customHeight="1">
      <c r="A21" s="21">
        <v>18</v>
      </c>
      <c r="B21" s="58" t="s">
        <v>84</v>
      </c>
      <c r="C21" s="61" t="s">
        <v>147</v>
      </c>
      <c r="D21" s="60">
        <v>44578.645833333336</v>
      </c>
      <c r="E21" s="58">
        <v>33185</v>
      </c>
      <c r="F21" s="60">
        <v>44578.829861111109</v>
      </c>
      <c r="G21" s="25">
        <f t="shared" si="0"/>
        <v>0.18402777777373558</v>
      </c>
      <c r="H21" s="21">
        <v>18</v>
      </c>
      <c r="I21" s="58" t="s">
        <v>75</v>
      </c>
      <c r="J21" s="59">
        <v>4</v>
      </c>
      <c r="K21" s="60">
        <v>44578.934027777781</v>
      </c>
      <c r="L21" s="58">
        <v>24684</v>
      </c>
      <c r="M21" s="60">
        <v>44578.982638888891</v>
      </c>
      <c r="N21" s="25">
        <f t="shared" si="1"/>
        <v>4.8611111109494232E-2</v>
      </c>
    </row>
    <row r="22" spans="1:14" s="164" customFormat="1" ht="23.25" customHeight="1">
      <c r="A22" s="21">
        <v>19</v>
      </c>
      <c r="B22" s="58" t="s">
        <v>59</v>
      </c>
      <c r="C22" s="61" t="s">
        <v>118</v>
      </c>
      <c r="D22" s="60">
        <v>44578.78125</v>
      </c>
      <c r="E22" s="58">
        <v>32627</v>
      </c>
      <c r="F22" s="60">
        <v>44578.996527777781</v>
      </c>
      <c r="G22" s="25">
        <f t="shared" si="0"/>
        <v>0.21527777778101154</v>
      </c>
      <c r="H22" s="21">
        <v>19</v>
      </c>
      <c r="I22" s="58" t="s">
        <v>60</v>
      </c>
      <c r="J22" s="59" t="s">
        <v>78</v>
      </c>
      <c r="K22" s="60">
        <v>44578.965277777781</v>
      </c>
      <c r="L22" s="58">
        <v>41138</v>
      </c>
      <c r="M22" s="60">
        <v>44579.006944444445</v>
      </c>
      <c r="N22" s="25">
        <f t="shared" si="1"/>
        <v>4.1666666664241347E-2</v>
      </c>
    </row>
    <row r="23" spans="1:14" s="164" customFormat="1" ht="23.25" customHeight="1">
      <c r="A23" s="21">
        <v>20</v>
      </c>
      <c r="B23" s="22" t="s">
        <v>83</v>
      </c>
      <c r="C23" s="28" t="s">
        <v>89</v>
      </c>
      <c r="D23" s="24">
        <v>44578.184027777781</v>
      </c>
      <c r="E23" s="22" t="s">
        <v>292</v>
      </c>
      <c r="F23" s="24">
        <v>44578.1875</v>
      </c>
      <c r="G23" s="25">
        <f t="shared" si="0"/>
        <v>3.4722222189884633E-3</v>
      </c>
      <c r="H23" s="21">
        <v>20</v>
      </c>
      <c r="I23" s="58" t="s">
        <v>75</v>
      </c>
      <c r="J23" s="59">
        <v>3</v>
      </c>
      <c r="K23" s="60">
        <v>44578.993055555555</v>
      </c>
      <c r="L23" s="58">
        <v>32574</v>
      </c>
      <c r="M23" s="60">
        <v>44579.041666666664</v>
      </c>
      <c r="N23" s="25">
        <f t="shared" si="1"/>
        <v>4.8611111109494232E-2</v>
      </c>
    </row>
    <row r="24" spans="1:14" s="164" customFormat="1" ht="23.25" customHeight="1">
      <c r="A24" s="21">
        <v>21</v>
      </c>
      <c r="B24" s="22" t="s">
        <v>41</v>
      </c>
      <c r="C24" s="28" t="s">
        <v>89</v>
      </c>
      <c r="D24" s="24">
        <v>44578.326388888891</v>
      </c>
      <c r="E24" s="22">
        <v>31510</v>
      </c>
      <c r="F24" s="24">
        <v>44578.378472222219</v>
      </c>
      <c r="G24" s="25">
        <f t="shared" si="0"/>
        <v>5.2083333328482695E-2</v>
      </c>
      <c r="H24" s="21">
        <v>21</v>
      </c>
      <c r="I24" s="123" t="s">
        <v>41</v>
      </c>
      <c r="J24" s="58" t="s">
        <v>89</v>
      </c>
      <c r="K24" s="60">
        <v>44578.920138888891</v>
      </c>
      <c r="L24" s="58">
        <v>31265</v>
      </c>
      <c r="M24" s="60">
        <v>44578.923611111109</v>
      </c>
      <c r="N24" s="25">
        <f t="shared" si="1"/>
        <v>3.4722222189884633E-3</v>
      </c>
    </row>
    <row r="25" spans="1:14" s="164" customFormat="1" ht="23.25" customHeight="1">
      <c r="A25" s="21">
        <v>22</v>
      </c>
      <c r="B25" s="21" t="s">
        <v>69</v>
      </c>
      <c r="C25" s="21" t="s">
        <v>89</v>
      </c>
      <c r="D25" s="24">
        <v>44578.701388888891</v>
      </c>
      <c r="E25" s="21">
        <v>31245</v>
      </c>
      <c r="F25" s="24">
        <v>44578.743055555555</v>
      </c>
      <c r="G25" s="25">
        <f t="shared" si="0"/>
        <v>4.1666666664241347E-2</v>
      </c>
      <c r="H25" s="21"/>
      <c r="I25" s="123"/>
      <c r="J25" s="58"/>
      <c r="K25" s="60"/>
      <c r="L25" s="58"/>
      <c r="M25" s="60"/>
      <c r="N25" s="25"/>
    </row>
    <row r="26" spans="1:14" s="32" customFormat="1" ht="20.25" customHeight="1">
      <c r="A26" s="5"/>
      <c r="B26" s="1"/>
      <c r="C26" s="5"/>
      <c r="D26" s="5"/>
      <c r="E26" s="5"/>
      <c r="F26" s="18" t="s">
        <v>13</v>
      </c>
      <c r="G26" s="10">
        <v>0.14097222222222222</v>
      </c>
      <c r="H26" s="5"/>
      <c r="I26" s="5"/>
      <c r="J26" s="5"/>
      <c r="K26" s="5"/>
      <c r="L26" s="5"/>
      <c r="M26" s="5" t="s">
        <v>13</v>
      </c>
      <c r="N26" s="10">
        <f>AVERAGE(N4:N25)</f>
        <v>6.9279100528677057E-2</v>
      </c>
    </row>
  </sheetData>
  <mergeCells count="4">
    <mergeCell ref="C1:N1"/>
    <mergeCell ref="A2:G2"/>
    <mergeCell ref="H2:N2"/>
    <mergeCell ref="A1:B1"/>
  </mergeCells>
  <pageMargins left="0.16" right="0.16" top="0.11" bottom="0.15" header="0.11" footer="0.31496062992125984"/>
  <pageSetup paperSize="9" scale="9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4"/>
  <sheetViews>
    <sheetView workbookViewId="0">
      <selection activeCell="Q65" sqref="Q65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80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42"/>
      <c r="E3" s="42"/>
      <c r="F3" s="220" t="s">
        <v>26</v>
      </c>
      <c r="G3" s="221"/>
      <c r="H3" s="221"/>
      <c r="I3" s="221"/>
      <c r="J3" s="222"/>
      <c r="K3" s="42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2" customFormat="1" ht="15" customHeight="1">
      <c r="A5" s="48" t="s">
        <v>47</v>
      </c>
      <c r="B5" s="22" t="s">
        <v>3</v>
      </c>
      <c r="C5" s="49">
        <v>44562.569444444445</v>
      </c>
      <c r="D5" s="47" t="s">
        <v>43</v>
      </c>
      <c r="E5" s="51" t="s">
        <v>61</v>
      </c>
      <c r="F5" s="31">
        <v>2</v>
      </c>
      <c r="G5" s="31">
        <v>0</v>
      </c>
      <c r="H5" s="31">
        <v>0</v>
      </c>
      <c r="I5" s="31">
        <v>88</v>
      </c>
      <c r="J5" s="31">
        <f t="shared" ref="J5:J27" si="0">F5+G5+H5+I5</f>
        <v>90</v>
      </c>
      <c r="K5" s="31"/>
      <c r="L5" s="24">
        <f>'[1]02=JAN'!R5</f>
        <v>44563.25</v>
      </c>
      <c r="M5" s="24">
        <f>'[1]02=JAN'!S5</f>
        <v>44563.350694444445</v>
      </c>
      <c r="N5" s="25">
        <f>SUM(L5-C5)</f>
        <v>0.68055555555474712</v>
      </c>
      <c r="O5" s="25">
        <f>SUM(M5-L5)</f>
        <v>0.10069444444525288</v>
      </c>
    </row>
    <row r="6" spans="1:15" s="52" customFormat="1" ht="15" customHeight="1">
      <c r="A6" s="48"/>
      <c r="B6" s="22"/>
      <c r="C6" s="49"/>
      <c r="D6" s="47"/>
      <c r="E6" s="51" t="s">
        <v>62</v>
      </c>
      <c r="F6" s="31">
        <v>17</v>
      </c>
      <c r="G6" s="31">
        <v>31</v>
      </c>
      <c r="H6" s="31">
        <v>27</v>
      </c>
      <c r="I6" s="31">
        <v>15</v>
      </c>
      <c r="J6" s="31"/>
      <c r="K6" s="31">
        <f t="shared" ref="K6:K28" si="1">G6+H6+I6+F6</f>
        <v>90</v>
      </c>
      <c r="L6" s="24"/>
      <c r="M6" s="24"/>
      <c r="N6" s="25"/>
      <c r="O6" s="25"/>
    </row>
    <row r="7" spans="1:15" s="52" customFormat="1" ht="15" customHeight="1">
      <c r="A7" s="48">
        <v>4</v>
      </c>
      <c r="B7" s="22" t="s">
        <v>3</v>
      </c>
      <c r="C7" s="49">
        <v>44562.642361111109</v>
      </c>
      <c r="D7" s="47" t="s">
        <v>42</v>
      </c>
      <c r="E7" s="51" t="s">
        <v>61</v>
      </c>
      <c r="F7" s="31">
        <v>0</v>
      </c>
      <c r="G7" s="31">
        <v>25</v>
      </c>
      <c r="H7" s="31">
        <v>51</v>
      </c>
      <c r="I7" s="31">
        <v>14</v>
      </c>
      <c r="J7" s="31">
        <f t="shared" si="0"/>
        <v>90</v>
      </c>
      <c r="K7" s="31"/>
      <c r="L7" s="24">
        <f>'[1]02=JAN'!R6</f>
        <v>44563.642361111109</v>
      </c>
      <c r="M7" s="24">
        <f>'[1]02=JAN'!S6</f>
        <v>44563.666666666664</v>
      </c>
      <c r="N7" s="25">
        <f t="shared" ref="N7:N27" si="2">SUM(L7-C7)</f>
        <v>1</v>
      </c>
      <c r="O7" s="25">
        <f t="shared" ref="O7:O27" si="3">SUM(M7-L7)</f>
        <v>2.4305555554747116E-2</v>
      </c>
    </row>
    <row r="8" spans="1:15" s="52" customFormat="1" ht="15" customHeight="1">
      <c r="A8" s="48"/>
      <c r="B8" s="22"/>
      <c r="C8" s="49"/>
      <c r="D8" s="47"/>
      <c r="E8" s="51" t="s">
        <v>62</v>
      </c>
      <c r="F8" s="31">
        <v>0</v>
      </c>
      <c r="G8" s="31">
        <v>27</v>
      </c>
      <c r="H8" s="31">
        <v>49</v>
      </c>
      <c r="I8" s="31">
        <v>14</v>
      </c>
      <c r="J8" s="31"/>
      <c r="K8" s="31">
        <f t="shared" si="1"/>
        <v>90</v>
      </c>
      <c r="L8" s="24"/>
      <c r="M8" s="24"/>
      <c r="N8" s="25"/>
      <c r="O8" s="25"/>
    </row>
    <row r="9" spans="1:15" s="52" customFormat="1" ht="15" customHeight="1">
      <c r="A9" s="48">
        <v>6</v>
      </c>
      <c r="B9" s="22" t="s">
        <v>3</v>
      </c>
      <c r="C9" s="49">
        <v>44562.784722222219</v>
      </c>
      <c r="D9" s="47" t="s">
        <v>75</v>
      </c>
      <c r="E9" s="51" t="s">
        <v>61</v>
      </c>
      <c r="F9" s="31">
        <v>3</v>
      </c>
      <c r="G9" s="31">
        <v>16</v>
      </c>
      <c r="H9" s="31">
        <v>71</v>
      </c>
      <c r="I9" s="31">
        <v>0</v>
      </c>
      <c r="J9" s="31">
        <f t="shared" si="0"/>
        <v>90</v>
      </c>
      <c r="K9" s="31"/>
      <c r="L9" s="24">
        <f>'[1]02=JAN'!R8</f>
        <v>44563.701388888891</v>
      </c>
      <c r="M9" s="24">
        <f>'[1]02=JAN'!S8</f>
        <v>44563.743055555555</v>
      </c>
      <c r="N9" s="25">
        <f t="shared" si="2"/>
        <v>0.91666666667151731</v>
      </c>
      <c r="O9" s="25">
        <f t="shared" si="3"/>
        <v>4.1666666664241347E-2</v>
      </c>
    </row>
    <row r="10" spans="1:15" s="52" customFormat="1" ht="15" customHeight="1">
      <c r="A10" s="48"/>
      <c r="B10" s="22"/>
      <c r="C10" s="49"/>
      <c r="D10" s="47"/>
      <c r="E10" s="51" t="s">
        <v>62</v>
      </c>
      <c r="F10" s="31">
        <v>5</v>
      </c>
      <c r="G10" s="31">
        <v>15</v>
      </c>
      <c r="H10" s="31">
        <v>63</v>
      </c>
      <c r="I10" s="31">
        <v>7</v>
      </c>
      <c r="J10" s="31"/>
      <c r="K10" s="31">
        <f t="shared" si="1"/>
        <v>90</v>
      </c>
      <c r="L10" s="24"/>
      <c r="M10" s="24"/>
      <c r="N10" s="25"/>
      <c r="O10" s="25"/>
    </row>
    <row r="11" spans="1:15" s="52" customFormat="1" ht="15" customHeight="1">
      <c r="A11" s="48">
        <v>5</v>
      </c>
      <c r="B11" s="22" t="s">
        <v>3</v>
      </c>
      <c r="C11" s="49">
        <v>44562.920138888891</v>
      </c>
      <c r="D11" s="47" t="s">
        <v>69</v>
      </c>
      <c r="E11" s="51" t="s">
        <v>61</v>
      </c>
      <c r="F11" s="31">
        <v>0</v>
      </c>
      <c r="G11" s="31">
        <v>14</v>
      </c>
      <c r="H11" s="31">
        <v>76</v>
      </c>
      <c r="I11" s="31">
        <v>0</v>
      </c>
      <c r="J11" s="31">
        <f t="shared" si="0"/>
        <v>90</v>
      </c>
      <c r="K11" s="31"/>
      <c r="L11" s="24">
        <f>'[1]02=JAN'!R9</f>
        <v>44563.46875</v>
      </c>
      <c r="M11" s="24">
        <f>'[1]02=JAN'!S9</f>
        <v>44563.506944444445</v>
      </c>
      <c r="N11" s="25">
        <f t="shared" si="2"/>
        <v>0.54861111110949423</v>
      </c>
      <c r="O11" s="25">
        <f t="shared" si="3"/>
        <v>3.8194444445252884E-2</v>
      </c>
    </row>
    <row r="12" spans="1:15" s="52" customFormat="1" ht="15" customHeight="1">
      <c r="A12" s="48"/>
      <c r="B12" s="22"/>
      <c r="C12" s="49"/>
      <c r="D12" s="47"/>
      <c r="E12" s="51" t="s">
        <v>62</v>
      </c>
      <c r="F12" s="31">
        <v>7</v>
      </c>
      <c r="G12" s="31">
        <v>18</v>
      </c>
      <c r="H12" s="31">
        <v>65</v>
      </c>
      <c r="I12" s="31">
        <v>0</v>
      </c>
      <c r="J12" s="31"/>
      <c r="K12" s="31">
        <f t="shared" si="1"/>
        <v>90</v>
      </c>
      <c r="L12" s="24"/>
      <c r="M12" s="24"/>
      <c r="N12" s="25"/>
      <c r="O12" s="25"/>
    </row>
    <row r="13" spans="1:15" s="52" customFormat="1" ht="15" customHeight="1">
      <c r="A13" s="48" t="s">
        <v>35</v>
      </c>
      <c r="B13" s="22" t="s">
        <v>3</v>
      </c>
      <c r="C13" s="49">
        <v>44562.989583333336</v>
      </c>
      <c r="D13" s="47" t="s">
        <v>66</v>
      </c>
      <c r="E13" s="51" t="s">
        <v>61</v>
      </c>
      <c r="F13" s="31">
        <v>0</v>
      </c>
      <c r="G13" s="31">
        <v>4</v>
      </c>
      <c r="H13" s="31">
        <v>8</v>
      </c>
      <c r="I13" s="31">
        <v>78</v>
      </c>
      <c r="J13" s="31">
        <f t="shared" si="0"/>
        <v>90</v>
      </c>
      <c r="K13" s="31"/>
      <c r="L13" s="24">
        <f>'[1]02=JAN'!R10</f>
        <v>44563.784722222219</v>
      </c>
      <c r="M13" s="24">
        <f>'[1]02=JAN'!S10</f>
        <v>44563.815972222219</v>
      </c>
      <c r="N13" s="25">
        <f t="shared" si="2"/>
        <v>0.79513888888322981</v>
      </c>
      <c r="O13" s="25">
        <f t="shared" si="3"/>
        <v>3.125E-2</v>
      </c>
    </row>
    <row r="14" spans="1:15" s="52" customFormat="1" ht="15" customHeight="1">
      <c r="A14" s="48"/>
      <c r="B14" s="22"/>
      <c r="C14" s="49"/>
      <c r="D14" s="47"/>
      <c r="E14" s="51" t="s">
        <v>62</v>
      </c>
      <c r="F14" s="31">
        <v>3</v>
      </c>
      <c r="G14" s="31">
        <v>14</v>
      </c>
      <c r="H14" s="31">
        <v>28</v>
      </c>
      <c r="I14" s="31">
        <v>45</v>
      </c>
      <c r="J14" s="31"/>
      <c r="K14" s="31">
        <f t="shared" si="1"/>
        <v>90</v>
      </c>
      <c r="L14" s="24"/>
      <c r="M14" s="24"/>
      <c r="N14" s="25"/>
      <c r="O14" s="25"/>
    </row>
    <row r="15" spans="1:15" s="52" customFormat="1" ht="15" customHeight="1">
      <c r="A15" s="48" t="s">
        <v>45</v>
      </c>
      <c r="B15" s="47">
        <v>717</v>
      </c>
      <c r="C15" s="49">
        <v>44563.03125</v>
      </c>
      <c r="D15" s="47" t="s">
        <v>42</v>
      </c>
      <c r="E15" s="51" t="s">
        <v>61</v>
      </c>
      <c r="F15" s="31">
        <v>0</v>
      </c>
      <c r="G15" s="31">
        <v>90</v>
      </c>
      <c r="H15" s="31">
        <v>0</v>
      </c>
      <c r="I15" s="31">
        <v>0</v>
      </c>
      <c r="J15" s="31">
        <f t="shared" ref="J15" si="4">F15+G15+H15+I15</f>
        <v>90</v>
      </c>
      <c r="K15" s="31"/>
      <c r="L15" s="49">
        <v>44563.5</v>
      </c>
      <c r="M15" s="49">
        <v>44563.541666666664</v>
      </c>
      <c r="N15" s="25">
        <f t="shared" ref="N15" si="5">SUM(L15-C15)</f>
        <v>0.46875</v>
      </c>
      <c r="O15" s="25">
        <f t="shared" ref="O15" si="6">SUM(M15-L15)</f>
        <v>4.1666666664241347E-2</v>
      </c>
    </row>
    <row r="16" spans="1:15" s="52" customFormat="1" ht="15" customHeight="1">
      <c r="A16" s="48"/>
      <c r="B16" s="47"/>
      <c r="C16" s="49"/>
      <c r="D16" s="47"/>
      <c r="E16" s="51" t="s">
        <v>62</v>
      </c>
      <c r="F16" s="31">
        <v>0</v>
      </c>
      <c r="G16" s="31">
        <v>90</v>
      </c>
      <c r="H16" s="31">
        <v>0</v>
      </c>
      <c r="I16" s="31">
        <v>0</v>
      </c>
      <c r="J16" s="31"/>
      <c r="K16" s="31">
        <f t="shared" ref="K16" si="7">G16+H16+I16+F16</f>
        <v>90</v>
      </c>
      <c r="L16" s="49"/>
      <c r="M16" s="49"/>
      <c r="N16" s="25"/>
      <c r="O16" s="25"/>
    </row>
    <row r="17" spans="1:15" s="52" customFormat="1" ht="15" customHeight="1">
      <c r="A17" s="48" t="s">
        <v>36</v>
      </c>
      <c r="B17" s="22" t="s">
        <v>3</v>
      </c>
      <c r="C17" s="49">
        <v>44563.135416666664</v>
      </c>
      <c r="D17" s="47" t="s">
        <v>43</v>
      </c>
      <c r="E17" s="51" t="s">
        <v>61</v>
      </c>
      <c r="F17" s="31">
        <v>14</v>
      </c>
      <c r="G17" s="31">
        <v>66</v>
      </c>
      <c r="H17" s="31">
        <v>0</v>
      </c>
      <c r="I17" s="31">
        <v>0</v>
      </c>
      <c r="J17" s="31">
        <f t="shared" si="0"/>
        <v>80</v>
      </c>
      <c r="K17" s="31"/>
      <c r="L17" s="24">
        <f>'[1]02=JAN'!R12</f>
        <v>44563.430555555555</v>
      </c>
      <c r="M17" s="24">
        <f>'[1]02=JAN'!S12</f>
        <v>44563.475694444445</v>
      </c>
      <c r="N17" s="25">
        <f t="shared" si="2"/>
        <v>0.29513888889050577</v>
      </c>
      <c r="O17" s="25">
        <f t="shared" si="3"/>
        <v>4.5138888890505768E-2</v>
      </c>
    </row>
    <row r="18" spans="1:15" s="52" customFormat="1" ht="15" customHeight="1">
      <c r="A18" s="48"/>
      <c r="B18" s="22"/>
      <c r="C18" s="49"/>
      <c r="D18" s="47"/>
      <c r="E18" s="51" t="s">
        <v>62</v>
      </c>
      <c r="F18" s="31">
        <v>2</v>
      </c>
      <c r="G18" s="31">
        <v>0</v>
      </c>
      <c r="H18" s="31">
        <v>66</v>
      </c>
      <c r="I18" s="31">
        <v>12</v>
      </c>
      <c r="J18" s="31"/>
      <c r="K18" s="31">
        <f t="shared" si="1"/>
        <v>80</v>
      </c>
      <c r="L18" s="24"/>
      <c r="M18" s="24"/>
      <c r="N18" s="25"/>
      <c r="O18" s="25"/>
    </row>
    <row r="19" spans="1:15" s="52" customFormat="1" ht="15" customHeight="1">
      <c r="A19" s="48">
        <v>1</v>
      </c>
      <c r="B19" s="22" t="s">
        <v>3</v>
      </c>
      <c r="C19" s="49">
        <v>44563.274305555555</v>
      </c>
      <c r="D19" s="47" t="s">
        <v>85</v>
      </c>
      <c r="E19" s="51" t="s">
        <v>61</v>
      </c>
      <c r="F19" s="31">
        <v>4</v>
      </c>
      <c r="G19" s="31">
        <v>22</v>
      </c>
      <c r="H19" s="31">
        <v>25</v>
      </c>
      <c r="I19" s="31">
        <v>39</v>
      </c>
      <c r="J19" s="31">
        <f t="shared" si="0"/>
        <v>90</v>
      </c>
      <c r="K19" s="31"/>
      <c r="L19" s="24">
        <f>'[1]02=JAN'!R14</f>
        <v>44563.986111111109</v>
      </c>
      <c r="M19" s="24">
        <f>'[1]02=JAN'!S14</f>
        <v>44564.038194444445</v>
      </c>
      <c r="N19" s="25">
        <f t="shared" si="2"/>
        <v>0.71180555555474712</v>
      </c>
      <c r="O19" s="25">
        <f t="shared" si="3"/>
        <v>5.2083333335758653E-2</v>
      </c>
    </row>
    <row r="20" spans="1:15" s="52" customFormat="1" ht="15" customHeight="1">
      <c r="A20" s="48"/>
      <c r="B20" s="22"/>
      <c r="C20" s="49"/>
      <c r="D20" s="47"/>
      <c r="E20" s="51" t="s">
        <v>62</v>
      </c>
      <c r="F20" s="31">
        <v>2</v>
      </c>
      <c r="G20" s="31">
        <v>15</v>
      </c>
      <c r="H20" s="31">
        <v>51</v>
      </c>
      <c r="I20" s="31">
        <v>17</v>
      </c>
      <c r="J20" s="31"/>
      <c r="K20" s="31">
        <f t="shared" si="1"/>
        <v>85</v>
      </c>
      <c r="L20" s="24"/>
      <c r="M20" s="24"/>
      <c r="N20" s="25"/>
      <c r="O20" s="25"/>
    </row>
    <row r="21" spans="1:15" s="52" customFormat="1" ht="15" customHeight="1">
      <c r="A21" s="48" t="s">
        <v>34</v>
      </c>
      <c r="B21" s="22" t="s">
        <v>3</v>
      </c>
      <c r="C21" s="49">
        <v>44563.298611111109</v>
      </c>
      <c r="D21" s="47" t="s">
        <v>39</v>
      </c>
      <c r="E21" s="51" t="s">
        <v>61</v>
      </c>
      <c r="F21" s="31">
        <v>11</v>
      </c>
      <c r="G21" s="31">
        <v>62</v>
      </c>
      <c r="H21" s="31">
        <v>17</v>
      </c>
      <c r="I21" s="31">
        <v>0</v>
      </c>
      <c r="J21" s="31">
        <f t="shared" si="0"/>
        <v>90</v>
      </c>
      <c r="K21" s="31"/>
      <c r="L21" s="24">
        <f>'[1]02=JAN'!R15</f>
        <v>44563.611111111109</v>
      </c>
      <c r="M21" s="24">
        <f>'[1]02=JAN'!S15</f>
        <v>44563.690972222219</v>
      </c>
      <c r="N21" s="25">
        <f t="shared" si="2"/>
        <v>0.3125</v>
      </c>
      <c r="O21" s="25">
        <f t="shared" si="3"/>
        <v>7.9861111109494232E-2</v>
      </c>
    </row>
    <row r="22" spans="1:15" s="52" customFormat="1" ht="15" customHeight="1">
      <c r="A22" s="48"/>
      <c r="B22" s="22"/>
      <c r="C22" s="49"/>
      <c r="D22" s="47"/>
      <c r="E22" s="51" t="s">
        <v>62</v>
      </c>
      <c r="F22" s="31">
        <v>14</v>
      </c>
      <c r="G22" s="31">
        <v>14</v>
      </c>
      <c r="H22" s="31">
        <v>25</v>
      </c>
      <c r="I22" s="31">
        <v>37</v>
      </c>
      <c r="J22" s="31"/>
      <c r="K22" s="31">
        <f t="shared" si="1"/>
        <v>90</v>
      </c>
      <c r="L22" s="24"/>
      <c r="M22" s="24"/>
      <c r="N22" s="25"/>
      <c r="O22" s="25"/>
    </row>
    <row r="23" spans="1:15" s="52" customFormat="1" ht="15" customHeight="1">
      <c r="A23" s="48" t="s">
        <v>47</v>
      </c>
      <c r="B23" s="22" t="s">
        <v>3</v>
      </c>
      <c r="C23" s="49">
        <v>44563.395833333336</v>
      </c>
      <c r="D23" s="47" t="s">
        <v>65</v>
      </c>
      <c r="E23" s="51" t="s">
        <v>61</v>
      </c>
      <c r="F23" s="31">
        <v>0</v>
      </c>
      <c r="G23" s="31">
        <v>0</v>
      </c>
      <c r="H23" s="31">
        <v>0</v>
      </c>
      <c r="I23" s="31">
        <v>90</v>
      </c>
      <c r="J23" s="31">
        <f t="shared" si="0"/>
        <v>90</v>
      </c>
      <c r="K23" s="31"/>
      <c r="L23" s="24">
        <f>'[1]02=JAN'!R16</f>
        <v>44563.798611111109</v>
      </c>
      <c r="M23" s="24">
        <f>'[1]02=JAN'!S16</f>
        <v>44563.84375</v>
      </c>
      <c r="N23" s="25">
        <f t="shared" si="2"/>
        <v>0.40277777777373558</v>
      </c>
      <c r="O23" s="25">
        <f t="shared" si="3"/>
        <v>4.5138888890505768E-2</v>
      </c>
    </row>
    <row r="24" spans="1:15" s="52" customFormat="1" ht="15" customHeight="1">
      <c r="A24" s="48"/>
      <c r="B24" s="22"/>
      <c r="C24" s="49"/>
      <c r="D24" s="47"/>
      <c r="E24" s="51" t="s">
        <v>62</v>
      </c>
      <c r="F24" s="31">
        <v>13</v>
      </c>
      <c r="G24" s="31">
        <v>8</v>
      </c>
      <c r="H24" s="31">
        <v>31</v>
      </c>
      <c r="I24" s="31">
        <v>32</v>
      </c>
      <c r="J24" s="31"/>
      <c r="K24" s="31">
        <f t="shared" si="1"/>
        <v>84</v>
      </c>
      <c r="L24" s="24"/>
      <c r="M24" s="24"/>
      <c r="N24" s="25"/>
      <c r="O24" s="25"/>
    </row>
    <row r="25" spans="1:15" s="52" customFormat="1" ht="15" customHeight="1">
      <c r="A25" s="48" t="s">
        <v>45</v>
      </c>
      <c r="B25" s="22" t="s">
        <v>3</v>
      </c>
      <c r="C25" s="49">
        <v>44563.579861111109</v>
      </c>
      <c r="D25" s="47" t="s">
        <v>43</v>
      </c>
      <c r="E25" s="51" t="s">
        <v>61</v>
      </c>
      <c r="F25" s="31">
        <v>26</v>
      </c>
      <c r="G25" s="31">
        <v>64</v>
      </c>
      <c r="H25" s="31">
        <v>0</v>
      </c>
      <c r="I25" s="31">
        <v>0</v>
      </c>
      <c r="J25" s="31">
        <f t="shared" si="0"/>
        <v>90</v>
      </c>
      <c r="K25" s="31"/>
      <c r="L25" s="24">
        <f>'[1]02=JAN'!R18</f>
        <v>44563.895833333336</v>
      </c>
      <c r="M25" s="24">
        <f>'[1]02=JAN'!S18</f>
        <v>44563.930555555555</v>
      </c>
      <c r="N25" s="25">
        <f t="shared" si="2"/>
        <v>0.31597222222626442</v>
      </c>
      <c r="O25" s="25">
        <f t="shared" si="3"/>
        <v>3.4722222218988463E-2</v>
      </c>
    </row>
    <row r="26" spans="1:15" s="52" customFormat="1" ht="15" customHeight="1">
      <c r="A26" s="48"/>
      <c r="B26" s="22"/>
      <c r="C26" s="49"/>
      <c r="D26" s="47"/>
      <c r="E26" s="51" t="s">
        <v>62</v>
      </c>
      <c r="F26" s="31">
        <v>4</v>
      </c>
      <c r="G26" s="31">
        <v>23</v>
      </c>
      <c r="H26" s="31">
        <v>33</v>
      </c>
      <c r="I26" s="31">
        <v>30</v>
      </c>
      <c r="J26" s="31"/>
      <c r="K26" s="31">
        <f t="shared" si="1"/>
        <v>90</v>
      </c>
      <c r="L26" s="24"/>
      <c r="M26" s="24"/>
      <c r="N26" s="25"/>
      <c r="O26" s="25"/>
    </row>
    <row r="27" spans="1:15" s="52" customFormat="1" ht="15" customHeight="1">
      <c r="A27" s="48" t="s">
        <v>34</v>
      </c>
      <c r="B27" s="22" t="s">
        <v>3</v>
      </c>
      <c r="C27" s="49">
        <v>44563.732638888891</v>
      </c>
      <c r="D27" s="47" t="s">
        <v>41</v>
      </c>
      <c r="E27" s="51" t="s">
        <v>61</v>
      </c>
      <c r="F27" s="31">
        <v>13</v>
      </c>
      <c r="G27" s="31">
        <v>72</v>
      </c>
      <c r="H27" s="31">
        <v>5</v>
      </c>
      <c r="I27" s="31">
        <v>0</v>
      </c>
      <c r="J27" s="31">
        <f t="shared" si="0"/>
        <v>90</v>
      </c>
      <c r="K27" s="31"/>
      <c r="L27" s="24">
        <f>'[1]02=JAN'!R19</f>
        <v>44563.982638888891</v>
      </c>
      <c r="M27" s="24">
        <f>'[1]02=JAN'!S19</f>
        <v>44564.041666666664</v>
      </c>
      <c r="N27" s="25">
        <f t="shared" si="2"/>
        <v>0.25</v>
      </c>
      <c r="O27" s="25">
        <f t="shared" si="3"/>
        <v>5.9027777773735579E-2</v>
      </c>
    </row>
    <row r="28" spans="1:15" s="52" customFormat="1" ht="15" customHeight="1" thickBot="1">
      <c r="A28" s="22"/>
      <c r="B28" s="31"/>
      <c r="C28" s="51"/>
      <c r="D28" s="51"/>
      <c r="E28" s="51" t="s">
        <v>62</v>
      </c>
      <c r="F28" s="31">
        <v>8</v>
      </c>
      <c r="G28" s="31">
        <v>20</v>
      </c>
      <c r="H28" s="31">
        <v>60</v>
      </c>
      <c r="I28" s="31">
        <v>2</v>
      </c>
      <c r="J28" s="31"/>
      <c r="K28" s="31">
        <f t="shared" si="1"/>
        <v>90</v>
      </c>
      <c r="L28" s="51"/>
      <c r="M28" s="51"/>
      <c r="N28" s="25"/>
      <c r="O28" s="25"/>
    </row>
    <row r="29" spans="1:15" ht="16.5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1070</v>
      </c>
      <c r="K29" s="19">
        <f>SUM(K5:K28)</f>
        <v>1059</v>
      </c>
      <c r="L29" s="5"/>
      <c r="M29" s="5" t="s">
        <v>13</v>
      </c>
      <c r="N29" s="10">
        <f>AVERAGE(N5:N28)</f>
        <v>0.55815972222202015</v>
      </c>
      <c r="O29" s="10">
        <f>AVERAGE(O5:O28)</f>
        <v>4.9479166666060337E-2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220"/>
      <c r="B31" s="221"/>
      <c r="C31" s="222"/>
      <c r="D31" s="42"/>
      <c r="E31" s="42"/>
      <c r="F31" s="220" t="s">
        <v>26</v>
      </c>
      <c r="G31" s="221"/>
      <c r="H31" s="221"/>
      <c r="I31" s="221"/>
      <c r="J31" s="222"/>
      <c r="K31" s="42"/>
      <c r="L31" s="220"/>
      <c r="M31" s="221"/>
      <c r="N31" s="221"/>
      <c r="O31" s="222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 s="32" customFormat="1" ht="18" customHeight="1">
      <c r="A33" s="48">
        <v>8</v>
      </c>
      <c r="B33" s="47" t="s">
        <v>90</v>
      </c>
      <c r="C33" s="49">
        <v>44562.416666666664</v>
      </c>
      <c r="D33" s="47" t="s">
        <v>73</v>
      </c>
      <c r="E33" s="51" t="s">
        <v>61</v>
      </c>
      <c r="F33" s="31">
        <v>20</v>
      </c>
      <c r="G33" s="31">
        <v>42</v>
      </c>
      <c r="H33" s="31">
        <v>0</v>
      </c>
      <c r="I33" s="31">
        <v>28</v>
      </c>
      <c r="J33" s="31">
        <f>F33+G33+H33+I33</f>
        <v>90</v>
      </c>
      <c r="K33" s="31"/>
      <c r="L33" s="49">
        <v>44563.555555555555</v>
      </c>
      <c r="M33" s="49">
        <v>44563.600694444445</v>
      </c>
      <c r="N33" s="25">
        <f>SUM(L33-C33)</f>
        <v>1.1388888888905058</v>
      </c>
      <c r="O33" s="25">
        <f>SUM(M33-L33)</f>
        <v>4.5138888890505768E-2</v>
      </c>
    </row>
    <row r="34" spans="1:15" s="32" customFormat="1" ht="18" customHeight="1">
      <c r="A34" s="48"/>
      <c r="B34" s="47"/>
      <c r="C34" s="49"/>
      <c r="D34" s="47"/>
      <c r="E34" s="51" t="s">
        <v>62</v>
      </c>
      <c r="F34" s="31">
        <v>8</v>
      </c>
      <c r="G34" s="31">
        <v>28</v>
      </c>
      <c r="H34" s="31">
        <v>20</v>
      </c>
      <c r="I34" s="31">
        <v>24</v>
      </c>
      <c r="J34" s="31"/>
      <c r="K34" s="31">
        <f t="shared" ref="K34:K38" si="8">G34+H34+I34+F34</f>
        <v>80</v>
      </c>
      <c r="L34" s="49"/>
      <c r="M34" s="49"/>
      <c r="N34" s="25"/>
      <c r="O34" s="25"/>
    </row>
    <row r="35" spans="1:15" s="32" customFormat="1" ht="18" customHeight="1">
      <c r="A35" s="48" t="s">
        <v>50</v>
      </c>
      <c r="B35" s="47" t="s">
        <v>91</v>
      </c>
      <c r="C35" s="49">
        <v>44562.760416666664</v>
      </c>
      <c r="D35" s="47" t="s">
        <v>59</v>
      </c>
      <c r="E35" s="51" t="s">
        <v>61</v>
      </c>
      <c r="F35" s="31">
        <v>0</v>
      </c>
      <c r="G35" s="31">
        <v>0</v>
      </c>
      <c r="H35" s="31">
        <v>0</v>
      </c>
      <c r="I35" s="31">
        <v>90</v>
      </c>
      <c r="J35" s="31">
        <f t="shared" ref="J35:J39" si="9">F35+G35+H35+I35</f>
        <v>90</v>
      </c>
      <c r="K35" s="31"/>
      <c r="L35" s="49">
        <v>44563.333333333336</v>
      </c>
      <c r="M35" s="49">
        <v>44563.416666666664</v>
      </c>
      <c r="N35" s="25">
        <f t="shared" ref="N35:N39" si="10">SUM(L35-C35)</f>
        <v>0.57291666667151731</v>
      </c>
      <c r="O35" s="25">
        <f t="shared" ref="O35:O39" si="11">SUM(M35-L35)</f>
        <v>8.3333333328482695E-2</v>
      </c>
    </row>
    <row r="36" spans="1:15" s="32" customFormat="1" ht="18" customHeight="1">
      <c r="A36" s="48"/>
      <c r="B36" s="47"/>
      <c r="C36" s="49"/>
      <c r="D36" s="47"/>
      <c r="E36" s="51" t="s">
        <v>62</v>
      </c>
      <c r="F36" s="31">
        <v>6</v>
      </c>
      <c r="G36" s="31">
        <v>34</v>
      </c>
      <c r="H36" s="31">
        <v>42</v>
      </c>
      <c r="I36" s="31">
        <v>8</v>
      </c>
      <c r="J36" s="31"/>
      <c r="K36" s="31">
        <f t="shared" si="8"/>
        <v>90</v>
      </c>
      <c r="L36" s="49"/>
      <c r="M36" s="49"/>
      <c r="N36" s="25"/>
      <c r="O36" s="25"/>
    </row>
    <row r="37" spans="1:15" s="32" customFormat="1" ht="18" customHeight="1">
      <c r="A37" s="48" t="s">
        <v>33</v>
      </c>
      <c r="B37" s="47" t="s">
        <v>92</v>
      </c>
      <c r="C37" s="49">
        <v>44563.270833333336</v>
      </c>
      <c r="D37" s="47" t="s">
        <v>59</v>
      </c>
      <c r="E37" s="51" t="s">
        <v>61</v>
      </c>
      <c r="F37" s="31">
        <v>0</v>
      </c>
      <c r="G37" s="31">
        <v>0</v>
      </c>
      <c r="H37" s="31">
        <v>0</v>
      </c>
      <c r="I37" s="31">
        <v>90</v>
      </c>
      <c r="J37" s="31">
        <f t="shared" si="9"/>
        <v>90</v>
      </c>
      <c r="K37" s="31"/>
      <c r="L37" s="49">
        <v>44563.597222222219</v>
      </c>
      <c r="M37" s="49">
        <v>44563.638888888891</v>
      </c>
      <c r="N37" s="25">
        <f t="shared" si="10"/>
        <v>0.32638888888322981</v>
      </c>
      <c r="O37" s="25">
        <f t="shared" si="11"/>
        <v>4.1666666671517305E-2</v>
      </c>
    </row>
    <row r="38" spans="1:15" s="32" customFormat="1" ht="18" customHeight="1">
      <c r="A38" s="48"/>
      <c r="B38" s="47"/>
      <c r="C38" s="49"/>
      <c r="D38" s="47"/>
      <c r="E38" s="51" t="s">
        <v>62</v>
      </c>
      <c r="F38" s="31">
        <v>0</v>
      </c>
      <c r="G38" s="31">
        <v>0</v>
      </c>
      <c r="H38" s="31">
        <v>0</v>
      </c>
      <c r="I38" s="31">
        <v>90</v>
      </c>
      <c r="J38" s="31"/>
      <c r="K38" s="31">
        <f t="shared" si="8"/>
        <v>90</v>
      </c>
      <c r="L38" s="49"/>
      <c r="M38" s="49"/>
      <c r="N38" s="25"/>
      <c r="O38" s="25"/>
    </row>
    <row r="39" spans="1:15" s="32" customFormat="1" ht="18" customHeight="1">
      <c r="A39" s="48">
        <v>5</v>
      </c>
      <c r="B39" s="47" t="s">
        <v>93</v>
      </c>
      <c r="C39" s="49">
        <v>44563.583333333336</v>
      </c>
      <c r="D39" s="47" t="s">
        <v>59</v>
      </c>
      <c r="E39" s="51" t="s">
        <v>61</v>
      </c>
      <c r="F39" s="31">
        <v>0</v>
      </c>
      <c r="G39" s="31">
        <v>0</v>
      </c>
      <c r="H39" s="31">
        <v>90</v>
      </c>
      <c r="I39" s="31">
        <v>0</v>
      </c>
      <c r="J39" s="31">
        <f t="shared" si="9"/>
        <v>90</v>
      </c>
      <c r="K39" s="31"/>
      <c r="L39" s="49">
        <v>44563.78125</v>
      </c>
      <c r="M39" s="49">
        <v>44563.826388888891</v>
      </c>
      <c r="N39" s="25">
        <f t="shared" si="10"/>
        <v>0.19791666666424135</v>
      </c>
      <c r="O39" s="25">
        <f t="shared" si="11"/>
        <v>4.5138888890505768E-2</v>
      </c>
    </row>
    <row r="40" spans="1:15" s="52" customFormat="1" ht="18" customHeight="1" thickBot="1">
      <c r="A40" s="31"/>
      <c r="B40" s="31"/>
      <c r="C40" s="51"/>
      <c r="D40" s="51"/>
      <c r="E40" s="51" t="s">
        <v>62</v>
      </c>
      <c r="F40" s="31">
        <v>2</v>
      </c>
      <c r="G40" s="31">
        <v>2</v>
      </c>
      <c r="H40" s="31">
        <v>65</v>
      </c>
      <c r="I40" s="31">
        <v>21</v>
      </c>
      <c r="J40" s="31"/>
      <c r="K40" s="31">
        <f t="shared" ref="K40" si="12">G40+H40+I40+F40</f>
        <v>90</v>
      </c>
      <c r="L40" s="51"/>
      <c r="M40" s="51"/>
      <c r="N40" s="25"/>
      <c r="O40" s="25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SUM(J33:J40)</f>
        <v>360</v>
      </c>
      <c r="K41" s="19">
        <f>SUM(K33:K40)</f>
        <v>350</v>
      </c>
      <c r="L41" s="5"/>
      <c r="M41" s="5" t="s">
        <v>13</v>
      </c>
      <c r="N41" s="10">
        <f>AVERAGE(N33:N40)</f>
        <v>0.55902777777737356</v>
      </c>
      <c r="O41" s="10">
        <f>AVERAGE(O33:O40)</f>
        <v>5.3819444445252884E-2</v>
      </c>
    </row>
    <row r="42" spans="1:15" ht="15.75" thickTop="1"/>
    <row r="43" spans="1:15">
      <c r="A43" s="45" t="s">
        <v>0</v>
      </c>
      <c r="B43" s="46" t="s">
        <v>80</v>
      </c>
      <c r="C43" s="215" t="s">
        <v>15</v>
      </c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</row>
    <row r="44" spans="1:15">
      <c r="A44" s="215" t="s">
        <v>16</v>
      </c>
      <c r="B44" s="215"/>
      <c r="C44" s="215"/>
      <c r="D44" s="215"/>
      <c r="E44" s="215"/>
      <c r="F44" s="215"/>
      <c r="G44" s="215"/>
      <c r="H44" s="20"/>
      <c r="I44" s="215" t="s">
        <v>17</v>
      </c>
      <c r="J44" s="215"/>
      <c r="K44" s="215"/>
      <c r="L44" s="215"/>
      <c r="M44" s="215"/>
      <c r="N44" s="215"/>
      <c r="O44" s="215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15" customHeight="1">
      <c r="A46" s="21">
        <v>1</v>
      </c>
      <c r="B46" s="47" t="s">
        <v>57</v>
      </c>
      <c r="C46" s="48">
        <v>8</v>
      </c>
      <c r="D46" s="49">
        <v>44563.038194444445</v>
      </c>
      <c r="E46" s="47">
        <v>31247</v>
      </c>
      <c r="F46" s="49">
        <v>44563.267361111109</v>
      </c>
      <c r="G46" s="25">
        <f>SUM(F46-D46)</f>
        <v>0.22916666666424135</v>
      </c>
      <c r="H46" s="26"/>
      <c r="I46" s="21">
        <v>1</v>
      </c>
      <c r="J46" s="47" t="s">
        <v>69</v>
      </c>
      <c r="K46" s="48">
        <v>4</v>
      </c>
      <c r="L46" s="49">
        <v>44563.038194444445</v>
      </c>
      <c r="M46" s="47" t="s">
        <v>86</v>
      </c>
      <c r="N46" s="49">
        <v>44563.083333333336</v>
      </c>
      <c r="O46" s="25">
        <f>SUM(N46-L46)</f>
        <v>4.5138888890505768E-2</v>
      </c>
    </row>
    <row r="47" spans="1:15" s="27" customFormat="1" ht="15" customHeight="1">
      <c r="A47" s="21">
        <v>2</v>
      </c>
      <c r="B47" s="47" t="s">
        <v>59</v>
      </c>
      <c r="C47" s="48">
        <v>6</v>
      </c>
      <c r="D47" s="49">
        <v>44562.972222222219</v>
      </c>
      <c r="E47" s="47">
        <v>31735</v>
      </c>
      <c r="F47" s="49">
        <v>44563.208333333336</v>
      </c>
      <c r="G47" s="25">
        <f t="shared" ref="G47:G62" si="13">SUM(F47-D47)</f>
        <v>0.23611111111677019</v>
      </c>
      <c r="H47" s="26"/>
      <c r="I47" s="21">
        <v>2</v>
      </c>
      <c r="J47" s="47" t="s">
        <v>59</v>
      </c>
      <c r="K47" s="48">
        <v>3</v>
      </c>
      <c r="L47" s="49">
        <v>44563.142361111109</v>
      </c>
      <c r="M47" s="47">
        <v>31735</v>
      </c>
      <c r="N47" s="49">
        <v>44563.184027777781</v>
      </c>
      <c r="O47" s="25">
        <f t="shared" ref="O47:O63" si="14">SUM(N47-L47)</f>
        <v>4.1666666671517305E-2</v>
      </c>
    </row>
    <row r="48" spans="1:15" s="27" customFormat="1" ht="15" customHeight="1">
      <c r="A48" s="21">
        <v>3</v>
      </c>
      <c r="B48" s="47" t="s">
        <v>64</v>
      </c>
      <c r="C48" s="48" t="s">
        <v>67</v>
      </c>
      <c r="D48" s="49">
        <v>44563.277777777781</v>
      </c>
      <c r="E48" s="47">
        <v>32536</v>
      </c>
      <c r="F48" s="49">
        <v>44563.392361111109</v>
      </c>
      <c r="G48" s="25">
        <f t="shared" si="13"/>
        <v>0.11458333332848269</v>
      </c>
      <c r="H48" s="26"/>
      <c r="I48" s="21">
        <v>3</v>
      </c>
      <c r="J48" s="47" t="s">
        <v>41</v>
      </c>
      <c r="K48" s="48">
        <v>4</v>
      </c>
      <c r="L48" s="49">
        <v>44563.173611111109</v>
      </c>
      <c r="M48" s="47">
        <v>31247</v>
      </c>
      <c r="N48" s="49">
        <v>44563.211805555555</v>
      </c>
      <c r="O48" s="25">
        <f t="shared" si="14"/>
        <v>3.8194444445252884E-2</v>
      </c>
    </row>
    <row r="49" spans="1:15" s="27" customFormat="1" ht="15" customHeight="1">
      <c r="A49" s="21">
        <v>4</v>
      </c>
      <c r="B49" s="47" t="s">
        <v>60</v>
      </c>
      <c r="C49" s="48" t="s">
        <v>67</v>
      </c>
      <c r="D49" s="49">
        <v>44562.930555555555</v>
      </c>
      <c r="E49" s="47" t="s">
        <v>81</v>
      </c>
      <c r="F49" s="49">
        <v>44563.083333333336</v>
      </c>
      <c r="G49" s="25">
        <f t="shared" si="13"/>
        <v>0.15277777778101154</v>
      </c>
      <c r="H49" s="26"/>
      <c r="I49" s="21">
        <v>4</v>
      </c>
      <c r="J49" s="47" t="s">
        <v>43</v>
      </c>
      <c r="K49" s="48">
        <v>3</v>
      </c>
      <c r="L49" s="49">
        <v>44563.215277777781</v>
      </c>
      <c r="M49" s="47">
        <v>28740</v>
      </c>
      <c r="N49" s="49">
        <v>44563.256944444445</v>
      </c>
      <c r="O49" s="25">
        <f t="shared" si="14"/>
        <v>4.1666666664241347E-2</v>
      </c>
    </row>
    <row r="50" spans="1:15" s="27" customFormat="1" ht="15" customHeight="1">
      <c r="A50" s="21">
        <v>5</v>
      </c>
      <c r="B50" s="47" t="s">
        <v>65</v>
      </c>
      <c r="C50" s="48">
        <v>7</v>
      </c>
      <c r="D50" s="49">
        <v>44563.131944444445</v>
      </c>
      <c r="E50" s="47">
        <v>28745</v>
      </c>
      <c r="F50" s="49">
        <v>44563.295138888891</v>
      </c>
      <c r="G50" s="25">
        <f t="shared" si="13"/>
        <v>0.16319444444525288</v>
      </c>
      <c r="H50" s="26"/>
      <c r="I50" s="21">
        <v>5</v>
      </c>
      <c r="J50" s="47" t="s">
        <v>82</v>
      </c>
      <c r="K50" s="48">
        <v>4</v>
      </c>
      <c r="L50" s="49">
        <v>44563.236111111109</v>
      </c>
      <c r="M50" s="47">
        <v>32536</v>
      </c>
      <c r="N50" s="49">
        <v>44563.277777777781</v>
      </c>
      <c r="O50" s="25">
        <f t="shared" si="14"/>
        <v>4.1666666671517305E-2</v>
      </c>
    </row>
    <row r="51" spans="1:15" s="27" customFormat="1" ht="15" customHeight="1">
      <c r="A51" s="21">
        <v>6</v>
      </c>
      <c r="B51" s="47" t="s">
        <v>73</v>
      </c>
      <c r="C51" s="48">
        <v>7</v>
      </c>
      <c r="D51" s="49">
        <v>44563.638888888891</v>
      </c>
      <c r="E51" s="47">
        <v>31107</v>
      </c>
      <c r="F51" s="49">
        <v>44563.715277777781</v>
      </c>
      <c r="G51" s="25">
        <f t="shared" si="13"/>
        <v>7.6388888890505768E-2</v>
      </c>
      <c r="H51" s="26"/>
      <c r="I51" s="21">
        <v>6</v>
      </c>
      <c r="J51" s="47" t="s">
        <v>57</v>
      </c>
      <c r="K51" s="48">
        <v>4</v>
      </c>
      <c r="L51" s="49">
        <v>44563.413194444445</v>
      </c>
      <c r="M51" s="47">
        <v>32155</v>
      </c>
      <c r="N51" s="49">
        <v>44563.454861111109</v>
      </c>
      <c r="O51" s="25">
        <f t="shared" si="14"/>
        <v>4.1666666664241347E-2</v>
      </c>
    </row>
    <row r="52" spans="1:15" s="27" customFormat="1" ht="15" customHeight="1">
      <c r="A52" s="21">
        <v>7</v>
      </c>
      <c r="B52" s="47" t="s">
        <v>43</v>
      </c>
      <c r="C52" s="48">
        <v>7</v>
      </c>
      <c r="D52" s="49">
        <v>44563.392361111109</v>
      </c>
      <c r="E52" s="47">
        <v>28622</v>
      </c>
      <c r="F52" s="49">
        <v>44563.496527777781</v>
      </c>
      <c r="G52" s="25">
        <f t="shared" si="13"/>
        <v>0.10416666667151731</v>
      </c>
      <c r="H52" s="26"/>
      <c r="I52" s="21">
        <v>7</v>
      </c>
      <c r="J52" s="47" t="s">
        <v>59</v>
      </c>
      <c r="K52" s="48">
        <v>6</v>
      </c>
      <c r="L52" s="49">
        <v>44563.461805555555</v>
      </c>
      <c r="M52" s="47">
        <v>31455</v>
      </c>
      <c r="N52" s="49">
        <v>44563.548611111109</v>
      </c>
      <c r="O52" s="25">
        <f t="shared" si="14"/>
        <v>8.6805555554747116E-2</v>
      </c>
    </row>
    <row r="53" spans="1:15" s="27" customFormat="1" ht="15" customHeight="1">
      <c r="A53" s="21">
        <v>8</v>
      </c>
      <c r="B53" s="47" t="s">
        <v>42</v>
      </c>
      <c r="C53" s="48">
        <v>6</v>
      </c>
      <c r="D53" s="49">
        <v>44563.722222222219</v>
      </c>
      <c r="E53" s="47">
        <v>32769</v>
      </c>
      <c r="F53" s="49">
        <v>44563.791666666664</v>
      </c>
      <c r="G53" s="25">
        <f t="shared" si="13"/>
        <v>6.9444444445252884E-2</v>
      </c>
      <c r="H53" s="26"/>
      <c r="I53" s="21">
        <v>8</v>
      </c>
      <c r="J53" s="47" t="s">
        <v>39</v>
      </c>
      <c r="K53" s="48">
        <v>5</v>
      </c>
      <c r="L53" s="49">
        <v>44563.4375</v>
      </c>
      <c r="M53" s="47" t="s">
        <v>87</v>
      </c>
      <c r="N53" s="49">
        <v>44563.527777777781</v>
      </c>
      <c r="O53" s="25">
        <f t="shared" si="14"/>
        <v>9.0277777781011537E-2</v>
      </c>
    </row>
    <row r="54" spans="1:15" s="27" customFormat="1" ht="15" customHeight="1">
      <c r="A54" s="21">
        <v>9</v>
      </c>
      <c r="B54" s="47" t="s">
        <v>59</v>
      </c>
      <c r="C54" s="48" t="s">
        <v>67</v>
      </c>
      <c r="D54" s="49">
        <v>44563.451388888891</v>
      </c>
      <c r="E54" s="47">
        <v>32155</v>
      </c>
      <c r="F54" s="49">
        <v>44563.583333333336</v>
      </c>
      <c r="G54" s="25">
        <f t="shared" si="13"/>
        <v>0.13194444444525288</v>
      </c>
      <c r="H54" s="26"/>
      <c r="I54" s="21">
        <v>9</v>
      </c>
      <c r="J54" s="47" t="s">
        <v>59</v>
      </c>
      <c r="K54" s="48">
        <v>3</v>
      </c>
      <c r="L54" s="49">
        <v>44563.395833333336</v>
      </c>
      <c r="M54" s="47">
        <v>28622</v>
      </c>
      <c r="N54" s="49">
        <v>44563.486111111109</v>
      </c>
      <c r="O54" s="25">
        <f t="shared" si="14"/>
        <v>9.0277777773735579E-2</v>
      </c>
    </row>
    <row r="55" spans="1:15" s="27" customFormat="1" ht="15" customHeight="1">
      <c r="A55" s="21">
        <v>10</v>
      </c>
      <c r="B55" s="47" t="s">
        <v>75</v>
      </c>
      <c r="C55" s="48" t="s">
        <v>67</v>
      </c>
      <c r="D55" s="49">
        <v>44563.777777777781</v>
      </c>
      <c r="E55" s="47">
        <v>34022</v>
      </c>
      <c r="F55" s="49">
        <v>44563.854166666664</v>
      </c>
      <c r="G55" s="25">
        <f t="shared" si="13"/>
        <v>7.6388888883229811E-2</v>
      </c>
      <c r="H55" s="26"/>
      <c r="I55" s="21">
        <v>10</v>
      </c>
      <c r="J55" s="47" t="s">
        <v>59</v>
      </c>
      <c r="K55" s="48">
        <v>3</v>
      </c>
      <c r="L55" s="49">
        <v>44563.548611111109</v>
      </c>
      <c r="M55" s="47">
        <v>32964</v>
      </c>
      <c r="N55" s="49">
        <v>44563.642361111109</v>
      </c>
      <c r="O55" s="25">
        <f t="shared" si="14"/>
        <v>9.375E-2</v>
      </c>
    </row>
    <row r="56" spans="1:15" s="27" customFormat="1" ht="15" customHeight="1">
      <c r="A56" s="21">
        <v>11</v>
      </c>
      <c r="B56" s="47" t="s">
        <v>69</v>
      </c>
      <c r="C56" s="48">
        <v>8</v>
      </c>
      <c r="D56" s="49">
        <v>44563.555555555555</v>
      </c>
      <c r="E56" s="47">
        <v>31558</v>
      </c>
      <c r="F56" s="49">
        <v>44563.642361111109</v>
      </c>
      <c r="G56" s="25">
        <f t="shared" si="13"/>
        <v>8.6805555554747116E-2</v>
      </c>
      <c r="H56" s="26"/>
      <c r="I56" s="21">
        <v>11</v>
      </c>
      <c r="J56" s="47" t="s">
        <v>60</v>
      </c>
      <c r="K56" s="48">
        <v>5</v>
      </c>
      <c r="L56" s="49">
        <v>44563.590277777781</v>
      </c>
      <c r="M56" s="47">
        <v>31107</v>
      </c>
      <c r="N56" s="49">
        <v>44563.666666666664</v>
      </c>
      <c r="O56" s="25">
        <f t="shared" si="14"/>
        <v>7.6388888883229811E-2</v>
      </c>
    </row>
    <row r="57" spans="1:15" s="27" customFormat="1" ht="15" customHeight="1">
      <c r="A57" s="21">
        <v>12</v>
      </c>
      <c r="B57" s="47" t="s">
        <v>66</v>
      </c>
      <c r="C57" s="48">
        <v>8</v>
      </c>
      <c r="D57" s="49">
        <v>44563.864583333336</v>
      </c>
      <c r="E57" s="47">
        <v>27098</v>
      </c>
      <c r="F57" s="49">
        <v>44563.965277777781</v>
      </c>
      <c r="G57" s="25">
        <f t="shared" si="13"/>
        <v>0.10069444444525288</v>
      </c>
      <c r="H57" s="26"/>
      <c r="I57" s="21">
        <v>12</v>
      </c>
      <c r="J57" s="47" t="s">
        <v>69</v>
      </c>
      <c r="K57" s="48">
        <v>4</v>
      </c>
      <c r="L57" s="49">
        <v>44563.482638888891</v>
      </c>
      <c r="M57" s="47">
        <v>31558</v>
      </c>
      <c r="N57" s="49">
        <v>44563.625</v>
      </c>
      <c r="O57" s="25">
        <f t="shared" si="14"/>
        <v>0.14236111110949423</v>
      </c>
    </row>
    <row r="58" spans="1:15" s="27" customFormat="1" ht="15" customHeight="1">
      <c r="A58" s="21">
        <v>13</v>
      </c>
      <c r="B58" s="47" t="s">
        <v>42</v>
      </c>
      <c r="C58" s="48">
        <v>6</v>
      </c>
      <c r="D58" s="49">
        <v>44563.583333333336</v>
      </c>
      <c r="E58" s="47" t="s">
        <v>87</v>
      </c>
      <c r="F58" s="49">
        <v>44563.673611111109</v>
      </c>
      <c r="G58" s="25">
        <f t="shared" si="13"/>
        <v>9.0277777773735579E-2</v>
      </c>
      <c r="H58" s="26"/>
      <c r="I58" s="21">
        <v>13</v>
      </c>
      <c r="J58" s="47" t="s">
        <v>83</v>
      </c>
      <c r="K58" s="48">
        <v>4</v>
      </c>
      <c r="L58" s="49">
        <v>44563.649305555555</v>
      </c>
      <c r="M58" s="47">
        <v>32769</v>
      </c>
      <c r="N58" s="49">
        <v>44563.715277777781</v>
      </c>
      <c r="O58" s="25">
        <f t="shared" si="14"/>
        <v>6.5972222226264421E-2</v>
      </c>
    </row>
    <row r="59" spans="1:15" s="27" customFormat="1" ht="15" customHeight="1">
      <c r="A59" s="21">
        <v>14</v>
      </c>
      <c r="B59" s="47" t="s">
        <v>43</v>
      </c>
      <c r="C59" s="48">
        <v>7</v>
      </c>
      <c r="D59" s="49">
        <v>44563.517361111109</v>
      </c>
      <c r="E59" s="47">
        <v>31455</v>
      </c>
      <c r="F59" s="49">
        <v>44563.625</v>
      </c>
      <c r="G59" s="25">
        <f t="shared" si="13"/>
        <v>0.10763888889050577</v>
      </c>
      <c r="H59" s="26"/>
      <c r="I59" s="21">
        <v>14</v>
      </c>
      <c r="J59" s="47" t="s">
        <v>84</v>
      </c>
      <c r="K59" s="48">
        <v>3</v>
      </c>
      <c r="L59" s="49">
        <v>44563.670138888891</v>
      </c>
      <c r="M59" s="47">
        <v>32783</v>
      </c>
      <c r="N59" s="49">
        <v>44563.78125</v>
      </c>
      <c r="O59" s="25">
        <f t="shared" si="14"/>
        <v>0.11111111110949423</v>
      </c>
    </row>
    <row r="60" spans="1:15" s="27" customFormat="1" ht="15" customHeight="1">
      <c r="A60" s="21">
        <v>15</v>
      </c>
      <c r="B60" s="47" t="s">
        <v>59</v>
      </c>
      <c r="C60" s="48">
        <v>8</v>
      </c>
      <c r="D60" s="49">
        <v>44563.6875</v>
      </c>
      <c r="E60" s="47">
        <v>32964</v>
      </c>
      <c r="F60" s="49">
        <v>44563.753472222219</v>
      </c>
      <c r="G60" s="25">
        <f t="shared" si="13"/>
        <v>6.5972222218988463E-2</v>
      </c>
      <c r="H60" s="26"/>
      <c r="I60" s="21">
        <v>15</v>
      </c>
      <c r="J60" s="47" t="s">
        <v>75</v>
      </c>
      <c r="K60" s="48">
        <v>5</v>
      </c>
      <c r="L60" s="49">
        <v>44563.722222222219</v>
      </c>
      <c r="M60" s="47">
        <v>34022</v>
      </c>
      <c r="N60" s="49">
        <v>44563.861111111109</v>
      </c>
      <c r="O60" s="25">
        <f t="shared" si="14"/>
        <v>0.13888888889050577</v>
      </c>
    </row>
    <row r="61" spans="1:15" s="27" customFormat="1" ht="15" customHeight="1">
      <c r="A61" s="21">
        <v>16</v>
      </c>
      <c r="B61" s="47" t="s">
        <v>39</v>
      </c>
      <c r="C61" s="48">
        <v>7</v>
      </c>
      <c r="D61" s="49">
        <v>44563.753472222219</v>
      </c>
      <c r="E61" s="47">
        <v>32783</v>
      </c>
      <c r="F61" s="49">
        <v>44563.829861111109</v>
      </c>
      <c r="G61" s="25">
        <f t="shared" si="13"/>
        <v>7.6388888890505768E-2</v>
      </c>
      <c r="H61" s="26"/>
      <c r="I61" s="21">
        <v>16</v>
      </c>
      <c r="J61" s="47" t="s">
        <v>85</v>
      </c>
      <c r="K61" s="48" t="s">
        <v>78</v>
      </c>
      <c r="L61" s="49">
        <v>44563.78125</v>
      </c>
      <c r="M61" s="47">
        <v>34007</v>
      </c>
      <c r="N61" s="49">
        <v>44563.892361111109</v>
      </c>
      <c r="O61" s="25">
        <f t="shared" si="14"/>
        <v>0.11111111110949423</v>
      </c>
    </row>
    <row r="62" spans="1:15" s="27" customFormat="1" ht="15" customHeight="1">
      <c r="A62" s="21">
        <v>17</v>
      </c>
      <c r="B62" s="29" t="s">
        <v>88</v>
      </c>
      <c r="C62" s="50" t="s">
        <v>89</v>
      </c>
      <c r="D62" s="24">
        <v>44563.666666666664</v>
      </c>
      <c r="E62" s="21" t="s">
        <v>79</v>
      </c>
      <c r="F62" s="24">
        <v>44563.701388888891</v>
      </c>
      <c r="G62" s="25">
        <f t="shared" si="13"/>
        <v>3.4722222226264421E-2</v>
      </c>
      <c r="H62" s="26"/>
      <c r="I62" s="21">
        <v>17</v>
      </c>
      <c r="J62" s="47" t="s">
        <v>60</v>
      </c>
      <c r="K62" s="48">
        <v>4</v>
      </c>
      <c r="L62" s="49">
        <v>44563.753472222219</v>
      </c>
      <c r="M62" s="47">
        <v>27098</v>
      </c>
      <c r="N62" s="49">
        <v>44563.836805555555</v>
      </c>
      <c r="O62" s="25">
        <f t="shared" si="14"/>
        <v>8.3333333335758653E-2</v>
      </c>
    </row>
    <row r="63" spans="1:15" s="27" customFormat="1" ht="15" customHeight="1">
      <c r="A63" s="21"/>
      <c r="B63" s="29"/>
      <c r="C63" s="50"/>
      <c r="D63" s="24"/>
      <c r="E63" s="21"/>
      <c r="F63" s="24"/>
      <c r="G63" s="25"/>
      <c r="H63" s="26"/>
      <c r="I63" s="21">
        <v>18</v>
      </c>
      <c r="J63" s="47" t="s">
        <v>59</v>
      </c>
      <c r="K63" s="48">
        <v>4</v>
      </c>
      <c r="L63" s="49">
        <v>44563.875</v>
      </c>
      <c r="M63" s="47">
        <v>31226</v>
      </c>
      <c r="N63" s="49">
        <v>44563.965277777781</v>
      </c>
      <c r="O63" s="25">
        <f t="shared" si="14"/>
        <v>9.0277777781011537E-2</v>
      </c>
    </row>
    <row r="64" spans="1:15" s="32" customFormat="1" ht="15" customHeight="1">
      <c r="A64" s="5"/>
      <c r="B64" s="1"/>
      <c r="C64" s="5"/>
      <c r="D64" s="5"/>
      <c r="E64" s="5"/>
      <c r="F64" s="18" t="s">
        <v>13</v>
      </c>
      <c r="G64" s="10">
        <f>AVERAGE(G46:G63)</f>
        <v>0.11274509803950102</v>
      </c>
      <c r="H64" s="33"/>
      <c r="I64" s="5"/>
      <c r="J64" s="5"/>
      <c r="K64" s="5"/>
      <c r="L64" s="5"/>
      <c r="M64" s="5"/>
      <c r="N64" s="5" t="s">
        <v>13</v>
      </c>
      <c r="O64" s="10">
        <f>AVERAGE(O46:O63)</f>
        <v>7.9475308642334611E-2</v>
      </c>
    </row>
  </sheetData>
  <mergeCells count="10">
    <mergeCell ref="C43:O43"/>
    <mergeCell ref="A44:G44"/>
    <mergeCell ref="I44:O44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3"/>
  <sheetViews>
    <sheetView topLeftCell="A46" workbookViewId="0">
      <selection activeCell="N25" sqref="N25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298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63"/>
      <c r="E3" s="163"/>
      <c r="F3" s="220" t="s">
        <v>26</v>
      </c>
      <c r="G3" s="221"/>
      <c r="H3" s="221"/>
      <c r="I3" s="221"/>
      <c r="J3" s="222"/>
      <c r="K3" s="163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152" t="s">
        <v>36</v>
      </c>
      <c r="B5" s="13" t="s">
        <v>37</v>
      </c>
      <c r="C5" s="60">
        <v>44578.934027777781</v>
      </c>
      <c r="D5" s="58" t="s">
        <v>39</v>
      </c>
      <c r="E5" s="14" t="s">
        <v>61</v>
      </c>
      <c r="F5" s="5">
        <v>32</v>
      </c>
      <c r="G5" s="5">
        <v>58</v>
      </c>
      <c r="H5" s="5">
        <v>0</v>
      </c>
      <c r="I5" s="5">
        <v>0</v>
      </c>
      <c r="J5" s="5">
        <f t="shared" ref="J5:J25" si="0">F5+G5+H5+I5</f>
        <v>90</v>
      </c>
      <c r="K5" s="5"/>
      <c r="L5" s="60">
        <v>44579.291666666664</v>
      </c>
      <c r="M5" s="154">
        <v>44579.3125</v>
      </c>
      <c r="N5" s="7">
        <f>SUM(L5-C5)</f>
        <v>0.35763888888322981</v>
      </c>
      <c r="O5" s="7">
        <f>SUM(M5-L5)</f>
        <v>2.0833333335758653E-2</v>
      </c>
    </row>
    <row r="6" spans="1:15" s="8" customFormat="1">
      <c r="A6" s="152"/>
      <c r="B6" s="13"/>
      <c r="C6" s="60"/>
      <c r="D6" s="58"/>
      <c r="E6" s="14" t="s">
        <v>62</v>
      </c>
      <c r="F6" s="5">
        <v>85</v>
      </c>
      <c r="G6" s="5">
        <v>3</v>
      </c>
      <c r="H6" s="5">
        <v>0</v>
      </c>
      <c r="I6" s="5">
        <v>2</v>
      </c>
      <c r="J6" s="5"/>
      <c r="K6" s="5">
        <f t="shared" ref="K6:K16" si="1">G6+H6+I6+F6</f>
        <v>90</v>
      </c>
      <c r="L6" s="60"/>
      <c r="M6" s="154"/>
      <c r="N6" s="7"/>
      <c r="O6" s="7"/>
    </row>
    <row r="7" spans="1:15" s="8" customFormat="1">
      <c r="A7" s="152">
        <v>5</v>
      </c>
      <c r="B7" s="13" t="s">
        <v>37</v>
      </c>
      <c r="C7" s="60">
        <v>44578.986111111109</v>
      </c>
      <c r="D7" s="58" t="s">
        <v>75</v>
      </c>
      <c r="E7" s="14" t="s">
        <v>61</v>
      </c>
      <c r="F7" s="5">
        <v>0</v>
      </c>
      <c r="G7" s="5">
        <v>0</v>
      </c>
      <c r="H7" s="5">
        <v>90</v>
      </c>
      <c r="I7" s="5">
        <v>0</v>
      </c>
      <c r="J7" s="5">
        <f t="shared" ref="J7:J15" si="2">F7+G7+H7+I7</f>
        <v>90</v>
      </c>
      <c r="K7" s="5"/>
      <c r="L7" s="60">
        <v>44579.395833333336</v>
      </c>
      <c r="M7" s="154">
        <v>44579.475694444445</v>
      </c>
      <c r="N7" s="7">
        <f t="shared" ref="N7:N25" si="3">SUM(L7-C7)</f>
        <v>0.40972222222626442</v>
      </c>
      <c r="O7" s="7">
        <f t="shared" ref="O7:O25" si="4">SUM(M7-L7)</f>
        <v>7.9861111109494232E-2</v>
      </c>
    </row>
    <row r="8" spans="1:15" s="8" customFormat="1">
      <c r="A8" s="152"/>
      <c r="B8" s="13"/>
      <c r="C8" s="60"/>
      <c r="D8" s="58"/>
      <c r="E8" s="14" t="s">
        <v>62</v>
      </c>
      <c r="F8" s="5">
        <v>0</v>
      </c>
      <c r="G8" s="5">
        <v>54</v>
      </c>
      <c r="H8" s="5">
        <v>25</v>
      </c>
      <c r="I8" s="5">
        <v>11</v>
      </c>
      <c r="J8" s="5"/>
      <c r="K8" s="5">
        <f t="shared" si="1"/>
        <v>90</v>
      </c>
      <c r="L8" s="60"/>
      <c r="M8" s="154"/>
      <c r="N8" s="7"/>
      <c r="O8" s="7"/>
    </row>
    <row r="9" spans="1:15" s="8" customFormat="1">
      <c r="A9" s="58" t="s">
        <v>35</v>
      </c>
      <c r="B9" s="13" t="s">
        <v>37</v>
      </c>
      <c r="C9" s="60">
        <v>44579.027777777781</v>
      </c>
      <c r="D9" s="58" t="s">
        <v>132</v>
      </c>
      <c r="E9" s="14" t="s">
        <v>61</v>
      </c>
      <c r="F9" s="5">
        <v>10</v>
      </c>
      <c r="G9" s="5">
        <v>20</v>
      </c>
      <c r="H9" s="5">
        <v>0</v>
      </c>
      <c r="I9" s="5">
        <v>60</v>
      </c>
      <c r="J9" s="5">
        <f t="shared" si="2"/>
        <v>90</v>
      </c>
      <c r="K9" s="5"/>
      <c r="L9" s="60">
        <v>44579.454861111109</v>
      </c>
      <c r="M9" s="60">
        <v>44579.506944444445</v>
      </c>
      <c r="N9" s="7">
        <f t="shared" si="3"/>
        <v>0.42708333332848269</v>
      </c>
      <c r="O9" s="7">
        <f t="shared" si="4"/>
        <v>5.2083333335758653E-2</v>
      </c>
    </row>
    <row r="10" spans="1:15" s="8" customFormat="1">
      <c r="A10" s="58"/>
      <c r="B10" s="13"/>
      <c r="C10" s="60"/>
      <c r="D10" s="58"/>
      <c r="E10" s="14" t="s">
        <v>62</v>
      </c>
      <c r="F10" s="5">
        <v>0</v>
      </c>
      <c r="G10" s="5">
        <v>30</v>
      </c>
      <c r="H10" s="5">
        <v>30</v>
      </c>
      <c r="I10" s="5">
        <v>30</v>
      </c>
      <c r="J10" s="5"/>
      <c r="K10" s="5">
        <f t="shared" si="1"/>
        <v>90</v>
      </c>
      <c r="L10" s="60"/>
      <c r="M10" s="60"/>
      <c r="N10" s="7"/>
      <c r="O10" s="7"/>
    </row>
    <row r="11" spans="1:15" s="8" customFormat="1">
      <c r="A11" s="58" t="s">
        <v>33</v>
      </c>
      <c r="B11" s="13" t="s">
        <v>37</v>
      </c>
      <c r="C11" s="60">
        <v>44579.104166666664</v>
      </c>
      <c r="D11" s="58" t="s">
        <v>43</v>
      </c>
      <c r="E11" s="14" t="s">
        <v>61</v>
      </c>
      <c r="F11" s="5">
        <v>0</v>
      </c>
      <c r="G11" s="5">
        <v>0</v>
      </c>
      <c r="H11" s="5">
        <v>0</v>
      </c>
      <c r="I11" s="5">
        <v>90</v>
      </c>
      <c r="J11" s="5">
        <f t="shared" si="2"/>
        <v>90</v>
      </c>
      <c r="K11" s="5"/>
      <c r="L11" s="60">
        <v>44579.402777777781</v>
      </c>
      <c r="M11" s="60">
        <v>44579.4375</v>
      </c>
      <c r="N11" s="7">
        <f t="shared" si="3"/>
        <v>0.29861111111677019</v>
      </c>
      <c r="O11" s="7">
        <f t="shared" si="4"/>
        <v>3.4722222218988463E-2</v>
      </c>
    </row>
    <row r="12" spans="1:15" s="8" customFormat="1">
      <c r="A12" s="58"/>
      <c r="B12" s="13"/>
      <c r="C12" s="60"/>
      <c r="D12" s="58"/>
      <c r="E12" s="14" t="s">
        <v>62</v>
      </c>
      <c r="F12" s="5">
        <v>2</v>
      </c>
      <c r="G12" s="5">
        <v>21</v>
      </c>
      <c r="H12" s="5">
        <v>44</v>
      </c>
      <c r="I12" s="5">
        <v>23</v>
      </c>
      <c r="J12" s="5"/>
      <c r="K12" s="5">
        <f t="shared" si="1"/>
        <v>90</v>
      </c>
      <c r="L12" s="60"/>
      <c r="M12" s="60"/>
      <c r="N12" s="7"/>
      <c r="O12" s="7"/>
    </row>
    <row r="13" spans="1:15" s="8" customFormat="1">
      <c r="A13" s="58" t="s">
        <v>45</v>
      </c>
      <c r="B13" s="13" t="s">
        <v>37</v>
      </c>
      <c r="C13" s="60">
        <v>44579.309027777781</v>
      </c>
      <c r="D13" s="58" t="s">
        <v>75</v>
      </c>
      <c r="E13" s="14" t="s">
        <v>61</v>
      </c>
      <c r="F13" s="5">
        <v>0</v>
      </c>
      <c r="G13" s="5">
        <v>63</v>
      </c>
      <c r="H13" s="5">
        <v>2</v>
      </c>
      <c r="I13" s="5">
        <v>25</v>
      </c>
      <c r="J13" s="5">
        <f t="shared" si="2"/>
        <v>90</v>
      </c>
      <c r="K13" s="5"/>
      <c r="L13" s="60">
        <v>44579.625</v>
      </c>
      <c r="M13" s="60">
        <v>44579.649305555555</v>
      </c>
      <c r="N13" s="7">
        <f t="shared" si="3"/>
        <v>0.31597222221898846</v>
      </c>
      <c r="O13" s="7">
        <f t="shared" si="4"/>
        <v>2.4305555554747116E-2</v>
      </c>
    </row>
    <row r="14" spans="1:15" s="8" customFormat="1">
      <c r="A14" s="58"/>
      <c r="B14" s="13"/>
      <c r="C14" s="60"/>
      <c r="D14" s="58"/>
      <c r="E14" s="14" t="s">
        <v>62</v>
      </c>
      <c r="F14" s="5">
        <v>1</v>
      </c>
      <c r="G14" s="5">
        <v>13</v>
      </c>
      <c r="H14" s="5">
        <v>56</v>
      </c>
      <c r="I14" s="5">
        <v>20</v>
      </c>
      <c r="J14" s="5"/>
      <c r="K14" s="5">
        <f t="shared" si="1"/>
        <v>90</v>
      </c>
      <c r="L14" s="60"/>
      <c r="M14" s="60"/>
      <c r="N14" s="7"/>
      <c r="O14" s="7"/>
    </row>
    <row r="15" spans="1:15" s="8" customFormat="1">
      <c r="A15" s="58" t="s">
        <v>50</v>
      </c>
      <c r="B15" s="13" t="s">
        <v>37</v>
      </c>
      <c r="C15" s="60">
        <v>44579.416666666664</v>
      </c>
      <c r="D15" s="58" t="s">
        <v>66</v>
      </c>
      <c r="E15" s="14" t="s">
        <v>61</v>
      </c>
      <c r="F15" s="5">
        <v>2</v>
      </c>
      <c r="G15" s="5">
        <v>11</v>
      </c>
      <c r="H15" s="5">
        <v>0</v>
      </c>
      <c r="I15" s="5">
        <v>77</v>
      </c>
      <c r="J15" s="5">
        <f t="shared" si="2"/>
        <v>90</v>
      </c>
      <c r="K15" s="5"/>
      <c r="L15" s="60">
        <v>44579.756944444445</v>
      </c>
      <c r="M15" s="60">
        <v>44579.78125</v>
      </c>
      <c r="N15" s="7">
        <f t="shared" si="3"/>
        <v>0.34027777778101154</v>
      </c>
      <c r="O15" s="7">
        <f t="shared" si="4"/>
        <v>2.4305555554747116E-2</v>
      </c>
    </row>
    <row r="16" spans="1:15" s="8" customFormat="1">
      <c r="A16" s="58"/>
      <c r="B16" s="13"/>
      <c r="C16" s="60"/>
      <c r="D16" s="58"/>
      <c r="E16" s="14" t="s">
        <v>62</v>
      </c>
      <c r="F16" s="5">
        <v>2</v>
      </c>
      <c r="G16" s="5">
        <v>65</v>
      </c>
      <c r="H16" s="5">
        <v>14</v>
      </c>
      <c r="I16" s="5">
        <v>9</v>
      </c>
      <c r="J16" s="5"/>
      <c r="K16" s="5">
        <f t="shared" si="1"/>
        <v>90</v>
      </c>
      <c r="L16" s="60"/>
      <c r="M16" s="60"/>
      <c r="N16" s="7"/>
      <c r="O16" s="7"/>
    </row>
    <row r="17" spans="1:15" s="8" customFormat="1">
      <c r="A17" s="58" t="s">
        <v>34</v>
      </c>
      <c r="B17" s="13" t="s">
        <v>37</v>
      </c>
      <c r="C17" s="60">
        <v>44579.513888888891</v>
      </c>
      <c r="D17" s="58" t="s">
        <v>77</v>
      </c>
      <c r="E17" s="14" t="s">
        <v>61</v>
      </c>
      <c r="F17" s="5">
        <v>0</v>
      </c>
      <c r="G17" s="5">
        <v>58</v>
      </c>
      <c r="H17" s="5">
        <v>32</v>
      </c>
      <c r="I17" s="5">
        <v>0</v>
      </c>
      <c r="J17" s="5">
        <f t="shared" si="0"/>
        <v>90</v>
      </c>
      <c r="K17" s="5"/>
      <c r="L17" s="60">
        <v>44579.75</v>
      </c>
      <c r="M17" s="60">
        <v>44579.805555555555</v>
      </c>
      <c r="N17" s="7">
        <f t="shared" si="3"/>
        <v>0.23611111110949423</v>
      </c>
      <c r="O17" s="7">
        <f t="shared" si="4"/>
        <v>5.5555555554747116E-2</v>
      </c>
    </row>
    <row r="18" spans="1:15" s="8" customFormat="1">
      <c r="A18" s="13"/>
      <c r="B18" s="13"/>
      <c r="C18" s="109"/>
      <c r="D18" s="16"/>
      <c r="E18" s="14" t="s">
        <v>62</v>
      </c>
      <c r="F18" s="5">
        <v>0</v>
      </c>
      <c r="G18" s="5">
        <v>20</v>
      </c>
      <c r="H18" s="5">
        <v>70</v>
      </c>
      <c r="I18" s="5">
        <v>0</v>
      </c>
      <c r="J18" s="5"/>
      <c r="K18" s="5">
        <f t="shared" ref="K18:K26" si="5">G18+H18+I18+F18</f>
        <v>90</v>
      </c>
      <c r="L18" s="112"/>
      <c r="M18" s="112"/>
      <c r="N18" s="7"/>
      <c r="O18" s="7"/>
    </row>
    <row r="19" spans="1:15" s="8" customFormat="1">
      <c r="A19" s="13">
        <v>5</v>
      </c>
      <c r="B19" s="13" t="s">
        <v>37</v>
      </c>
      <c r="C19" s="109">
        <v>44579.649305555555</v>
      </c>
      <c r="D19" s="16" t="s">
        <v>39</v>
      </c>
      <c r="E19" s="14" t="s">
        <v>61</v>
      </c>
      <c r="F19" s="5">
        <v>0</v>
      </c>
      <c r="G19" s="5">
        <v>0</v>
      </c>
      <c r="H19" s="5">
        <v>90</v>
      </c>
      <c r="I19" s="5">
        <v>0</v>
      </c>
      <c r="J19" s="5">
        <f t="shared" si="0"/>
        <v>90</v>
      </c>
      <c r="K19" s="5"/>
      <c r="L19" s="112">
        <v>44579.958333333336</v>
      </c>
      <c r="M19" s="112">
        <v>44579.989583333336</v>
      </c>
      <c r="N19" s="7">
        <f t="shared" si="3"/>
        <v>0.30902777778101154</v>
      </c>
      <c r="O19" s="7">
        <f t="shared" si="4"/>
        <v>3.125E-2</v>
      </c>
    </row>
    <row r="20" spans="1:15" s="8" customFormat="1">
      <c r="A20" s="13"/>
      <c r="B20" s="13"/>
      <c r="C20" s="109"/>
      <c r="D20" s="16"/>
      <c r="E20" s="14" t="s">
        <v>62</v>
      </c>
      <c r="F20" s="5">
        <v>0</v>
      </c>
      <c r="G20" s="5">
        <v>0</v>
      </c>
      <c r="H20" s="5">
        <v>28</v>
      </c>
      <c r="I20" s="5">
        <v>62</v>
      </c>
      <c r="J20" s="5"/>
      <c r="K20" s="5">
        <f t="shared" si="5"/>
        <v>90</v>
      </c>
      <c r="L20" s="112"/>
      <c r="M20" s="112"/>
      <c r="N20" s="7"/>
      <c r="O20" s="7"/>
    </row>
    <row r="21" spans="1:15" s="8" customFormat="1">
      <c r="A21" s="13" t="s">
        <v>33</v>
      </c>
      <c r="B21" s="13" t="s">
        <v>37</v>
      </c>
      <c r="C21" s="109">
        <v>44579.611111111109</v>
      </c>
      <c r="D21" s="16" t="s">
        <v>42</v>
      </c>
      <c r="E21" s="14" t="s">
        <v>61</v>
      </c>
      <c r="F21" s="5">
        <v>0</v>
      </c>
      <c r="G21" s="5">
        <v>0</v>
      </c>
      <c r="H21" s="5">
        <v>0</v>
      </c>
      <c r="I21" s="5">
        <v>90</v>
      </c>
      <c r="J21" s="5">
        <f t="shared" si="0"/>
        <v>90</v>
      </c>
      <c r="K21" s="5"/>
      <c r="L21" s="112">
        <v>44579.982638888891</v>
      </c>
      <c r="M21" s="112">
        <v>44580.052083333336</v>
      </c>
      <c r="N21" s="7">
        <f t="shared" si="3"/>
        <v>0.37152777778101154</v>
      </c>
      <c r="O21" s="7">
        <f t="shared" si="4"/>
        <v>6.9444444445252884E-2</v>
      </c>
    </row>
    <row r="22" spans="1:15" s="8" customFormat="1">
      <c r="A22" s="13"/>
      <c r="B22" s="13"/>
      <c r="C22" s="109"/>
      <c r="D22" s="16"/>
      <c r="E22" s="14" t="s">
        <v>62</v>
      </c>
      <c r="F22" s="5">
        <v>9</v>
      </c>
      <c r="G22" s="5">
        <v>9</v>
      </c>
      <c r="H22" s="5">
        <v>16</v>
      </c>
      <c r="I22" s="5">
        <v>56</v>
      </c>
      <c r="J22" s="5"/>
      <c r="K22" s="5">
        <f t="shared" si="5"/>
        <v>90</v>
      </c>
      <c r="L22" s="112"/>
      <c r="M22" s="112"/>
      <c r="N22" s="7"/>
      <c r="O22" s="7"/>
    </row>
    <row r="23" spans="1:15" s="8" customFormat="1">
      <c r="A23" s="13" t="s">
        <v>36</v>
      </c>
      <c r="B23" s="13" t="s">
        <v>37</v>
      </c>
      <c r="C23" s="109">
        <v>44579.725694444445</v>
      </c>
      <c r="D23" s="16" t="s">
        <v>43</v>
      </c>
      <c r="E23" s="14" t="s">
        <v>61</v>
      </c>
      <c r="F23" s="5">
        <v>4</v>
      </c>
      <c r="G23" s="5">
        <v>84</v>
      </c>
      <c r="H23" s="5">
        <v>2</v>
      </c>
      <c r="I23" s="5">
        <v>0</v>
      </c>
      <c r="J23" s="5">
        <f t="shared" si="0"/>
        <v>90</v>
      </c>
      <c r="K23" s="5"/>
      <c r="L23" s="112">
        <v>44579.989583333336</v>
      </c>
      <c r="M23" s="113">
        <v>44580.142361111109</v>
      </c>
      <c r="N23" s="7">
        <f t="shared" si="3"/>
        <v>0.26388888889050577</v>
      </c>
      <c r="O23" s="7">
        <f t="shared" si="4"/>
        <v>0.15277777777373558</v>
      </c>
    </row>
    <row r="24" spans="1:15" s="8" customFormat="1">
      <c r="A24" s="13"/>
      <c r="B24" s="13"/>
      <c r="C24" s="109"/>
      <c r="D24" s="16"/>
      <c r="E24" s="14" t="s">
        <v>62</v>
      </c>
      <c r="F24" s="5">
        <v>0</v>
      </c>
      <c r="G24" s="5">
        <v>16</v>
      </c>
      <c r="H24" s="5">
        <v>56</v>
      </c>
      <c r="I24" s="5">
        <v>18</v>
      </c>
      <c r="J24" s="5"/>
      <c r="K24" s="5">
        <f t="shared" si="5"/>
        <v>90</v>
      </c>
      <c r="L24" s="112"/>
      <c r="M24" s="112"/>
      <c r="N24" s="7"/>
      <c r="O24" s="7"/>
    </row>
    <row r="25" spans="1:15" s="8" customFormat="1">
      <c r="A25" s="13" t="s">
        <v>45</v>
      </c>
      <c r="B25" s="13" t="s">
        <v>37</v>
      </c>
      <c r="C25" s="109">
        <v>44579.875</v>
      </c>
      <c r="D25" s="16" t="s">
        <v>42</v>
      </c>
      <c r="E25" s="14" t="s">
        <v>61</v>
      </c>
      <c r="F25" s="5">
        <v>4</v>
      </c>
      <c r="G25" s="5">
        <v>86</v>
      </c>
      <c r="H25" s="5">
        <v>0</v>
      </c>
      <c r="I25" s="5">
        <v>0</v>
      </c>
      <c r="J25" s="5">
        <f t="shared" si="0"/>
        <v>90</v>
      </c>
      <c r="K25" s="5"/>
      <c r="L25" s="112">
        <v>44579.996527777781</v>
      </c>
      <c r="M25" s="112">
        <v>44580.194444444445</v>
      </c>
      <c r="N25" s="7">
        <f t="shared" si="3"/>
        <v>0.12152777778101154</v>
      </c>
      <c r="O25" s="7">
        <f t="shared" si="4"/>
        <v>0.19791666666424135</v>
      </c>
    </row>
    <row r="26" spans="1:15" s="8" customFormat="1" ht="15.75" thickBot="1">
      <c r="A26" s="13"/>
      <c r="B26" s="13"/>
      <c r="C26" s="109"/>
      <c r="D26" s="16"/>
      <c r="E26" s="14" t="s">
        <v>62</v>
      </c>
      <c r="F26" s="5">
        <v>22</v>
      </c>
      <c r="G26" s="5">
        <v>23</v>
      </c>
      <c r="H26" s="5">
        <v>19</v>
      </c>
      <c r="I26" s="5">
        <v>26</v>
      </c>
      <c r="J26" s="5"/>
      <c r="K26" s="5">
        <f t="shared" si="5"/>
        <v>90</v>
      </c>
      <c r="L26" s="112"/>
      <c r="M26" s="112"/>
      <c r="N26" s="7"/>
      <c r="O26" s="7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990</v>
      </c>
      <c r="K27" s="19">
        <f>SUM(K5:K26)</f>
        <v>990</v>
      </c>
      <c r="L27" s="5"/>
      <c r="M27" s="5" t="s">
        <v>13</v>
      </c>
      <c r="N27" s="10">
        <f>AVERAGE(N5:N26)</f>
        <v>0.31376262626343471</v>
      </c>
      <c r="O27" s="10">
        <f>AVERAGE(O5:O26)</f>
        <v>6.7550505049770102E-2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220"/>
      <c r="B29" s="221"/>
      <c r="C29" s="222"/>
      <c r="D29" s="163"/>
      <c r="E29" s="163"/>
      <c r="F29" s="220" t="s">
        <v>26</v>
      </c>
      <c r="G29" s="221"/>
      <c r="H29" s="221"/>
      <c r="I29" s="221"/>
      <c r="J29" s="222"/>
      <c r="K29" s="163"/>
      <c r="L29" s="220"/>
      <c r="M29" s="221"/>
      <c r="N29" s="221"/>
      <c r="O29" s="222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>
      <c r="A31" s="58">
        <v>6</v>
      </c>
      <c r="B31" s="129" t="s">
        <v>299</v>
      </c>
      <c r="C31" s="60">
        <v>44578.378472222219</v>
      </c>
      <c r="D31" s="58" t="s">
        <v>59</v>
      </c>
      <c r="E31" s="14" t="s">
        <v>61</v>
      </c>
      <c r="F31" s="3">
        <v>4</v>
      </c>
      <c r="G31" s="3">
        <v>0</v>
      </c>
      <c r="H31" s="3">
        <v>86</v>
      </c>
      <c r="I31" s="3">
        <v>0</v>
      </c>
      <c r="J31" s="5">
        <f>F31+G31+H31+I31</f>
        <v>90</v>
      </c>
      <c r="K31" s="5"/>
      <c r="L31" s="60">
        <v>44579.125</v>
      </c>
      <c r="M31" s="60">
        <v>44579.177083333336</v>
      </c>
      <c r="N31" s="7">
        <f>SUM(L31-C31)</f>
        <v>0.74652777778101154</v>
      </c>
      <c r="O31" s="7">
        <f>SUM(M31-L31)</f>
        <v>5.2083333335758653E-2</v>
      </c>
    </row>
    <row r="32" spans="1:15">
      <c r="A32" s="58"/>
      <c r="B32" s="129"/>
      <c r="C32" s="60"/>
      <c r="D32" s="58"/>
      <c r="E32" s="14" t="s">
        <v>62</v>
      </c>
      <c r="F32" s="3">
        <v>0</v>
      </c>
      <c r="G32" s="3">
        <v>90</v>
      </c>
      <c r="H32" s="3">
        <v>0</v>
      </c>
      <c r="I32" s="3">
        <v>0</v>
      </c>
      <c r="J32" s="5"/>
      <c r="K32" s="5">
        <f t="shared" ref="K32:K38" si="6">G32+H32+I32+F32</f>
        <v>90</v>
      </c>
      <c r="L32" s="60"/>
      <c r="M32" s="60"/>
      <c r="N32" s="7"/>
      <c r="O32" s="7"/>
    </row>
    <row r="33" spans="1:15">
      <c r="A33" s="152">
        <v>1</v>
      </c>
      <c r="B33" s="129" t="s">
        <v>300</v>
      </c>
      <c r="C33" s="60">
        <v>44578.875</v>
      </c>
      <c r="D33" s="58" t="s">
        <v>59</v>
      </c>
      <c r="E33" s="14" t="s">
        <v>61</v>
      </c>
      <c r="F33" s="3">
        <v>0</v>
      </c>
      <c r="G33" s="3">
        <v>44</v>
      </c>
      <c r="H33" s="3">
        <v>46</v>
      </c>
      <c r="I33" s="3">
        <v>0</v>
      </c>
      <c r="J33" s="5">
        <f t="shared" ref="J33:J39" si="7">F33+G33+H33+I33</f>
        <v>90</v>
      </c>
      <c r="K33" s="5"/>
      <c r="L33" s="60">
        <v>44579.385416666664</v>
      </c>
      <c r="M33" s="154">
        <v>44579.420138888891</v>
      </c>
      <c r="N33" s="7">
        <f t="shared" ref="N33:N45" si="8">SUM(L33-C33)</f>
        <v>0.51041666666424135</v>
      </c>
      <c r="O33" s="7">
        <f t="shared" ref="O33:O45" si="9">SUM(M33-L33)</f>
        <v>3.4722222226264421E-2</v>
      </c>
    </row>
    <row r="34" spans="1:15">
      <c r="A34" s="152"/>
      <c r="B34" s="129"/>
      <c r="C34" s="60"/>
      <c r="D34" s="58"/>
      <c r="E34" s="14" t="s">
        <v>62</v>
      </c>
      <c r="F34" s="3">
        <v>0</v>
      </c>
      <c r="G34" s="3">
        <v>69</v>
      </c>
      <c r="H34" s="3">
        <v>1</v>
      </c>
      <c r="I34" s="3">
        <v>20</v>
      </c>
      <c r="J34" s="5"/>
      <c r="K34" s="5">
        <f t="shared" si="6"/>
        <v>90</v>
      </c>
      <c r="L34" s="60"/>
      <c r="M34" s="154"/>
      <c r="N34" s="7"/>
      <c r="O34" s="7"/>
    </row>
    <row r="35" spans="1:15">
      <c r="A35" s="58">
        <v>8</v>
      </c>
      <c r="B35" s="129" t="s">
        <v>301</v>
      </c>
      <c r="C35" s="60">
        <v>44579.072916666664</v>
      </c>
      <c r="D35" s="58" t="s">
        <v>60</v>
      </c>
      <c r="E35" s="14" t="s">
        <v>61</v>
      </c>
      <c r="F35" s="3">
        <v>0</v>
      </c>
      <c r="G35" s="3">
        <v>15</v>
      </c>
      <c r="H35" s="3">
        <v>48</v>
      </c>
      <c r="I35" s="3">
        <v>27</v>
      </c>
      <c r="J35" s="5">
        <f t="shared" si="7"/>
        <v>90</v>
      </c>
      <c r="K35" s="5"/>
      <c r="L35" s="60">
        <v>44579.5625</v>
      </c>
      <c r="M35" s="60">
        <v>44579.579861111109</v>
      </c>
      <c r="N35" s="7">
        <f t="shared" si="8"/>
        <v>0.48958333333575865</v>
      </c>
      <c r="O35" s="7">
        <f t="shared" si="9"/>
        <v>1.7361111109494232E-2</v>
      </c>
    </row>
    <row r="36" spans="1:15">
      <c r="A36" s="58"/>
      <c r="B36" s="129"/>
      <c r="C36" s="60"/>
      <c r="D36" s="58"/>
      <c r="E36" s="14" t="s">
        <v>62</v>
      </c>
      <c r="F36" s="3">
        <v>0</v>
      </c>
      <c r="G36" s="3">
        <v>10</v>
      </c>
      <c r="H36" s="3">
        <v>32</v>
      </c>
      <c r="I36" s="3">
        <v>48</v>
      </c>
      <c r="J36" s="5"/>
      <c r="K36" s="5">
        <f t="shared" si="6"/>
        <v>90</v>
      </c>
      <c r="L36" s="60"/>
      <c r="M36" s="60"/>
      <c r="N36" s="7"/>
      <c r="O36" s="7"/>
    </row>
    <row r="37" spans="1:15">
      <c r="A37" s="58">
        <v>4</v>
      </c>
      <c r="B37" s="129" t="s">
        <v>302</v>
      </c>
      <c r="C37" s="60">
        <v>44579.350694444445</v>
      </c>
      <c r="D37" s="58" t="s">
        <v>59</v>
      </c>
      <c r="E37" s="14" t="s">
        <v>61</v>
      </c>
      <c r="F37" s="3">
        <v>0</v>
      </c>
      <c r="G37" s="3">
        <v>0</v>
      </c>
      <c r="H37" s="3">
        <v>90</v>
      </c>
      <c r="I37" s="3">
        <v>0</v>
      </c>
      <c r="J37" s="5">
        <f t="shared" si="7"/>
        <v>90</v>
      </c>
      <c r="K37" s="5"/>
      <c r="L37" s="60">
        <v>44579.541666666664</v>
      </c>
      <c r="M37" s="60">
        <v>44579.59375</v>
      </c>
      <c r="N37" s="7">
        <f t="shared" si="8"/>
        <v>0.19097222221898846</v>
      </c>
      <c r="O37" s="7">
        <f t="shared" si="9"/>
        <v>5.2083333335758653E-2</v>
      </c>
    </row>
    <row r="38" spans="1:15">
      <c r="A38" s="2"/>
      <c r="B38" s="3"/>
      <c r="C38" s="78"/>
      <c r="D38" s="2"/>
      <c r="E38" s="14" t="s">
        <v>62</v>
      </c>
      <c r="F38" s="3">
        <v>0</v>
      </c>
      <c r="G38" s="3">
        <v>22</v>
      </c>
      <c r="H38" s="3">
        <v>68</v>
      </c>
      <c r="I38" s="3">
        <v>0</v>
      </c>
      <c r="J38" s="5"/>
      <c r="K38" s="5">
        <f t="shared" si="6"/>
        <v>90</v>
      </c>
      <c r="L38" s="78"/>
      <c r="M38" s="78"/>
      <c r="N38" s="7"/>
      <c r="O38" s="7"/>
    </row>
    <row r="39" spans="1:15">
      <c r="A39" s="2">
        <v>6</v>
      </c>
      <c r="B39" s="39" t="s">
        <v>303</v>
      </c>
      <c r="C39" s="78">
        <v>44579.236111111109</v>
      </c>
      <c r="D39" s="2" t="s">
        <v>57</v>
      </c>
      <c r="E39" s="14" t="s">
        <v>61</v>
      </c>
      <c r="F39" s="3">
        <v>39</v>
      </c>
      <c r="G39" s="3">
        <v>24</v>
      </c>
      <c r="H39" s="3">
        <v>6</v>
      </c>
      <c r="I39" s="3">
        <v>21</v>
      </c>
      <c r="J39" s="5">
        <f t="shared" si="7"/>
        <v>90</v>
      </c>
      <c r="K39" s="5"/>
      <c r="L39" s="78">
        <v>44579.913194444445</v>
      </c>
      <c r="M39" s="78">
        <v>44579.944444444445</v>
      </c>
      <c r="N39" s="7">
        <f t="shared" si="8"/>
        <v>0.67708333333575865</v>
      </c>
      <c r="O39" s="7">
        <f t="shared" si="9"/>
        <v>3.125E-2</v>
      </c>
    </row>
    <row r="40" spans="1:15">
      <c r="A40" s="2"/>
      <c r="B40" s="3"/>
      <c r="C40" s="78"/>
      <c r="D40" s="2"/>
      <c r="E40" s="14" t="s">
        <v>62</v>
      </c>
      <c r="F40" s="3">
        <v>0</v>
      </c>
      <c r="G40" s="3">
        <v>66</v>
      </c>
      <c r="H40" s="3">
        <v>18</v>
      </c>
      <c r="I40" s="3">
        <v>6</v>
      </c>
      <c r="J40" s="5"/>
      <c r="K40" s="5">
        <f t="shared" ref="K40:K46" si="10">G40+H40+I40+F40</f>
        <v>90</v>
      </c>
      <c r="L40" s="78"/>
      <c r="M40" s="78"/>
      <c r="N40" s="7"/>
      <c r="O40" s="7"/>
    </row>
    <row r="41" spans="1:15">
      <c r="A41" s="2" t="s">
        <v>47</v>
      </c>
      <c r="B41" s="39" t="s">
        <v>304</v>
      </c>
      <c r="C41" s="78">
        <v>44579.5</v>
      </c>
      <c r="D41" s="2" t="s">
        <v>84</v>
      </c>
      <c r="E41" s="14" t="s">
        <v>61</v>
      </c>
      <c r="F41" s="3">
        <v>0</v>
      </c>
      <c r="G41" s="3">
        <v>0</v>
      </c>
      <c r="H41" s="3">
        <v>0</v>
      </c>
      <c r="I41" s="3">
        <v>90</v>
      </c>
      <c r="J41" s="5">
        <f t="shared" ref="J41:J45" si="11">F41+G41+H41+I41</f>
        <v>90</v>
      </c>
      <c r="K41" s="5"/>
      <c r="L41" s="78">
        <v>44579.916666666664</v>
      </c>
      <c r="M41" s="78">
        <v>44579.975694444445</v>
      </c>
      <c r="N41" s="7">
        <f t="shared" si="8"/>
        <v>0.41666666666424135</v>
      </c>
      <c r="O41" s="7">
        <f t="shared" si="9"/>
        <v>5.9027777781011537E-2</v>
      </c>
    </row>
    <row r="42" spans="1:15">
      <c r="A42" s="2"/>
      <c r="B42" s="3"/>
      <c r="C42" s="78"/>
      <c r="D42" s="2"/>
      <c r="E42" s="14" t="s">
        <v>62</v>
      </c>
      <c r="F42" s="3">
        <v>0</v>
      </c>
      <c r="G42" s="3">
        <v>6</v>
      </c>
      <c r="H42" s="3">
        <v>74</v>
      </c>
      <c r="I42" s="3">
        <v>10</v>
      </c>
      <c r="J42" s="5"/>
      <c r="K42" s="5">
        <f t="shared" si="10"/>
        <v>90</v>
      </c>
      <c r="L42" s="78"/>
      <c r="M42" s="78"/>
      <c r="N42" s="7"/>
      <c r="O42" s="7"/>
    </row>
    <row r="43" spans="1:15">
      <c r="A43" s="2">
        <v>4</v>
      </c>
      <c r="B43" s="39" t="s">
        <v>305</v>
      </c>
      <c r="C43" s="78">
        <v>44579.690972222219</v>
      </c>
      <c r="D43" s="2" t="s">
        <v>59</v>
      </c>
      <c r="E43" s="14" t="s">
        <v>61</v>
      </c>
      <c r="F43" s="3">
        <v>0</v>
      </c>
      <c r="G43" s="3">
        <v>0</v>
      </c>
      <c r="H43" s="3">
        <v>90</v>
      </c>
      <c r="I43" s="3">
        <v>0</v>
      </c>
      <c r="J43" s="5">
        <f t="shared" si="11"/>
        <v>90</v>
      </c>
      <c r="K43" s="5"/>
      <c r="L43" s="78">
        <v>44579.986111111109</v>
      </c>
      <c r="M43" s="78"/>
      <c r="N43" s="7">
        <f t="shared" si="8"/>
        <v>0.29513888889050577</v>
      </c>
      <c r="O43" s="7">
        <f t="shared" si="9"/>
        <v>-44579.986111111109</v>
      </c>
    </row>
    <row r="44" spans="1:15">
      <c r="A44" s="2"/>
      <c r="B44" s="3"/>
      <c r="C44" s="78"/>
      <c r="D44" s="2"/>
      <c r="E44" s="14" t="s">
        <v>62</v>
      </c>
      <c r="F44" s="3">
        <v>9</v>
      </c>
      <c r="G44" s="3">
        <v>25</v>
      </c>
      <c r="H44" s="3">
        <v>36</v>
      </c>
      <c r="I44" s="3">
        <v>20</v>
      </c>
      <c r="J44" s="5"/>
      <c r="K44" s="5">
        <f t="shared" si="10"/>
        <v>90</v>
      </c>
      <c r="L44" s="78"/>
      <c r="M44" s="78"/>
      <c r="N44" s="7"/>
      <c r="O44" s="7"/>
    </row>
    <row r="45" spans="1:15">
      <c r="A45" s="2">
        <v>1</v>
      </c>
      <c r="B45" s="39" t="s">
        <v>306</v>
      </c>
      <c r="C45" s="78">
        <v>44579.472222222219</v>
      </c>
      <c r="D45" s="2" t="s">
        <v>59</v>
      </c>
      <c r="E45" s="14" t="s">
        <v>61</v>
      </c>
      <c r="F45" s="3">
        <v>11</v>
      </c>
      <c r="G45" s="3">
        <v>22</v>
      </c>
      <c r="H45" s="3">
        <v>52</v>
      </c>
      <c r="I45" s="3">
        <v>3</v>
      </c>
      <c r="J45" s="5">
        <f t="shared" si="11"/>
        <v>88</v>
      </c>
      <c r="K45" s="5"/>
      <c r="L45" s="78">
        <v>44579.993055555555</v>
      </c>
      <c r="M45" s="78"/>
      <c r="N45" s="7">
        <f t="shared" si="8"/>
        <v>0.52083333333575865</v>
      </c>
      <c r="O45" s="7">
        <f t="shared" si="9"/>
        <v>-44579.993055555555</v>
      </c>
    </row>
    <row r="46" spans="1:15" ht="15.75" thickBot="1">
      <c r="A46" s="2"/>
      <c r="B46" s="3"/>
      <c r="C46" s="78"/>
      <c r="D46" s="2"/>
      <c r="E46" s="14" t="s">
        <v>62</v>
      </c>
      <c r="F46" s="3">
        <v>0</v>
      </c>
      <c r="G46" s="3">
        <v>2</v>
      </c>
      <c r="H46" s="3">
        <v>86</v>
      </c>
      <c r="I46" s="3">
        <v>2</v>
      </c>
      <c r="J46" s="5"/>
      <c r="K46" s="5">
        <f t="shared" si="10"/>
        <v>90</v>
      </c>
      <c r="L46" s="78"/>
      <c r="M46" s="78"/>
      <c r="N46" s="7"/>
      <c r="O46" s="7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SUM(J31:J46)</f>
        <v>718</v>
      </c>
      <c r="K47" s="19">
        <f>SUM(K31:K46)</f>
        <v>720</v>
      </c>
      <c r="L47" s="5"/>
      <c r="M47" s="5" t="s">
        <v>13</v>
      </c>
      <c r="N47" s="10">
        <f>AVERAGE(N31:N46)</f>
        <v>0.48090277777828305</v>
      </c>
      <c r="O47" s="10">
        <f>AVERAGE(O31:O46)</f>
        <v>-11144.966579861109</v>
      </c>
    </row>
    <row r="48" spans="1:15" ht="15.75" thickTop="1"/>
    <row r="49" spans="1:15">
      <c r="A49" s="45" t="s">
        <v>0</v>
      </c>
      <c r="B49" s="46" t="s">
        <v>298</v>
      </c>
      <c r="C49" s="215" t="s">
        <v>15</v>
      </c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</row>
    <row r="50" spans="1:15">
      <c r="A50" s="215" t="s">
        <v>16</v>
      </c>
      <c r="B50" s="215"/>
      <c r="C50" s="215"/>
      <c r="D50" s="215"/>
      <c r="E50" s="215"/>
      <c r="F50" s="215"/>
      <c r="G50" s="215"/>
      <c r="H50" s="20"/>
      <c r="I50" s="215" t="s">
        <v>17</v>
      </c>
      <c r="J50" s="215"/>
      <c r="K50" s="215"/>
      <c r="L50" s="215"/>
      <c r="M50" s="215"/>
      <c r="N50" s="215"/>
      <c r="O50" s="215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155" t="s">
        <v>64</v>
      </c>
      <c r="C52" s="61" t="s">
        <v>147</v>
      </c>
      <c r="D52" s="60">
        <v>44578.909722222219</v>
      </c>
      <c r="E52" s="58">
        <v>41138</v>
      </c>
      <c r="F52" s="60">
        <v>44579.041666666664</v>
      </c>
      <c r="G52" s="25">
        <f>SUM(F52-D52)</f>
        <v>0.13194444444525288</v>
      </c>
      <c r="H52" s="26"/>
      <c r="I52" s="21">
        <v>1</v>
      </c>
      <c r="J52" s="58" t="s">
        <v>57</v>
      </c>
      <c r="K52" s="59">
        <v>3</v>
      </c>
      <c r="L52" s="60">
        <v>44579.138888888891</v>
      </c>
      <c r="M52" s="58">
        <v>27238</v>
      </c>
      <c r="N52" s="60">
        <v>44579.184027777781</v>
      </c>
      <c r="O52" s="25">
        <f>SUM(N52-L52)</f>
        <v>4.5138888890505768E-2</v>
      </c>
    </row>
    <row r="53" spans="1:15" s="27" customFormat="1" ht="15" customHeight="1">
      <c r="A53" s="21">
        <v>2</v>
      </c>
      <c r="B53" s="58" t="s">
        <v>38</v>
      </c>
      <c r="C53" s="61" t="s">
        <v>117</v>
      </c>
      <c r="D53" s="60">
        <v>44578.8125</v>
      </c>
      <c r="E53" s="58">
        <v>32574</v>
      </c>
      <c r="F53" s="60">
        <v>44579.15625</v>
      </c>
      <c r="G53" s="25">
        <f t="shared" ref="G53:G72" si="12">SUM(F53-D53)</f>
        <v>0.34375</v>
      </c>
      <c r="H53" s="26"/>
      <c r="I53" s="21">
        <v>2</v>
      </c>
      <c r="J53" s="58" t="s">
        <v>77</v>
      </c>
      <c r="K53" s="59">
        <v>4</v>
      </c>
      <c r="L53" s="60">
        <v>44579.163194444445</v>
      </c>
      <c r="M53" s="58">
        <v>41252</v>
      </c>
      <c r="N53" s="60">
        <v>44579.215277777781</v>
      </c>
      <c r="O53" s="25">
        <f t="shared" ref="O53:O69" si="13">SUM(N53-L53)</f>
        <v>5.2083333335758653E-2</v>
      </c>
    </row>
    <row r="54" spans="1:15" s="27" customFormat="1" ht="15" customHeight="1">
      <c r="A54" s="21">
        <v>3</v>
      </c>
      <c r="B54" s="58" t="s">
        <v>59</v>
      </c>
      <c r="C54" s="61" t="s">
        <v>67</v>
      </c>
      <c r="D54" s="60">
        <v>44578.864583333336</v>
      </c>
      <c r="E54" s="58">
        <v>24684</v>
      </c>
      <c r="F54" s="60">
        <v>44579.013888888891</v>
      </c>
      <c r="G54" s="25">
        <f t="shared" si="12"/>
        <v>0.14930555555474712</v>
      </c>
      <c r="H54" s="26"/>
      <c r="I54" s="21">
        <v>3</v>
      </c>
      <c r="J54" s="58" t="s">
        <v>59</v>
      </c>
      <c r="K54" s="59">
        <v>3</v>
      </c>
      <c r="L54" s="60">
        <v>44579.25</v>
      </c>
      <c r="M54" s="58">
        <v>32569</v>
      </c>
      <c r="N54" s="60">
        <v>44579.291666666664</v>
      </c>
      <c r="O54" s="25">
        <f t="shared" si="13"/>
        <v>4.1666666664241347E-2</v>
      </c>
    </row>
    <row r="55" spans="1:15" s="27" customFormat="1" ht="15" customHeight="1">
      <c r="A55" s="21">
        <v>4</v>
      </c>
      <c r="B55" s="58" t="s">
        <v>39</v>
      </c>
      <c r="C55" s="61" t="s">
        <v>282</v>
      </c>
      <c r="D55" s="60">
        <v>44579.048611111109</v>
      </c>
      <c r="E55" s="58">
        <v>12490</v>
      </c>
      <c r="F55" s="60">
        <v>44579.135416666664</v>
      </c>
      <c r="G55" s="25">
        <f t="shared" si="12"/>
        <v>8.6805555554747116E-2</v>
      </c>
      <c r="H55" s="26"/>
      <c r="I55" s="21">
        <v>4</v>
      </c>
      <c r="J55" s="58" t="s">
        <v>39</v>
      </c>
      <c r="K55" s="59">
        <v>4</v>
      </c>
      <c r="L55" s="60">
        <v>44579.291666666664</v>
      </c>
      <c r="M55" s="58">
        <v>24694</v>
      </c>
      <c r="N55" s="60">
        <v>44579.336805555555</v>
      </c>
      <c r="O55" s="25">
        <f t="shared" si="13"/>
        <v>4.5138888890505768E-2</v>
      </c>
    </row>
    <row r="56" spans="1:15" s="27" customFormat="1" ht="15" customHeight="1">
      <c r="A56" s="21">
        <v>5</v>
      </c>
      <c r="B56" s="58" t="s">
        <v>43</v>
      </c>
      <c r="C56" s="61" t="s">
        <v>139</v>
      </c>
      <c r="D56" s="60">
        <v>44578.934027777781</v>
      </c>
      <c r="E56" s="58">
        <v>31265</v>
      </c>
      <c r="F56" s="60">
        <v>44579.069444444445</v>
      </c>
      <c r="G56" s="25">
        <f t="shared" si="12"/>
        <v>0.13541666666424135</v>
      </c>
      <c r="H56" s="26"/>
      <c r="I56" s="21">
        <v>5</v>
      </c>
      <c r="J56" s="58" t="s">
        <v>59</v>
      </c>
      <c r="K56" s="59">
        <v>3</v>
      </c>
      <c r="L56" s="60">
        <v>44579.3125</v>
      </c>
      <c r="M56" s="58">
        <v>33268</v>
      </c>
      <c r="N56" s="60">
        <v>44579.375</v>
      </c>
      <c r="O56" s="25">
        <f t="shared" si="13"/>
        <v>6.25E-2</v>
      </c>
    </row>
    <row r="57" spans="1:15" s="27" customFormat="1" ht="15" customHeight="1">
      <c r="A57" s="21">
        <v>6</v>
      </c>
      <c r="B57" s="58" t="s">
        <v>66</v>
      </c>
      <c r="C57" s="61" t="s">
        <v>118</v>
      </c>
      <c r="D57" s="60">
        <v>44579.024305555555</v>
      </c>
      <c r="E57" s="58">
        <v>27238</v>
      </c>
      <c r="F57" s="60">
        <v>44579.232638888891</v>
      </c>
      <c r="G57" s="25">
        <f t="shared" si="12"/>
        <v>0.20833333333575865</v>
      </c>
      <c r="H57" s="26"/>
      <c r="I57" s="21">
        <v>6</v>
      </c>
      <c r="J57" s="58" t="s">
        <v>84</v>
      </c>
      <c r="K57" s="59">
        <v>4</v>
      </c>
      <c r="L57" s="60">
        <v>44579.385416666664</v>
      </c>
      <c r="M57" s="58" t="s">
        <v>307</v>
      </c>
      <c r="N57" s="60">
        <v>44579.430555555555</v>
      </c>
      <c r="O57" s="25">
        <f t="shared" si="13"/>
        <v>4.5138888890505768E-2</v>
      </c>
    </row>
    <row r="58" spans="1:15" s="27" customFormat="1" ht="15" customHeight="1">
      <c r="A58" s="21">
        <v>7</v>
      </c>
      <c r="B58" s="58" t="s">
        <v>60</v>
      </c>
      <c r="C58" s="61" t="s">
        <v>67</v>
      </c>
      <c r="D58" s="60">
        <v>44579.097222222219</v>
      </c>
      <c r="E58" s="58">
        <v>41252</v>
      </c>
      <c r="F58" s="60">
        <v>44579.284722222219</v>
      </c>
      <c r="G58" s="25">
        <f t="shared" si="12"/>
        <v>0.1875</v>
      </c>
      <c r="H58" s="26"/>
      <c r="I58" s="21">
        <v>7</v>
      </c>
      <c r="J58" s="58" t="s">
        <v>109</v>
      </c>
      <c r="K58" s="59">
        <v>3</v>
      </c>
      <c r="L58" s="60">
        <v>44579.402777777781</v>
      </c>
      <c r="M58" s="58">
        <v>33234</v>
      </c>
      <c r="N58" s="60">
        <v>44579.458333333336</v>
      </c>
      <c r="O58" s="25">
        <f t="shared" si="13"/>
        <v>5.5555555554747116E-2</v>
      </c>
    </row>
    <row r="59" spans="1:15" s="27" customFormat="1" ht="15" customHeight="1">
      <c r="A59" s="21">
        <v>8</v>
      </c>
      <c r="B59" s="58" t="s">
        <v>59</v>
      </c>
      <c r="C59" s="61" t="s">
        <v>139</v>
      </c>
      <c r="D59" s="60">
        <v>44579.166666666664</v>
      </c>
      <c r="E59" s="58">
        <v>32569</v>
      </c>
      <c r="F59" s="60">
        <v>44579.284722222219</v>
      </c>
      <c r="G59" s="25">
        <f t="shared" si="12"/>
        <v>0.11805555555474712</v>
      </c>
      <c r="H59" s="26"/>
      <c r="I59" s="21">
        <v>8</v>
      </c>
      <c r="J59" s="58" t="s">
        <v>69</v>
      </c>
      <c r="K59" s="59">
        <v>4</v>
      </c>
      <c r="L59" s="60">
        <v>44579.510416666664</v>
      </c>
      <c r="M59" s="58">
        <v>31077</v>
      </c>
      <c r="N59" s="60">
        <v>44579.5625</v>
      </c>
      <c r="O59" s="25">
        <f t="shared" si="13"/>
        <v>5.2083333335758653E-2</v>
      </c>
    </row>
    <row r="60" spans="1:15" s="27" customFormat="1" ht="15" customHeight="1">
      <c r="A60" s="21">
        <v>9</v>
      </c>
      <c r="B60" s="58" t="s">
        <v>69</v>
      </c>
      <c r="C60" s="158">
        <v>5</v>
      </c>
      <c r="D60" s="154">
        <v>44579.215277777781</v>
      </c>
      <c r="E60" s="155">
        <v>33268</v>
      </c>
      <c r="F60" s="154">
        <v>44579.4375</v>
      </c>
      <c r="G60" s="25">
        <f t="shared" si="12"/>
        <v>0.22222222221898846</v>
      </c>
      <c r="H60" s="26"/>
      <c r="I60" s="21">
        <v>9</v>
      </c>
      <c r="J60" s="58" t="s">
        <v>41</v>
      </c>
      <c r="K60" s="59">
        <v>3</v>
      </c>
      <c r="L60" s="60">
        <v>44579.506944444445</v>
      </c>
      <c r="M60" s="58">
        <v>31127</v>
      </c>
      <c r="N60" s="60">
        <v>44579.59375</v>
      </c>
      <c r="O60" s="25">
        <f t="shared" si="13"/>
        <v>8.6805555554747116E-2</v>
      </c>
    </row>
    <row r="61" spans="1:15" s="27" customFormat="1" ht="15" customHeight="1">
      <c r="A61" s="21">
        <v>10</v>
      </c>
      <c r="B61" s="58" t="s">
        <v>59</v>
      </c>
      <c r="C61" s="158">
        <v>8</v>
      </c>
      <c r="D61" s="154">
        <v>44579.197916666664</v>
      </c>
      <c r="E61" s="155">
        <v>24694</v>
      </c>
      <c r="F61" s="154">
        <v>44579.399305555555</v>
      </c>
      <c r="G61" s="25">
        <f t="shared" si="12"/>
        <v>0.20138888889050577</v>
      </c>
      <c r="H61" s="26"/>
      <c r="I61" s="21">
        <v>10</v>
      </c>
      <c r="J61" s="58" t="s">
        <v>59</v>
      </c>
      <c r="K61" s="59">
        <v>4</v>
      </c>
      <c r="L61" s="60">
        <v>44579.590277777781</v>
      </c>
      <c r="M61" s="58">
        <v>24665</v>
      </c>
      <c r="N61" s="60">
        <v>44579.642361111109</v>
      </c>
      <c r="O61" s="25">
        <f t="shared" si="13"/>
        <v>5.2083333328482695E-2</v>
      </c>
    </row>
    <row r="62" spans="1:15" s="27" customFormat="1" ht="15" customHeight="1">
      <c r="A62" s="21">
        <v>11</v>
      </c>
      <c r="B62" s="58" t="s">
        <v>42</v>
      </c>
      <c r="C62" s="158" t="s">
        <v>67</v>
      </c>
      <c r="D62" s="154">
        <v>44579.3125</v>
      </c>
      <c r="E62" s="155" t="s">
        <v>307</v>
      </c>
      <c r="F62" s="154">
        <v>44579.5</v>
      </c>
      <c r="G62" s="25">
        <f t="shared" si="12"/>
        <v>0.1875</v>
      </c>
      <c r="H62" s="26"/>
      <c r="I62" s="21">
        <v>11</v>
      </c>
      <c r="J62" s="58" t="s">
        <v>85</v>
      </c>
      <c r="K62" s="59">
        <v>3</v>
      </c>
      <c r="L62" s="60">
        <v>44579.625</v>
      </c>
      <c r="M62" s="58">
        <v>28289</v>
      </c>
      <c r="N62" s="60">
        <v>44579.673611111109</v>
      </c>
      <c r="O62" s="25">
        <f t="shared" si="13"/>
        <v>4.8611111109494232E-2</v>
      </c>
    </row>
    <row r="63" spans="1:15" s="27" customFormat="1" ht="15" customHeight="1">
      <c r="A63" s="21">
        <v>12</v>
      </c>
      <c r="B63" s="58" t="s">
        <v>59</v>
      </c>
      <c r="C63" s="61" t="s">
        <v>118</v>
      </c>
      <c r="D63" s="60">
        <v>44579.260416666664</v>
      </c>
      <c r="E63" s="58">
        <v>33234</v>
      </c>
      <c r="F63" s="60">
        <v>44579.513888888891</v>
      </c>
      <c r="G63" s="25">
        <f t="shared" si="12"/>
        <v>0.25347222222626442</v>
      </c>
      <c r="H63" s="26"/>
      <c r="I63" s="21">
        <v>12</v>
      </c>
      <c r="J63" s="58" t="s">
        <v>39</v>
      </c>
      <c r="K63" s="59">
        <v>4</v>
      </c>
      <c r="L63" s="60">
        <v>44579.666666666664</v>
      </c>
      <c r="M63" s="58">
        <v>28416</v>
      </c>
      <c r="N63" s="60">
        <v>44579.763888888891</v>
      </c>
      <c r="O63" s="25">
        <f t="shared" si="13"/>
        <v>9.7222222226264421E-2</v>
      </c>
    </row>
    <row r="64" spans="1:15" s="27" customFormat="1" ht="15" customHeight="1">
      <c r="A64" s="21">
        <v>13</v>
      </c>
      <c r="B64" s="58" t="s">
        <v>59</v>
      </c>
      <c r="C64" s="158">
        <v>8</v>
      </c>
      <c r="D64" s="154">
        <v>44579.472222222219</v>
      </c>
      <c r="E64" s="155">
        <v>31077</v>
      </c>
      <c r="F64" s="154">
        <v>44579.680555555555</v>
      </c>
      <c r="G64" s="25">
        <f t="shared" si="12"/>
        <v>0.20833333333575865</v>
      </c>
      <c r="H64" s="26"/>
      <c r="I64" s="21">
        <v>13</v>
      </c>
      <c r="J64" s="58" t="s">
        <v>69</v>
      </c>
      <c r="K64" s="59">
        <v>3</v>
      </c>
      <c r="L64" s="60">
        <v>44579.701388888891</v>
      </c>
      <c r="M64" s="58">
        <v>27372</v>
      </c>
      <c r="N64" s="60">
        <v>44579.788194444445</v>
      </c>
      <c r="O64" s="25">
        <f t="shared" si="13"/>
        <v>8.6805555554747116E-2</v>
      </c>
    </row>
    <row r="65" spans="1:15" s="27" customFormat="1" ht="15" customHeight="1">
      <c r="A65" s="21">
        <v>14</v>
      </c>
      <c r="B65" s="58" t="s">
        <v>39</v>
      </c>
      <c r="C65" s="158">
        <v>6</v>
      </c>
      <c r="D65" s="154">
        <v>44579.381944444445</v>
      </c>
      <c r="E65" s="155">
        <v>27509</v>
      </c>
      <c r="F65" s="154">
        <v>44579.572916666664</v>
      </c>
      <c r="G65" s="25">
        <f t="shared" si="12"/>
        <v>0.19097222221898846</v>
      </c>
      <c r="H65" s="26"/>
      <c r="I65" s="21">
        <v>14</v>
      </c>
      <c r="J65" s="58" t="s">
        <v>76</v>
      </c>
      <c r="K65" s="59">
        <v>4</v>
      </c>
      <c r="L65" s="60">
        <v>44579.885416666664</v>
      </c>
      <c r="M65" s="58">
        <v>32676</v>
      </c>
      <c r="N65" s="60">
        <v>44579.927083333336</v>
      </c>
      <c r="O65" s="25">
        <f t="shared" si="13"/>
        <v>4.1666666671517305E-2</v>
      </c>
    </row>
    <row r="66" spans="1:15" s="27" customFormat="1" ht="15" customHeight="1">
      <c r="A66" s="21">
        <v>15</v>
      </c>
      <c r="B66" s="58" t="s">
        <v>75</v>
      </c>
      <c r="C66" s="158">
        <v>7</v>
      </c>
      <c r="D66" s="154">
        <v>44579.538194444445</v>
      </c>
      <c r="E66" s="155">
        <v>28289</v>
      </c>
      <c r="F66" s="154">
        <v>44579.763888888891</v>
      </c>
      <c r="G66" s="25">
        <f t="shared" si="12"/>
        <v>0.22569444444525288</v>
      </c>
      <c r="H66" s="26"/>
      <c r="I66" s="21">
        <v>15</v>
      </c>
      <c r="J66" s="58" t="s">
        <v>60</v>
      </c>
      <c r="K66" s="59">
        <v>3</v>
      </c>
      <c r="L66" s="60">
        <v>44579.861111111109</v>
      </c>
      <c r="M66" s="58">
        <v>33195</v>
      </c>
      <c r="N66" s="60">
        <v>44580.059027777781</v>
      </c>
      <c r="O66" s="25">
        <f t="shared" si="13"/>
        <v>0.19791666667151731</v>
      </c>
    </row>
    <row r="67" spans="1:15" s="27" customFormat="1" ht="15" customHeight="1">
      <c r="A67" s="21">
        <v>16</v>
      </c>
      <c r="B67" s="58" t="s">
        <v>132</v>
      </c>
      <c r="C67" s="61" t="s">
        <v>139</v>
      </c>
      <c r="D67" s="60">
        <v>44579.583333333336</v>
      </c>
      <c r="E67" s="58">
        <v>24665</v>
      </c>
      <c r="F67" s="60">
        <v>44579.784722222219</v>
      </c>
      <c r="G67" s="25">
        <f t="shared" si="12"/>
        <v>0.20138888888322981</v>
      </c>
      <c r="H67" s="26"/>
      <c r="I67" s="21">
        <v>16</v>
      </c>
      <c r="J67" s="58" t="s">
        <v>66</v>
      </c>
      <c r="K67" s="59">
        <v>5</v>
      </c>
      <c r="L67" s="60">
        <v>44579.934027777781</v>
      </c>
      <c r="M67" s="58">
        <v>27364</v>
      </c>
      <c r="N67" s="60">
        <v>44580.03125</v>
      </c>
      <c r="O67" s="25">
        <f t="shared" si="13"/>
        <v>9.7222222218988463E-2</v>
      </c>
    </row>
    <row r="68" spans="1:15" s="27" customFormat="1" ht="15" customHeight="1">
      <c r="A68" s="21">
        <v>17</v>
      </c>
      <c r="B68" s="58" t="s">
        <v>60</v>
      </c>
      <c r="C68" s="61" t="s">
        <v>147</v>
      </c>
      <c r="D68" s="60">
        <v>44579.666666666664</v>
      </c>
      <c r="E68" s="58">
        <v>27372</v>
      </c>
      <c r="F68" s="60">
        <v>44579.802083333336</v>
      </c>
      <c r="G68" s="25">
        <f t="shared" si="12"/>
        <v>0.13541666667151731</v>
      </c>
      <c r="H68" s="26"/>
      <c r="I68" s="21">
        <v>17</v>
      </c>
      <c r="J68" s="58" t="s">
        <v>56</v>
      </c>
      <c r="K68" s="59">
        <v>4</v>
      </c>
      <c r="L68" s="60">
        <v>44579.965277777781</v>
      </c>
      <c r="M68" s="58">
        <v>31543</v>
      </c>
      <c r="N68" s="60">
        <v>44580.09375</v>
      </c>
      <c r="O68" s="25">
        <f t="shared" si="13"/>
        <v>0.12847222221898846</v>
      </c>
    </row>
    <row r="69" spans="1:15" s="27" customFormat="1" ht="15" customHeight="1">
      <c r="A69" s="21">
        <v>18</v>
      </c>
      <c r="B69" s="58" t="s">
        <v>43</v>
      </c>
      <c r="C69" s="61" t="s">
        <v>67</v>
      </c>
      <c r="D69" s="60">
        <v>44579.517361111109</v>
      </c>
      <c r="E69" s="58" t="s">
        <v>308</v>
      </c>
      <c r="F69" s="60">
        <v>44579.739583333336</v>
      </c>
      <c r="G69" s="25">
        <f t="shared" si="12"/>
        <v>0.22222222222626442</v>
      </c>
      <c r="H69" s="26"/>
      <c r="I69" s="21">
        <v>18</v>
      </c>
      <c r="J69" s="58" t="s">
        <v>74</v>
      </c>
      <c r="K69" s="59" t="s">
        <v>78</v>
      </c>
      <c r="L69" s="60">
        <v>44579.982638888891</v>
      </c>
      <c r="M69" s="58">
        <v>27758</v>
      </c>
      <c r="N69" s="60">
        <v>44580.114583333336</v>
      </c>
      <c r="O69" s="25">
        <f t="shared" si="13"/>
        <v>0.13194444444525288</v>
      </c>
    </row>
    <row r="70" spans="1:15" s="27" customFormat="1" ht="15" customHeight="1">
      <c r="A70" s="21">
        <v>19</v>
      </c>
      <c r="B70" s="58" t="s">
        <v>75</v>
      </c>
      <c r="C70" s="61" t="s">
        <v>67</v>
      </c>
      <c r="D70" s="60">
        <v>44579.756944444445</v>
      </c>
      <c r="E70" s="58">
        <v>32130</v>
      </c>
      <c r="F70" s="60">
        <v>44579.888888888891</v>
      </c>
      <c r="G70" s="25">
        <f t="shared" si="12"/>
        <v>0.13194444444525288</v>
      </c>
      <c r="H70" s="33"/>
      <c r="I70" s="5"/>
      <c r="J70" s="5"/>
      <c r="K70" s="5"/>
      <c r="L70" s="5"/>
      <c r="M70" s="5"/>
      <c r="N70" s="5" t="s">
        <v>13</v>
      </c>
      <c r="O70" s="10">
        <f>AVERAGE(O52:O69)</f>
        <v>7.6003086420112387E-2</v>
      </c>
    </row>
    <row r="71" spans="1:15" s="27" customFormat="1" ht="15" customHeight="1">
      <c r="A71" s="21">
        <v>20</v>
      </c>
      <c r="B71" s="58" t="s">
        <v>59</v>
      </c>
      <c r="C71" s="61" t="s">
        <v>117</v>
      </c>
      <c r="D71" s="60">
        <v>44579.704861111109</v>
      </c>
      <c r="E71" s="58">
        <v>28416</v>
      </c>
      <c r="F71" s="60">
        <v>44579.840277777781</v>
      </c>
      <c r="G71" s="25">
        <f t="shared" si="12"/>
        <v>0.13541666667151731</v>
      </c>
      <c r="H71"/>
      <c r="I71"/>
      <c r="J71"/>
      <c r="K71"/>
      <c r="L71"/>
      <c r="M71"/>
      <c r="N71"/>
      <c r="O71"/>
    </row>
    <row r="72" spans="1:15" s="27" customFormat="1" ht="15" customHeight="1">
      <c r="A72" s="21">
        <v>21</v>
      </c>
      <c r="B72" s="58" t="s">
        <v>66</v>
      </c>
      <c r="C72" s="61" t="s">
        <v>118</v>
      </c>
      <c r="D72" s="60">
        <v>44579.833333333336</v>
      </c>
      <c r="E72" s="58">
        <v>33195</v>
      </c>
      <c r="F72" s="60">
        <v>44579.986111111109</v>
      </c>
      <c r="G72" s="25">
        <f t="shared" si="12"/>
        <v>0.15277777777373558</v>
      </c>
      <c r="H72"/>
      <c r="I72"/>
      <c r="J72"/>
      <c r="K72"/>
      <c r="L72"/>
      <c r="M72"/>
      <c r="N72"/>
      <c r="O72"/>
    </row>
    <row r="73" spans="1:15" s="32" customFormat="1" ht="15" customHeight="1">
      <c r="A73" s="5"/>
      <c r="B73" s="1"/>
      <c r="C73" s="5"/>
      <c r="D73" s="5"/>
      <c r="E73" s="5"/>
      <c r="F73" s="18" t="s">
        <v>13</v>
      </c>
      <c r="G73" s="10">
        <v>0.14027777777777778</v>
      </c>
      <c r="H73"/>
      <c r="I73"/>
      <c r="J73"/>
      <c r="K73"/>
      <c r="L73"/>
      <c r="M73"/>
      <c r="N73"/>
      <c r="O73"/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1"/>
  <sheetViews>
    <sheetView topLeftCell="A10"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309</v>
      </c>
    </row>
    <row r="2" spans="1:15" ht="14.25" customHeight="1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 ht="14.25" customHeight="1">
      <c r="A3" s="220"/>
      <c r="B3" s="221"/>
      <c r="C3" s="222"/>
      <c r="D3" s="166"/>
      <c r="E3" s="166"/>
      <c r="F3" s="220" t="s">
        <v>26</v>
      </c>
      <c r="G3" s="221"/>
      <c r="H3" s="221"/>
      <c r="I3" s="221"/>
      <c r="J3" s="222"/>
      <c r="K3" s="166"/>
      <c r="L3" s="220"/>
      <c r="M3" s="221"/>
      <c r="N3" s="221"/>
      <c r="O3" s="222"/>
    </row>
    <row r="4" spans="1:15" ht="14.25" customHeight="1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4.25" customHeight="1">
      <c r="A5" s="152">
        <v>8</v>
      </c>
      <c r="B5" s="152" t="s">
        <v>37</v>
      </c>
      <c r="C5" s="172">
        <v>44579.809027777781</v>
      </c>
      <c r="D5" s="152" t="s">
        <v>38</v>
      </c>
      <c r="E5" s="14" t="s">
        <v>312</v>
      </c>
      <c r="F5" s="5">
        <v>0</v>
      </c>
      <c r="G5" s="5">
        <v>15</v>
      </c>
      <c r="H5" s="5">
        <v>30</v>
      </c>
      <c r="I5" s="5">
        <v>35</v>
      </c>
      <c r="J5" s="5">
        <f t="shared" ref="J5" si="0">F5+G5+H5+I5</f>
        <v>80</v>
      </c>
      <c r="K5" s="5"/>
      <c r="L5" s="173">
        <v>44580.302083333336</v>
      </c>
      <c r="M5" s="173">
        <v>44580.336805555555</v>
      </c>
      <c r="N5" s="7">
        <f>SUM(L5-C5)</f>
        <v>0.49305555555474712</v>
      </c>
      <c r="O5" s="7">
        <f>SUM(M5-L5)</f>
        <v>3.4722222218988463E-2</v>
      </c>
    </row>
    <row r="6" spans="1:15" s="8" customFormat="1" ht="14.25" customHeight="1">
      <c r="A6" s="152"/>
      <c r="B6" s="152"/>
      <c r="C6" s="172"/>
      <c r="D6" s="152"/>
      <c r="E6" s="14" t="s">
        <v>62</v>
      </c>
      <c r="F6" s="5">
        <v>3</v>
      </c>
      <c r="G6" s="5">
        <v>37</v>
      </c>
      <c r="H6" s="5">
        <v>39</v>
      </c>
      <c r="I6" s="5">
        <v>11</v>
      </c>
      <c r="J6" s="5"/>
      <c r="K6" s="5">
        <f t="shared" ref="K6:K24" si="1">G6+H6+I6+F6</f>
        <v>90</v>
      </c>
      <c r="L6" s="173"/>
      <c r="M6" s="173"/>
      <c r="N6" s="7"/>
      <c r="O6" s="7"/>
    </row>
    <row r="7" spans="1:15" s="8" customFormat="1" ht="14.25" customHeight="1">
      <c r="A7" s="152" t="s">
        <v>35</v>
      </c>
      <c r="B7" s="152" t="s">
        <v>37</v>
      </c>
      <c r="C7" s="172">
        <v>44579.972222222219</v>
      </c>
      <c r="D7" s="152" t="s">
        <v>161</v>
      </c>
      <c r="E7" s="14" t="s">
        <v>312</v>
      </c>
      <c r="F7" s="5">
        <v>20</v>
      </c>
      <c r="G7" s="5">
        <v>0</v>
      </c>
      <c r="H7" s="5">
        <v>0</v>
      </c>
      <c r="I7" s="5">
        <v>70</v>
      </c>
      <c r="J7" s="5">
        <f t="shared" ref="J7:J23" si="2">F7+G7+H7+I7</f>
        <v>90</v>
      </c>
      <c r="K7" s="5"/>
      <c r="L7" s="172">
        <v>44580.215277777781</v>
      </c>
      <c r="M7" s="172">
        <v>44580.239583333336</v>
      </c>
      <c r="N7" s="7">
        <f t="shared" ref="N7:N23" si="3">SUM(L7-C7)</f>
        <v>0.24305555556202307</v>
      </c>
      <c r="O7" s="7">
        <f t="shared" ref="O7:O23" si="4">SUM(M7-L7)</f>
        <v>2.4305555554747116E-2</v>
      </c>
    </row>
    <row r="8" spans="1:15" s="8" customFormat="1" ht="14.25" customHeight="1">
      <c r="A8" s="152"/>
      <c r="B8" s="152"/>
      <c r="C8" s="172"/>
      <c r="D8" s="152"/>
      <c r="E8" s="14" t="s">
        <v>62</v>
      </c>
      <c r="F8" s="5">
        <v>1</v>
      </c>
      <c r="G8" s="5">
        <v>3</v>
      </c>
      <c r="H8" s="5">
        <v>76</v>
      </c>
      <c r="I8" s="5">
        <v>10</v>
      </c>
      <c r="J8" s="5"/>
      <c r="K8" s="5">
        <f t="shared" si="1"/>
        <v>90</v>
      </c>
      <c r="L8" s="172"/>
      <c r="M8" s="172"/>
      <c r="N8" s="7"/>
      <c r="O8" s="7"/>
    </row>
    <row r="9" spans="1:15" s="8" customFormat="1" ht="14.25" customHeight="1">
      <c r="A9" s="152">
        <v>6</v>
      </c>
      <c r="B9" s="152" t="s">
        <v>37</v>
      </c>
      <c r="C9" s="172">
        <v>44580.069444444445</v>
      </c>
      <c r="D9" s="152" t="s">
        <v>68</v>
      </c>
      <c r="E9" s="14" t="s">
        <v>312</v>
      </c>
      <c r="F9" s="5">
        <v>9</v>
      </c>
      <c r="G9" s="5">
        <v>29</v>
      </c>
      <c r="H9" s="5">
        <v>19</v>
      </c>
      <c r="I9" s="5">
        <v>33</v>
      </c>
      <c r="J9" s="5">
        <f t="shared" si="2"/>
        <v>90</v>
      </c>
      <c r="K9" s="5"/>
      <c r="L9" s="172">
        <v>44580.854166666664</v>
      </c>
      <c r="M9" s="172">
        <v>44580.90625</v>
      </c>
      <c r="N9" s="7">
        <f t="shared" si="3"/>
        <v>0.78472222221898846</v>
      </c>
      <c r="O9" s="7">
        <f t="shared" si="4"/>
        <v>5.2083333335758653E-2</v>
      </c>
    </row>
    <row r="10" spans="1:15" s="8" customFormat="1" ht="14.25" customHeight="1">
      <c r="A10" s="152"/>
      <c r="B10" s="152"/>
      <c r="C10" s="172"/>
      <c r="D10" s="152"/>
      <c r="E10" s="14" t="s">
        <v>62</v>
      </c>
      <c r="F10" s="5">
        <v>4</v>
      </c>
      <c r="G10" s="5">
        <v>32</v>
      </c>
      <c r="H10" s="5">
        <v>54</v>
      </c>
      <c r="I10" s="5">
        <v>0</v>
      </c>
      <c r="J10" s="5"/>
      <c r="K10" s="5">
        <f t="shared" si="1"/>
        <v>90</v>
      </c>
      <c r="L10" s="172"/>
      <c r="M10" s="172"/>
      <c r="N10" s="7"/>
      <c r="O10" s="7"/>
    </row>
    <row r="11" spans="1:15" s="8" customFormat="1" ht="14.25" customHeight="1">
      <c r="A11" s="152" t="s">
        <v>33</v>
      </c>
      <c r="B11" s="152" t="s">
        <v>37</v>
      </c>
      <c r="C11" s="172">
        <v>44580.15625</v>
      </c>
      <c r="D11" s="152" t="s">
        <v>85</v>
      </c>
      <c r="E11" s="14" t="s">
        <v>312</v>
      </c>
      <c r="F11" s="5">
        <v>13</v>
      </c>
      <c r="G11" s="5">
        <v>18</v>
      </c>
      <c r="H11" s="5">
        <v>0</v>
      </c>
      <c r="I11" s="5">
        <v>49</v>
      </c>
      <c r="J11" s="5">
        <f t="shared" si="2"/>
        <v>80</v>
      </c>
      <c r="K11" s="5"/>
      <c r="L11" s="172">
        <v>44580.638888888891</v>
      </c>
      <c r="M11" s="172">
        <v>44580.6875</v>
      </c>
      <c r="N11" s="7">
        <f t="shared" si="3"/>
        <v>0.48263888889050577</v>
      </c>
      <c r="O11" s="7">
        <f t="shared" si="4"/>
        <v>4.8611111109494232E-2</v>
      </c>
    </row>
    <row r="12" spans="1:15" s="8" customFormat="1" ht="14.25" customHeight="1">
      <c r="A12" s="152"/>
      <c r="B12" s="152"/>
      <c r="C12" s="172"/>
      <c r="D12" s="152"/>
      <c r="E12" s="14" t="s">
        <v>62</v>
      </c>
      <c r="F12" s="5">
        <v>4</v>
      </c>
      <c r="G12" s="5">
        <v>38</v>
      </c>
      <c r="H12" s="5">
        <v>20</v>
      </c>
      <c r="I12" s="5">
        <v>18</v>
      </c>
      <c r="J12" s="5"/>
      <c r="K12" s="5">
        <f t="shared" si="1"/>
        <v>80</v>
      </c>
      <c r="L12" s="172"/>
      <c r="M12" s="172"/>
      <c r="N12" s="7"/>
      <c r="O12" s="7"/>
    </row>
    <row r="13" spans="1:15" s="8" customFormat="1" ht="14.25" customHeight="1">
      <c r="A13" s="151" t="s">
        <v>47</v>
      </c>
      <c r="B13" s="152" t="s">
        <v>37</v>
      </c>
      <c r="C13" s="172">
        <v>44580.184027777781</v>
      </c>
      <c r="D13" s="152" t="s">
        <v>41</v>
      </c>
      <c r="E13" s="14" t="s">
        <v>312</v>
      </c>
      <c r="F13" s="5">
        <v>0</v>
      </c>
      <c r="G13" s="5">
        <v>0</v>
      </c>
      <c r="H13" s="5">
        <v>0</v>
      </c>
      <c r="I13" s="5">
        <v>90</v>
      </c>
      <c r="J13" s="5">
        <f t="shared" si="2"/>
        <v>90</v>
      </c>
      <c r="K13" s="5"/>
      <c r="L13" s="172">
        <v>44580.520833333336</v>
      </c>
      <c r="M13" s="172">
        <v>44580.541666666664</v>
      </c>
      <c r="N13" s="7">
        <f t="shared" si="3"/>
        <v>0.33680555555474712</v>
      </c>
      <c r="O13" s="7">
        <f t="shared" si="4"/>
        <v>2.0833333328482695E-2</v>
      </c>
    </row>
    <row r="14" spans="1:15" s="8" customFormat="1" ht="14.25" customHeight="1">
      <c r="A14" s="151"/>
      <c r="B14" s="152"/>
      <c r="C14" s="172"/>
      <c r="D14" s="152"/>
      <c r="E14" s="14" t="s">
        <v>62</v>
      </c>
      <c r="F14" s="5">
        <v>0</v>
      </c>
      <c r="G14" s="5">
        <v>2</v>
      </c>
      <c r="H14" s="5">
        <v>0</v>
      </c>
      <c r="I14" s="5">
        <v>88</v>
      </c>
      <c r="J14" s="5"/>
      <c r="K14" s="5">
        <f t="shared" si="1"/>
        <v>90</v>
      </c>
      <c r="L14" s="172"/>
      <c r="M14" s="172"/>
      <c r="N14" s="7"/>
      <c r="O14" s="7"/>
    </row>
    <row r="15" spans="1:15" s="8" customFormat="1" ht="14.25" customHeight="1">
      <c r="A15" s="168" t="s">
        <v>36</v>
      </c>
      <c r="B15" s="171" t="s">
        <v>37</v>
      </c>
      <c r="C15" s="172">
        <v>44580.25</v>
      </c>
      <c r="D15" s="153" t="s">
        <v>64</v>
      </c>
      <c r="E15" s="14" t="s">
        <v>312</v>
      </c>
      <c r="F15" s="5">
        <v>22</v>
      </c>
      <c r="G15" s="5">
        <v>55</v>
      </c>
      <c r="H15" s="5">
        <v>13</v>
      </c>
      <c r="I15" s="5">
        <v>0</v>
      </c>
      <c r="J15" s="5">
        <f t="shared" si="2"/>
        <v>90</v>
      </c>
      <c r="K15" s="5"/>
      <c r="L15" s="172">
        <v>44580.729166666664</v>
      </c>
      <c r="M15" s="172">
        <v>44580.763888888891</v>
      </c>
      <c r="N15" s="7">
        <f t="shared" si="3"/>
        <v>0.47916666666424135</v>
      </c>
      <c r="O15" s="7">
        <f t="shared" si="4"/>
        <v>3.4722222226264421E-2</v>
      </c>
    </row>
    <row r="16" spans="1:15" s="8" customFormat="1" ht="14.25" customHeight="1">
      <c r="A16" s="168"/>
      <c r="B16" s="171"/>
      <c r="C16" s="172"/>
      <c r="D16" s="153"/>
      <c r="E16" s="14" t="s">
        <v>62</v>
      </c>
      <c r="F16" s="5">
        <v>18</v>
      </c>
      <c r="G16" s="5">
        <v>28</v>
      </c>
      <c r="H16" s="5">
        <v>20</v>
      </c>
      <c r="I16" s="5">
        <v>24</v>
      </c>
      <c r="J16" s="5"/>
      <c r="K16" s="5">
        <f t="shared" si="1"/>
        <v>90</v>
      </c>
      <c r="L16" s="172"/>
      <c r="M16" s="172"/>
      <c r="N16" s="7"/>
      <c r="O16" s="7"/>
    </row>
    <row r="17" spans="1:15" s="8" customFormat="1" ht="14.25" customHeight="1">
      <c r="A17" s="169">
        <v>8</v>
      </c>
      <c r="B17" s="152" t="s">
        <v>37</v>
      </c>
      <c r="C17" s="172">
        <v>44580.447916666664</v>
      </c>
      <c r="D17" s="152" t="s">
        <v>161</v>
      </c>
      <c r="E17" s="14" t="s">
        <v>312</v>
      </c>
      <c r="F17" s="5">
        <v>39</v>
      </c>
      <c r="G17" s="5">
        <v>0</v>
      </c>
      <c r="H17" s="5">
        <v>25</v>
      </c>
      <c r="I17" s="5">
        <v>26</v>
      </c>
      <c r="J17" s="5">
        <f t="shared" si="2"/>
        <v>90</v>
      </c>
      <c r="K17" s="5"/>
      <c r="L17" s="172">
        <v>44580.895833333336</v>
      </c>
      <c r="M17" s="172">
        <v>44580.944444444445</v>
      </c>
      <c r="N17" s="7">
        <f t="shared" si="3"/>
        <v>0.44791666667151731</v>
      </c>
      <c r="O17" s="7">
        <f t="shared" si="4"/>
        <v>4.8611111109494232E-2</v>
      </c>
    </row>
    <row r="18" spans="1:15" s="8" customFormat="1" ht="14.25" customHeight="1">
      <c r="A18" s="169"/>
      <c r="B18" s="152"/>
      <c r="C18" s="172"/>
      <c r="D18" s="152"/>
      <c r="E18" s="14" t="s">
        <v>62</v>
      </c>
      <c r="F18" s="5">
        <v>76</v>
      </c>
      <c r="G18" s="5">
        <v>0</v>
      </c>
      <c r="H18" s="5">
        <v>0</v>
      </c>
      <c r="I18" s="5">
        <v>0</v>
      </c>
      <c r="J18" s="5"/>
      <c r="K18" s="5">
        <f t="shared" si="1"/>
        <v>76</v>
      </c>
      <c r="L18" s="172"/>
      <c r="M18" s="172"/>
      <c r="N18" s="7"/>
      <c r="O18" s="7"/>
    </row>
    <row r="19" spans="1:15" s="8" customFormat="1" ht="14.25" customHeight="1">
      <c r="A19" s="169" t="s">
        <v>34</v>
      </c>
      <c r="B19" s="152" t="s">
        <v>37</v>
      </c>
      <c r="C19" s="172">
        <v>44580.569444444445</v>
      </c>
      <c r="D19" s="152" t="s">
        <v>65</v>
      </c>
      <c r="E19" s="14" t="s">
        <v>312</v>
      </c>
      <c r="F19" s="5">
        <v>1</v>
      </c>
      <c r="G19" s="5">
        <v>63</v>
      </c>
      <c r="H19" s="5">
        <v>7</v>
      </c>
      <c r="I19" s="5">
        <v>19</v>
      </c>
      <c r="J19" s="5">
        <f t="shared" si="2"/>
        <v>90</v>
      </c>
      <c r="K19" s="5"/>
      <c r="L19" s="172">
        <v>44580.986111111109</v>
      </c>
      <c r="M19" s="172">
        <v>44581.0625</v>
      </c>
      <c r="N19" s="7">
        <f t="shared" si="3"/>
        <v>0.41666666666424135</v>
      </c>
      <c r="O19" s="7">
        <f t="shared" si="4"/>
        <v>7.6388888890505768E-2</v>
      </c>
    </row>
    <row r="20" spans="1:15" s="8" customFormat="1" ht="14.25" customHeight="1">
      <c r="A20" s="169"/>
      <c r="B20" s="152"/>
      <c r="C20" s="172"/>
      <c r="D20" s="152"/>
      <c r="E20" s="14" t="s">
        <v>62</v>
      </c>
      <c r="F20" s="5">
        <v>1</v>
      </c>
      <c r="G20" s="5">
        <v>17</v>
      </c>
      <c r="H20" s="5">
        <v>28</v>
      </c>
      <c r="I20" s="5">
        <v>44</v>
      </c>
      <c r="J20" s="5"/>
      <c r="K20" s="5">
        <f t="shared" si="1"/>
        <v>90</v>
      </c>
      <c r="L20" s="172"/>
      <c r="M20" s="172"/>
      <c r="N20" s="7"/>
      <c r="O20" s="7"/>
    </row>
    <row r="21" spans="1:15" s="8" customFormat="1" ht="14.25" customHeight="1">
      <c r="A21" s="169">
        <v>4</v>
      </c>
      <c r="B21" s="152" t="s">
        <v>37</v>
      </c>
      <c r="C21" s="172">
        <v>44580.791666666664</v>
      </c>
      <c r="D21" s="152" t="s">
        <v>66</v>
      </c>
      <c r="E21" s="14" t="s">
        <v>312</v>
      </c>
      <c r="F21" s="5">
        <v>0</v>
      </c>
      <c r="G21" s="5">
        <v>0</v>
      </c>
      <c r="H21" s="5">
        <v>80</v>
      </c>
      <c r="I21" s="5">
        <v>0</v>
      </c>
      <c r="J21" s="5">
        <f t="shared" si="2"/>
        <v>80</v>
      </c>
      <c r="K21" s="5"/>
      <c r="L21" s="172">
        <v>44580.989583333336</v>
      </c>
      <c r="M21" s="172">
        <v>44581.125</v>
      </c>
      <c r="N21" s="7">
        <f t="shared" si="3"/>
        <v>0.19791666667151731</v>
      </c>
      <c r="O21" s="7">
        <f t="shared" si="4"/>
        <v>0.13541666666424135</v>
      </c>
    </row>
    <row r="22" spans="1:15" s="8" customFormat="1" ht="14.25" customHeight="1">
      <c r="A22" s="169"/>
      <c r="B22" s="152"/>
      <c r="C22" s="172"/>
      <c r="D22" s="152"/>
      <c r="E22" s="14" t="s">
        <v>62</v>
      </c>
      <c r="F22" s="5">
        <v>4</v>
      </c>
      <c r="G22" s="5">
        <v>26</v>
      </c>
      <c r="H22" s="5">
        <v>27</v>
      </c>
      <c r="I22" s="5">
        <v>23</v>
      </c>
      <c r="J22" s="5"/>
      <c r="K22" s="5">
        <f t="shared" si="1"/>
        <v>80</v>
      </c>
      <c r="L22" s="172"/>
      <c r="M22" s="172"/>
      <c r="N22" s="7"/>
      <c r="O22" s="7"/>
    </row>
    <row r="23" spans="1:15" s="8" customFormat="1" ht="14.25" customHeight="1">
      <c r="A23" s="169" t="s">
        <v>36</v>
      </c>
      <c r="B23" s="152" t="s">
        <v>37</v>
      </c>
      <c r="C23" s="172">
        <v>44580.833333333336</v>
      </c>
      <c r="D23" s="152" t="s">
        <v>38</v>
      </c>
      <c r="E23" s="14" t="s">
        <v>312</v>
      </c>
      <c r="F23" s="5">
        <v>0</v>
      </c>
      <c r="G23" s="5">
        <v>11</v>
      </c>
      <c r="H23" s="5">
        <v>13</v>
      </c>
      <c r="I23" s="5">
        <v>10</v>
      </c>
      <c r="J23" s="5">
        <f t="shared" si="2"/>
        <v>34</v>
      </c>
      <c r="K23" s="5"/>
      <c r="L23" s="172">
        <v>44580.996527777781</v>
      </c>
      <c r="M23" s="172">
        <v>44581.166666666664</v>
      </c>
      <c r="N23" s="7">
        <f t="shared" si="3"/>
        <v>0.16319444444525288</v>
      </c>
      <c r="O23" s="7">
        <f t="shared" si="4"/>
        <v>0.17013888888322981</v>
      </c>
    </row>
    <row r="24" spans="1:15" s="8" customFormat="1" ht="14.25" customHeight="1" thickBot="1">
      <c r="A24" s="169"/>
      <c r="B24" s="13"/>
      <c r="C24" s="16"/>
      <c r="D24" s="16"/>
      <c r="E24" s="14" t="s">
        <v>62</v>
      </c>
      <c r="F24" s="5">
        <v>0</v>
      </c>
      <c r="G24" s="5">
        <v>0</v>
      </c>
      <c r="H24" s="5">
        <v>40</v>
      </c>
      <c r="I24" s="5">
        <v>10</v>
      </c>
      <c r="J24" s="5"/>
      <c r="K24" s="5">
        <f t="shared" si="1"/>
        <v>50</v>
      </c>
      <c r="L24" s="15"/>
      <c r="M24" s="15"/>
      <c r="N24" s="7"/>
      <c r="O24" s="7"/>
    </row>
    <row r="25" spans="1:15" ht="14.25" customHeight="1" thickTop="1" thickBot="1">
      <c r="A25" s="16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814</v>
      </c>
      <c r="K25" s="19">
        <f>SUM(K5:K24)</f>
        <v>826</v>
      </c>
      <c r="L25" s="5"/>
      <c r="M25" s="5" t="s">
        <v>13</v>
      </c>
      <c r="N25" s="10">
        <f>AVERAGE(N5:N24)</f>
        <v>0.40451388888977818</v>
      </c>
      <c r="O25" s="10">
        <f>AVERAGE(O5:O24)</f>
        <v>6.4583333332120671E-2</v>
      </c>
    </row>
    <row r="26" spans="1:15" ht="14.25" customHeight="1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4.25" customHeight="1">
      <c r="A27" s="220"/>
      <c r="B27" s="221"/>
      <c r="C27" s="222"/>
      <c r="D27" s="166"/>
      <c r="E27" s="166"/>
      <c r="F27" s="220" t="s">
        <v>26</v>
      </c>
      <c r="G27" s="221"/>
      <c r="H27" s="221"/>
      <c r="I27" s="221"/>
      <c r="J27" s="222"/>
      <c r="K27" s="166"/>
      <c r="L27" s="220"/>
      <c r="M27" s="221"/>
      <c r="N27" s="221"/>
      <c r="O27" s="222"/>
    </row>
    <row r="28" spans="1:15" ht="14.25" customHeight="1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8" customFormat="1" ht="14.25" customHeight="1">
      <c r="A29" s="151">
        <v>5</v>
      </c>
      <c r="B29" s="152" t="s">
        <v>130</v>
      </c>
      <c r="C29" s="172">
        <v>44580.104166666664</v>
      </c>
      <c r="D29" s="152" t="s">
        <v>60</v>
      </c>
      <c r="E29" s="14" t="s">
        <v>312</v>
      </c>
      <c r="F29" s="5">
        <v>0</v>
      </c>
      <c r="G29" s="5">
        <v>0</v>
      </c>
      <c r="H29" s="5">
        <v>90</v>
      </c>
      <c r="I29" s="5">
        <v>0</v>
      </c>
      <c r="J29" s="5">
        <v>90</v>
      </c>
      <c r="K29" s="5"/>
      <c r="L29" s="172">
        <v>44580.416666666664</v>
      </c>
      <c r="M29" s="172">
        <v>44580.4375</v>
      </c>
      <c r="N29" s="7">
        <v>0.3125</v>
      </c>
      <c r="O29" s="7">
        <v>2.0833333335758653E-2</v>
      </c>
    </row>
    <row r="30" spans="1:15" s="8" customFormat="1" ht="14.25" customHeight="1">
      <c r="A30" s="151"/>
      <c r="B30" s="152"/>
      <c r="C30" s="172"/>
      <c r="D30" s="152"/>
      <c r="E30" s="14" t="s">
        <v>62</v>
      </c>
      <c r="F30" s="5">
        <v>0</v>
      </c>
      <c r="G30" s="5">
        <v>42</v>
      </c>
      <c r="H30" s="5">
        <v>24</v>
      </c>
      <c r="I30" s="5">
        <v>18</v>
      </c>
      <c r="J30" s="5"/>
      <c r="K30" s="5">
        <v>84</v>
      </c>
      <c r="L30" s="172"/>
      <c r="M30" s="172"/>
      <c r="N30" s="7"/>
      <c r="O30" s="7"/>
    </row>
    <row r="31" spans="1:15" s="8" customFormat="1" ht="14.25" customHeight="1">
      <c r="A31" s="151" t="s">
        <v>34</v>
      </c>
      <c r="B31" s="152" t="s">
        <v>211</v>
      </c>
      <c r="C31" s="172">
        <v>44580.135416666664</v>
      </c>
      <c r="D31" s="152" t="s">
        <v>311</v>
      </c>
      <c r="E31" s="14" t="s">
        <v>312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/>
      <c r="L31" s="172">
        <v>44580.472222222219</v>
      </c>
      <c r="M31" s="172">
        <v>44580.513888888891</v>
      </c>
      <c r="N31" s="7">
        <v>0.33680555555474712</v>
      </c>
      <c r="O31" s="7">
        <v>4.1666666671517305E-2</v>
      </c>
    </row>
    <row r="32" spans="1:15" s="8" customFormat="1" ht="14.25" customHeight="1">
      <c r="A32" s="151"/>
      <c r="B32" s="152"/>
      <c r="C32" s="172"/>
      <c r="D32" s="152"/>
      <c r="E32" s="14" t="s">
        <v>62</v>
      </c>
      <c r="F32" s="5">
        <v>0</v>
      </c>
      <c r="G32" s="5">
        <v>30</v>
      </c>
      <c r="H32" s="5">
        <v>47</v>
      </c>
      <c r="I32" s="5">
        <v>13</v>
      </c>
      <c r="J32" s="5"/>
      <c r="K32" s="5">
        <v>90</v>
      </c>
      <c r="L32" s="172"/>
      <c r="M32" s="172"/>
      <c r="N32" s="7"/>
      <c r="O32" s="7"/>
    </row>
    <row r="33" spans="1:15" s="8" customFormat="1" ht="14.25" customHeight="1">
      <c r="A33" s="168" t="s">
        <v>45</v>
      </c>
      <c r="B33" s="171" t="s">
        <v>310</v>
      </c>
      <c r="C33" s="172">
        <v>44580.277777777781</v>
      </c>
      <c r="D33" s="153" t="s">
        <v>73</v>
      </c>
      <c r="E33" s="14" t="s">
        <v>312</v>
      </c>
      <c r="F33" s="5">
        <v>0</v>
      </c>
      <c r="G33" s="5">
        <v>80</v>
      </c>
      <c r="H33" s="5">
        <v>10</v>
      </c>
      <c r="I33" s="5">
        <v>0</v>
      </c>
      <c r="J33" s="5">
        <v>90</v>
      </c>
      <c r="K33" s="5"/>
      <c r="L33" s="172">
        <v>44580.59375</v>
      </c>
      <c r="M33" s="172">
        <v>44580.631944444445</v>
      </c>
      <c r="N33" s="7">
        <v>0.31597222221898846</v>
      </c>
      <c r="O33" s="7">
        <v>3.8194444445252884E-2</v>
      </c>
    </row>
    <row r="34" spans="1:15" s="8" customFormat="1" ht="14.25" customHeight="1">
      <c r="A34" s="168"/>
      <c r="B34" s="171"/>
      <c r="C34" s="172"/>
      <c r="D34" s="153"/>
      <c r="E34" s="14" t="s">
        <v>62</v>
      </c>
      <c r="F34" s="5">
        <v>0</v>
      </c>
      <c r="G34" s="5">
        <v>51</v>
      </c>
      <c r="H34" s="5">
        <v>33</v>
      </c>
      <c r="I34" s="5">
        <v>6</v>
      </c>
      <c r="J34" s="5"/>
      <c r="K34" s="5">
        <v>90</v>
      </c>
      <c r="L34" s="172"/>
      <c r="M34" s="172"/>
      <c r="N34" s="7"/>
      <c r="O34" s="7"/>
    </row>
    <row r="35" spans="1:15" s="8" customFormat="1" ht="14.25" customHeight="1">
      <c r="A35" s="169">
        <v>4</v>
      </c>
      <c r="B35" s="152" t="s">
        <v>121</v>
      </c>
      <c r="C35" s="172">
        <v>44580.319444444445</v>
      </c>
      <c r="D35" s="152" t="s">
        <v>59</v>
      </c>
      <c r="E35" s="14" t="s">
        <v>312</v>
      </c>
      <c r="F35" s="5">
        <v>0</v>
      </c>
      <c r="G35" s="5">
        <v>14</v>
      </c>
      <c r="H35" s="5">
        <v>76</v>
      </c>
      <c r="I35" s="5">
        <v>0</v>
      </c>
      <c r="J35" s="5">
        <v>90</v>
      </c>
      <c r="K35" s="5"/>
      <c r="L35" s="172">
        <v>44580.708333333336</v>
      </c>
      <c r="M35" s="172">
        <v>44580.736111111109</v>
      </c>
      <c r="N35" s="7">
        <v>0.38888888889050577</v>
      </c>
      <c r="O35" s="7">
        <v>2.7777777773735579E-2</v>
      </c>
    </row>
    <row r="36" spans="1:15" s="8" customFormat="1" ht="14.25" customHeight="1">
      <c r="A36" s="169"/>
      <c r="B36" s="152"/>
      <c r="C36" s="172"/>
      <c r="D36" s="152"/>
      <c r="E36" s="14" t="s">
        <v>62</v>
      </c>
      <c r="F36" s="5">
        <v>0</v>
      </c>
      <c r="G36" s="5">
        <v>21</v>
      </c>
      <c r="H36" s="5">
        <v>61</v>
      </c>
      <c r="I36" s="5">
        <v>8</v>
      </c>
      <c r="J36" s="5"/>
      <c r="K36" s="5">
        <v>90</v>
      </c>
      <c r="L36" s="172"/>
      <c r="M36" s="172"/>
      <c r="N36" s="7"/>
      <c r="O36" s="7"/>
    </row>
    <row r="37" spans="1:15" s="8" customFormat="1" ht="14.25" customHeight="1">
      <c r="A37" s="170" t="s">
        <v>35</v>
      </c>
      <c r="B37" s="152" t="s">
        <v>134</v>
      </c>
      <c r="C37" s="172">
        <v>44580.395833333336</v>
      </c>
      <c r="D37" s="152" t="s">
        <v>73</v>
      </c>
      <c r="E37" s="14" t="s">
        <v>312</v>
      </c>
      <c r="F37" s="5">
        <v>0</v>
      </c>
      <c r="G37" s="5">
        <v>0</v>
      </c>
      <c r="H37" s="5">
        <v>0</v>
      </c>
      <c r="I37" s="5">
        <v>90</v>
      </c>
      <c r="J37" s="5">
        <v>90</v>
      </c>
      <c r="K37" s="5"/>
      <c r="L37" s="172">
        <v>44580.805555555555</v>
      </c>
      <c r="M37" s="172">
        <v>44580.84375</v>
      </c>
      <c r="N37" s="7">
        <v>0.40972222221898846</v>
      </c>
      <c r="O37" s="7">
        <v>3.8194444445252884E-2</v>
      </c>
    </row>
    <row r="38" spans="1:15" s="8" customFormat="1" ht="14.25" customHeight="1">
      <c r="A38" s="170"/>
      <c r="B38" s="152"/>
      <c r="C38" s="172"/>
      <c r="D38" s="152"/>
      <c r="E38" s="14" t="s">
        <v>62</v>
      </c>
      <c r="F38" s="5">
        <v>0</v>
      </c>
      <c r="G38" s="5">
        <v>59</v>
      </c>
      <c r="H38" s="5">
        <v>25</v>
      </c>
      <c r="I38" s="5">
        <v>6</v>
      </c>
      <c r="J38" s="5"/>
      <c r="K38" s="5">
        <v>90</v>
      </c>
      <c r="L38" s="172"/>
      <c r="M38" s="172"/>
      <c r="N38" s="7"/>
      <c r="O38" s="7"/>
    </row>
    <row r="39" spans="1:15" s="8" customFormat="1" ht="14.25" customHeight="1">
      <c r="A39" s="169" t="s">
        <v>50</v>
      </c>
      <c r="B39" s="152" t="s">
        <v>133</v>
      </c>
      <c r="C39" s="172">
        <v>44580.420138888891</v>
      </c>
      <c r="D39" s="152" t="s">
        <v>57</v>
      </c>
      <c r="E39" s="14" t="s">
        <v>312</v>
      </c>
      <c r="F39" s="5">
        <v>0</v>
      </c>
      <c r="G39" s="5">
        <v>0</v>
      </c>
      <c r="H39" s="5">
        <v>7</v>
      </c>
      <c r="I39" s="5">
        <v>73</v>
      </c>
      <c r="J39" s="5">
        <v>80</v>
      </c>
      <c r="K39" s="5"/>
      <c r="L39" s="172">
        <v>44580.993055555555</v>
      </c>
      <c r="M39" s="172">
        <v>44581.083333333336</v>
      </c>
      <c r="N39" s="7">
        <v>0.57291666666424135</v>
      </c>
      <c r="O39" s="7">
        <v>9.0277777777777776E-2</v>
      </c>
    </row>
    <row r="40" spans="1:15" s="8" customFormat="1" ht="14.25" customHeight="1">
      <c r="A40" s="169"/>
      <c r="B40" s="152"/>
      <c r="C40" s="172"/>
      <c r="D40" s="152"/>
      <c r="E40" s="14" t="s">
        <v>62</v>
      </c>
      <c r="F40" s="5">
        <v>3</v>
      </c>
      <c r="G40" s="5">
        <v>18</v>
      </c>
      <c r="H40" s="5">
        <v>25</v>
      </c>
      <c r="I40" s="5">
        <v>34</v>
      </c>
      <c r="J40" s="5"/>
      <c r="K40" s="5">
        <v>80</v>
      </c>
      <c r="L40" s="172"/>
      <c r="M40" s="172"/>
      <c r="N40" s="7"/>
      <c r="O40" s="7"/>
    </row>
    <row r="41" spans="1:15" s="8" customFormat="1" ht="14.25" customHeight="1">
      <c r="A41" s="170" t="s">
        <v>47</v>
      </c>
      <c r="B41" s="152" t="s">
        <v>121</v>
      </c>
      <c r="C41" s="172">
        <v>44580.597222222219</v>
      </c>
      <c r="D41" s="152" t="s">
        <v>107</v>
      </c>
      <c r="E41" s="14" t="s">
        <v>312</v>
      </c>
      <c r="F41" s="5">
        <v>0</v>
      </c>
      <c r="G41" s="5">
        <v>0</v>
      </c>
      <c r="H41" s="5">
        <v>0</v>
      </c>
      <c r="I41" s="5">
        <v>0</v>
      </c>
      <c r="J41" s="5">
        <f t="shared" ref="J41:J43" si="5">F41+G41+H41+I41</f>
        <v>0</v>
      </c>
      <c r="K41" s="5"/>
      <c r="L41" s="172">
        <v>44580.9375</v>
      </c>
      <c r="M41" s="172">
        <v>44580.965277777781</v>
      </c>
      <c r="N41" s="7">
        <f t="shared" ref="N41" si="6">SUM(L41-C41)</f>
        <v>0.34027777778101154</v>
      </c>
      <c r="O41" s="7">
        <f t="shared" ref="O41" si="7">SUM(M41-L41)</f>
        <v>2.7777777781011537E-2</v>
      </c>
    </row>
    <row r="42" spans="1:15" s="8" customFormat="1" ht="14.25" customHeight="1">
      <c r="A42" s="170"/>
      <c r="B42" s="152"/>
      <c r="C42" s="172"/>
      <c r="D42" s="152"/>
      <c r="E42" s="14" t="s">
        <v>62</v>
      </c>
      <c r="F42" s="5">
        <v>1</v>
      </c>
      <c r="G42" s="5">
        <v>48</v>
      </c>
      <c r="H42" s="5">
        <v>17</v>
      </c>
      <c r="I42" s="5">
        <v>24</v>
      </c>
      <c r="J42" s="5"/>
      <c r="K42" s="5">
        <f t="shared" ref="K42:K44" si="8">G42+H42+I42+F42</f>
        <v>90</v>
      </c>
      <c r="L42" s="172"/>
      <c r="M42" s="172"/>
      <c r="N42" s="7"/>
      <c r="O42" s="7"/>
    </row>
    <row r="43" spans="1:15" s="8" customFormat="1" ht="14.25" customHeight="1">
      <c r="A43" s="170">
        <v>5</v>
      </c>
      <c r="B43" s="152" t="s">
        <v>122</v>
      </c>
      <c r="C43" s="172">
        <v>44580.663194444445</v>
      </c>
      <c r="D43" s="152" t="s">
        <v>56</v>
      </c>
      <c r="E43" s="14" t="s">
        <v>312</v>
      </c>
      <c r="F43" s="5">
        <v>0</v>
      </c>
      <c r="G43" s="5">
        <v>0</v>
      </c>
      <c r="H43" s="5">
        <v>80</v>
      </c>
      <c r="I43" s="5">
        <v>0</v>
      </c>
      <c r="J43" s="5">
        <f t="shared" si="5"/>
        <v>80</v>
      </c>
      <c r="K43" s="5"/>
      <c r="L43" s="172">
        <v>44580.878472222219</v>
      </c>
      <c r="M43" s="172">
        <v>44580.913194444445</v>
      </c>
      <c r="N43" s="7">
        <f t="shared" ref="N43" si="9">SUM(L43-C43)</f>
        <v>0.21527777777373558</v>
      </c>
      <c r="O43" s="7">
        <f t="shared" ref="O43" si="10">SUM(M43-L43)</f>
        <v>3.4722222226264421E-2</v>
      </c>
    </row>
    <row r="44" spans="1:15" s="8" customFormat="1" ht="14.25" customHeight="1" thickBot="1">
      <c r="A44" s="170"/>
      <c r="B44" s="152"/>
      <c r="C44" s="172"/>
      <c r="D44" s="152"/>
      <c r="E44" s="14" t="s">
        <v>62</v>
      </c>
      <c r="F44" s="5">
        <v>0</v>
      </c>
      <c r="G44" s="5">
        <v>0</v>
      </c>
      <c r="H44" s="5">
        <v>20</v>
      </c>
      <c r="I44" s="5">
        <v>60</v>
      </c>
      <c r="J44" s="5"/>
      <c r="K44" s="5">
        <f t="shared" si="8"/>
        <v>80</v>
      </c>
      <c r="L44" s="172"/>
      <c r="M44" s="172"/>
      <c r="N44" s="7"/>
      <c r="O44" s="7"/>
    </row>
    <row r="45" spans="1:15" s="8" customFormat="1" ht="14.2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SUM(J29:J44)</f>
        <v>520</v>
      </c>
      <c r="K45" s="19">
        <f>SUM(K29:K44)</f>
        <v>694</v>
      </c>
      <c r="L45" s="5"/>
      <c r="M45" s="5" t="s">
        <v>13</v>
      </c>
      <c r="N45" s="10">
        <f>AVERAGE(N29:N44)</f>
        <v>0.36154513888777728</v>
      </c>
      <c r="O45" s="10">
        <f>AVERAGE(O29:O44)</f>
        <v>3.9930555557071382E-2</v>
      </c>
    </row>
    <row r="46" spans="1:15" ht="14.25" customHeight="1" thickTop="1"/>
    <row r="47" spans="1:15" ht="14.25" customHeight="1">
      <c r="A47" s="45" t="s">
        <v>0</v>
      </c>
      <c r="B47" s="46" t="s">
        <v>309</v>
      </c>
      <c r="C47" s="215" t="s">
        <v>15</v>
      </c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</row>
    <row r="48" spans="1:15" ht="14.25" customHeight="1">
      <c r="A48" s="215" t="s">
        <v>16</v>
      </c>
      <c r="B48" s="215"/>
      <c r="C48" s="215"/>
      <c r="D48" s="215"/>
      <c r="E48" s="215"/>
      <c r="F48" s="215"/>
      <c r="G48" s="215"/>
      <c r="H48" s="20"/>
      <c r="I48" s="215" t="s">
        <v>17</v>
      </c>
      <c r="J48" s="215"/>
      <c r="K48" s="215"/>
      <c r="L48" s="215"/>
      <c r="M48" s="215"/>
      <c r="N48" s="215"/>
      <c r="O48" s="215"/>
    </row>
    <row r="49" spans="1:15" ht="14.25" customHeight="1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4.25" customHeight="1">
      <c r="A50" s="21">
        <v>1</v>
      </c>
      <c r="B50" s="58" t="s">
        <v>77</v>
      </c>
      <c r="C50" s="61" t="s">
        <v>117</v>
      </c>
      <c r="D50" s="167">
        <v>44579.861111111109</v>
      </c>
      <c r="E50" s="58">
        <v>32676</v>
      </c>
      <c r="F50" s="167">
        <v>44580.076388888891</v>
      </c>
      <c r="G50" s="25">
        <f>SUM(F50-D50)</f>
        <v>0.21527777778101154</v>
      </c>
      <c r="H50" s="26"/>
      <c r="I50" s="21">
        <v>1</v>
      </c>
      <c r="J50" s="152" t="s">
        <v>66</v>
      </c>
      <c r="K50" s="152">
        <v>5</v>
      </c>
      <c r="L50" s="172">
        <v>44579.934027777781</v>
      </c>
      <c r="M50" s="152">
        <v>27364</v>
      </c>
      <c r="N50" s="172">
        <v>44580.03125</v>
      </c>
      <c r="O50" s="25">
        <f>SUM(N50-L50)</f>
        <v>9.7222222218988463E-2</v>
      </c>
    </row>
    <row r="51" spans="1:15" s="27" customFormat="1" ht="14.25" customHeight="1">
      <c r="A51" s="21">
        <v>2</v>
      </c>
      <c r="B51" s="58" t="s">
        <v>57</v>
      </c>
      <c r="C51" s="61" t="s">
        <v>118</v>
      </c>
      <c r="D51" s="167">
        <v>44580.006944444445</v>
      </c>
      <c r="E51" s="58">
        <v>27364</v>
      </c>
      <c r="F51" s="167">
        <v>44580.097222222219</v>
      </c>
      <c r="G51" s="25">
        <f t="shared" ref="G51:G64" si="11">SUM(F51-D51)</f>
        <v>9.0277777773735579E-2</v>
      </c>
      <c r="H51" s="26"/>
      <c r="I51" s="21">
        <v>2</v>
      </c>
      <c r="J51" s="152" t="s">
        <v>60</v>
      </c>
      <c r="K51" s="152">
        <v>3</v>
      </c>
      <c r="L51" s="172">
        <v>44579.861111111109</v>
      </c>
      <c r="M51" s="152">
        <v>33195</v>
      </c>
      <c r="N51" s="172">
        <v>44580.059027777781</v>
      </c>
      <c r="O51" s="25">
        <f t="shared" ref="O51:O70" si="12">SUM(N51-L51)</f>
        <v>0.19791666667151731</v>
      </c>
    </row>
    <row r="52" spans="1:15" s="27" customFormat="1" ht="14.25" customHeight="1">
      <c r="A52" s="21">
        <v>3</v>
      </c>
      <c r="B52" s="58" t="s">
        <v>84</v>
      </c>
      <c r="C52" s="61" t="s">
        <v>67</v>
      </c>
      <c r="D52" s="167">
        <v>44580.052083333336</v>
      </c>
      <c r="E52" s="58">
        <v>31543</v>
      </c>
      <c r="F52" s="167">
        <v>44580.138888888891</v>
      </c>
      <c r="G52" s="25">
        <f t="shared" si="11"/>
        <v>8.6805555554747116E-2</v>
      </c>
      <c r="H52" s="26"/>
      <c r="I52" s="21">
        <v>3</v>
      </c>
      <c r="J52" s="152" t="s">
        <v>56</v>
      </c>
      <c r="K52" s="152">
        <v>4</v>
      </c>
      <c r="L52" s="172">
        <v>44579.965277777781</v>
      </c>
      <c r="M52" s="152">
        <v>31543</v>
      </c>
      <c r="N52" s="172">
        <v>44580.09375</v>
      </c>
      <c r="O52" s="25">
        <f t="shared" si="12"/>
        <v>0.12847222221898846</v>
      </c>
    </row>
    <row r="53" spans="1:15" s="27" customFormat="1" ht="14.25" customHeight="1">
      <c r="A53" s="21">
        <v>4</v>
      </c>
      <c r="B53" s="58" t="s">
        <v>39</v>
      </c>
      <c r="C53" s="61" t="s">
        <v>117</v>
      </c>
      <c r="D53" s="167">
        <v>44580.09375</v>
      </c>
      <c r="E53" s="58">
        <v>27758</v>
      </c>
      <c r="F53" s="167">
        <v>44580.194444444445</v>
      </c>
      <c r="G53" s="25">
        <f t="shared" si="11"/>
        <v>0.10069444444525288</v>
      </c>
      <c r="H53" s="26"/>
      <c r="I53" s="21">
        <v>4</v>
      </c>
      <c r="J53" s="152" t="s">
        <v>65</v>
      </c>
      <c r="K53" s="152" t="s">
        <v>78</v>
      </c>
      <c r="L53" s="172">
        <v>44579.996527777781</v>
      </c>
      <c r="M53" s="152">
        <v>27758</v>
      </c>
      <c r="N53" s="172">
        <v>44580.114583333336</v>
      </c>
      <c r="O53" s="25">
        <f t="shared" si="12"/>
        <v>0.11805555555474712</v>
      </c>
    </row>
    <row r="54" spans="1:15" s="27" customFormat="1" ht="14.25" customHeight="1">
      <c r="A54" s="21">
        <v>5</v>
      </c>
      <c r="B54" s="58" t="s">
        <v>42</v>
      </c>
      <c r="C54" s="61" t="s">
        <v>118</v>
      </c>
      <c r="D54" s="167">
        <v>44580.118055555555</v>
      </c>
      <c r="E54" s="58">
        <v>32666</v>
      </c>
      <c r="F54" s="167">
        <v>44580.215277777781</v>
      </c>
      <c r="G54" s="25">
        <f t="shared" si="11"/>
        <v>9.7222222226264421E-2</v>
      </c>
      <c r="H54" s="26"/>
      <c r="I54" s="21">
        <v>5</v>
      </c>
      <c r="J54" s="152" t="s">
        <v>38</v>
      </c>
      <c r="K54" s="152">
        <v>6</v>
      </c>
      <c r="L54" s="172">
        <v>44580.055555555555</v>
      </c>
      <c r="M54" s="152">
        <v>12461</v>
      </c>
      <c r="N54" s="172">
        <v>44580.138888888891</v>
      </c>
      <c r="O54" s="25">
        <f t="shared" si="12"/>
        <v>8.3333333335758653E-2</v>
      </c>
    </row>
    <row r="55" spans="1:15" s="27" customFormat="1" ht="14.25" customHeight="1">
      <c r="A55" s="21">
        <v>6</v>
      </c>
      <c r="B55" s="58" t="s">
        <v>43</v>
      </c>
      <c r="C55" s="61" t="s">
        <v>67</v>
      </c>
      <c r="D55" s="167">
        <v>44580.1875</v>
      </c>
      <c r="E55" s="58">
        <v>32610</v>
      </c>
      <c r="F55" s="167">
        <v>44580.236111111109</v>
      </c>
      <c r="G55" s="25">
        <f t="shared" si="11"/>
        <v>4.8611111109494232E-2</v>
      </c>
      <c r="H55" s="26"/>
      <c r="I55" s="21">
        <v>6</v>
      </c>
      <c r="J55" s="153" t="s">
        <v>82</v>
      </c>
      <c r="K55" s="153">
        <v>3</v>
      </c>
      <c r="L55" s="175">
        <v>44580.086805555555</v>
      </c>
      <c r="M55" s="153">
        <v>32666</v>
      </c>
      <c r="N55" s="175">
        <v>44580.194444444445</v>
      </c>
      <c r="O55" s="25">
        <f t="shared" si="12"/>
        <v>0.10763888889050577</v>
      </c>
    </row>
    <row r="56" spans="1:15" s="27" customFormat="1" ht="14.25" customHeight="1">
      <c r="A56" s="21">
        <v>7</v>
      </c>
      <c r="B56" s="58" t="s">
        <v>42</v>
      </c>
      <c r="C56" s="61" t="s">
        <v>67</v>
      </c>
      <c r="D56" s="167">
        <v>44580.243055555555</v>
      </c>
      <c r="E56" s="58">
        <v>32627</v>
      </c>
      <c r="F56" s="167">
        <v>44580.326388888891</v>
      </c>
      <c r="G56" s="25">
        <f t="shared" si="11"/>
        <v>8.3333333335758653E-2</v>
      </c>
      <c r="H56" s="26"/>
      <c r="I56" s="21">
        <v>7</v>
      </c>
      <c r="J56" s="153" t="s">
        <v>179</v>
      </c>
      <c r="K56" s="153">
        <v>4</v>
      </c>
      <c r="L56" s="175">
        <v>44580.111111111109</v>
      </c>
      <c r="M56" s="153">
        <v>32610</v>
      </c>
      <c r="N56" s="175">
        <v>44580.222222222219</v>
      </c>
      <c r="O56" s="25">
        <f t="shared" si="12"/>
        <v>0.11111111110949423</v>
      </c>
    </row>
    <row r="57" spans="1:15" s="27" customFormat="1" ht="14.25" customHeight="1">
      <c r="A57" s="21">
        <v>8</v>
      </c>
      <c r="B57" s="152" t="s">
        <v>161</v>
      </c>
      <c r="C57" s="169">
        <v>7</v>
      </c>
      <c r="D57" s="172">
        <v>44580.305555555555</v>
      </c>
      <c r="E57" s="152">
        <v>28000</v>
      </c>
      <c r="F57" s="172">
        <v>44580.427083333336</v>
      </c>
      <c r="G57" s="25">
        <f t="shared" si="11"/>
        <v>0.12152777778101154</v>
      </c>
      <c r="H57" s="26"/>
      <c r="I57" s="21">
        <v>8</v>
      </c>
      <c r="J57" s="152" t="s">
        <v>59</v>
      </c>
      <c r="K57" s="152">
        <v>5</v>
      </c>
      <c r="L57" s="172">
        <v>44580.159722222219</v>
      </c>
      <c r="M57" s="152">
        <v>32627</v>
      </c>
      <c r="N57" s="172">
        <v>44580.263888888891</v>
      </c>
      <c r="O57" s="25">
        <f t="shared" si="12"/>
        <v>0.10416666667151731</v>
      </c>
    </row>
    <row r="58" spans="1:15" s="27" customFormat="1" ht="14.25" customHeight="1">
      <c r="A58" s="21">
        <v>9</v>
      </c>
      <c r="B58" s="58" t="s">
        <v>59</v>
      </c>
      <c r="C58" s="61" t="s">
        <v>117</v>
      </c>
      <c r="D58" s="167">
        <v>44580.291666666664</v>
      </c>
      <c r="E58" s="58">
        <v>28300</v>
      </c>
      <c r="F58" s="167">
        <v>44580.458333333336</v>
      </c>
      <c r="G58" s="25">
        <f t="shared" si="11"/>
        <v>0.16666666667151731</v>
      </c>
      <c r="H58" s="26"/>
      <c r="I58" s="21">
        <v>9</v>
      </c>
      <c r="J58" s="152" t="s">
        <v>186</v>
      </c>
      <c r="K58" s="152">
        <v>4</v>
      </c>
      <c r="L58" s="172">
        <v>44580.295138888891</v>
      </c>
      <c r="M58" s="174">
        <v>28000</v>
      </c>
      <c r="N58" s="172">
        <v>44580.340277777781</v>
      </c>
      <c r="O58" s="25">
        <f t="shared" si="12"/>
        <v>4.5138888890505768E-2</v>
      </c>
    </row>
    <row r="59" spans="1:15" s="27" customFormat="1" ht="14.25" customHeight="1">
      <c r="A59" s="21">
        <v>10</v>
      </c>
      <c r="B59" s="58" t="s">
        <v>59</v>
      </c>
      <c r="C59" s="61" t="s">
        <v>67</v>
      </c>
      <c r="D59" s="167">
        <v>44580.375</v>
      </c>
      <c r="E59" s="58">
        <v>41126</v>
      </c>
      <c r="F59" s="167">
        <v>44580.496527777781</v>
      </c>
      <c r="G59" s="25">
        <f t="shared" si="11"/>
        <v>0.12152777778101154</v>
      </c>
      <c r="H59" s="26"/>
      <c r="I59" s="21">
        <v>10</v>
      </c>
      <c r="J59" s="152" t="s">
        <v>57</v>
      </c>
      <c r="K59" s="152">
        <v>3</v>
      </c>
      <c r="L59" s="172">
        <v>44580.215277777781</v>
      </c>
      <c r="M59" s="152">
        <v>28300</v>
      </c>
      <c r="N59" s="172">
        <v>44580.371527777781</v>
      </c>
      <c r="O59" s="25">
        <f t="shared" si="12"/>
        <v>0.15625</v>
      </c>
    </row>
    <row r="60" spans="1:15" s="27" customFormat="1" ht="14.25" customHeight="1">
      <c r="A60" s="21">
        <v>11</v>
      </c>
      <c r="B60" s="152" t="s">
        <v>60</v>
      </c>
      <c r="C60" s="169">
        <v>8</v>
      </c>
      <c r="D60" s="172">
        <v>44580.5</v>
      </c>
      <c r="E60" s="152">
        <v>24525</v>
      </c>
      <c r="F60" s="172">
        <v>44580.618055555555</v>
      </c>
      <c r="G60" s="25">
        <f t="shared" si="11"/>
        <v>0.11805555555474712</v>
      </c>
      <c r="H60" s="26"/>
      <c r="I60" s="21">
        <v>11</v>
      </c>
      <c r="J60" s="152" t="s">
        <v>75</v>
      </c>
      <c r="K60" s="152">
        <v>5</v>
      </c>
      <c r="L60" s="172">
        <v>44580.347222222219</v>
      </c>
      <c r="M60" s="174">
        <v>41126</v>
      </c>
      <c r="N60" s="172">
        <v>44580.402777777781</v>
      </c>
      <c r="O60" s="25">
        <f t="shared" si="12"/>
        <v>5.5555555562023073E-2</v>
      </c>
    </row>
    <row r="61" spans="1:15" s="27" customFormat="1" ht="14.25" customHeight="1">
      <c r="A61" s="21">
        <v>12</v>
      </c>
      <c r="B61" s="152" t="s">
        <v>311</v>
      </c>
      <c r="C61" s="169">
        <v>7</v>
      </c>
      <c r="D61" s="172">
        <v>44580.555555555555</v>
      </c>
      <c r="E61" s="152">
        <v>60107</v>
      </c>
      <c r="F61" s="172">
        <v>44580.625</v>
      </c>
      <c r="G61" s="25">
        <f t="shared" si="11"/>
        <v>6.9444444445252884E-2</v>
      </c>
      <c r="H61" s="26"/>
      <c r="I61" s="21">
        <v>12</v>
      </c>
      <c r="J61" s="152" t="s">
        <v>83</v>
      </c>
      <c r="K61" s="152">
        <v>3</v>
      </c>
      <c r="L61" s="172">
        <v>44580.416666666664</v>
      </c>
      <c r="M61" s="152">
        <v>24684</v>
      </c>
      <c r="N61" s="172">
        <v>44580.461805555555</v>
      </c>
      <c r="O61" s="25">
        <f t="shared" si="12"/>
        <v>4.5138888890505768E-2</v>
      </c>
    </row>
    <row r="62" spans="1:15" s="27" customFormat="1" ht="14.25" customHeight="1">
      <c r="A62" s="21">
        <v>13</v>
      </c>
      <c r="B62" s="152" t="s">
        <v>41</v>
      </c>
      <c r="C62" s="169">
        <v>6</v>
      </c>
      <c r="D62" s="172">
        <v>44580.600694444445</v>
      </c>
      <c r="E62" s="152">
        <v>32569</v>
      </c>
      <c r="F62" s="172">
        <v>44580.833333333336</v>
      </c>
      <c r="G62" s="25">
        <f t="shared" si="11"/>
        <v>0.23263888889050577</v>
      </c>
      <c r="H62" s="26"/>
      <c r="I62" s="21">
        <v>13</v>
      </c>
      <c r="J62" s="152" t="s">
        <v>69</v>
      </c>
      <c r="K62" s="152">
        <v>4</v>
      </c>
      <c r="L62" s="172">
        <v>44580.465277777781</v>
      </c>
      <c r="M62" s="174">
        <v>24525</v>
      </c>
      <c r="N62" s="172">
        <v>44580.517361111109</v>
      </c>
      <c r="O62" s="25">
        <f t="shared" si="12"/>
        <v>5.2083333328482695E-2</v>
      </c>
    </row>
    <row r="63" spans="1:15" s="27" customFormat="1" ht="14.25" customHeight="1">
      <c r="A63" s="21">
        <v>14</v>
      </c>
      <c r="B63" s="152" t="s">
        <v>85</v>
      </c>
      <c r="C63" s="169">
        <v>7</v>
      </c>
      <c r="D63" s="172">
        <v>44580.743055555555</v>
      </c>
      <c r="E63" s="152" t="s">
        <v>313</v>
      </c>
      <c r="F63" s="172">
        <v>44580.96875</v>
      </c>
      <c r="G63" s="25">
        <f t="shared" si="11"/>
        <v>0.22569444444525288</v>
      </c>
      <c r="H63" s="26"/>
      <c r="I63" s="21">
        <v>14</v>
      </c>
      <c r="J63" s="152" t="s">
        <v>59</v>
      </c>
      <c r="K63" s="152">
        <v>5</v>
      </c>
      <c r="L63" s="172">
        <v>44580.493055555555</v>
      </c>
      <c r="M63" s="174">
        <v>32569</v>
      </c>
      <c r="N63" s="172">
        <v>44580.555555555555</v>
      </c>
      <c r="O63" s="25">
        <f t="shared" si="12"/>
        <v>6.25E-2</v>
      </c>
    </row>
    <row r="64" spans="1:15" s="27" customFormat="1" ht="14.25" customHeight="1">
      <c r="A64" s="21">
        <v>15</v>
      </c>
      <c r="B64" s="153" t="s">
        <v>73</v>
      </c>
      <c r="C64" s="169">
        <v>8</v>
      </c>
      <c r="D64" s="172">
        <v>44580.697916666664</v>
      </c>
      <c r="E64" s="152">
        <v>33234</v>
      </c>
      <c r="F64" s="172">
        <v>44580.947916666664</v>
      </c>
      <c r="G64" s="25">
        <f t="shared" si="11"/>
        <v>0.25</v>
      </c>
      <c r="H64" s="26"/>
      <c r="I64" s="21">
        <v>15</v>
      </c>
      <c r="J64" s="152" t="s">
        <v>59</v>
      </c>
      <c r="K64" s="152">
        <v>3</v>
      </c>
      <c r="L64" s="172">
        <v>44580.524305555555</v>
      </c>
      <c r="M64" s="174">
        <v>60107</v>
      </c>
      <c r="N64" s="172">
        <v>44580.604166666664</v>
      </c>
      <c r="O64" s="25">
        <f t="shared" si="12"/>
        <v>7.9861111109494232E-2</v>
      </c>
    </row>
    <row r="65" spans="1:15" s="27" customFormat="1" ht="14.25" customHeight="1">
      <c r="A65" s="21"/>
      <c r="B65" s="152"/>
      <c r="C65" s="169"/>
      <c r="D65" s="172"/>
      <c r="E65" s="152"/>
      <c r="F65" s="172"/>
      <c r="G65" s="25"/>
      <c r="H65" s="26"/>
      <c r="I65" s="21">
        <v>16</v>
      </c>
      <c r="J65" s="152" t="s">
        <v>59</v>
      </c>
      <c r="K65" s="152">
        <v>4</v>
      </c>
      <c r="L65" s="172">
        <v>44580.59375</v>
      </c>
      <c r="M65" s="174">
        <v>33234</v>
      </c>
      <c r="N65" s="172">
        <v>44580.659722222219</v>
      </c>
      <c r="O65" s="25">
        <f t="shared" si="12"/>
        <v>6.5972222218988463E-2</v>
      </c>
    </row>
    <row r="66" spans="1:15" s="27" customFormat="1" ht="14.25" customHeight="1">
      <c r="A66" s="21"/>
      <c r="B66" s="152"/>
      <c r="C66" s="169"/>
      <c r="D66" s="172"/>
      <c r="E66" s="152"/>
      <c r="F66" s="172"/>
      <c r="G66" s="25"/>
      <c r="H66" s="26"/>
      <c r="I66" s="21">
        <v>17</v>
      </c>
      <c r="J66" s="152" t="s">
        <v>39</v>
      </c>
      <c r="K66" s="152">
        <v>3</v>
      </c>
      <c r="L66" s="172">
        <v>44580.697916666664</v>
      </c>
      <c r="M66" s="174" t="s">
        <v>314</v>
      </c>
      <c r="N66" s="172">
        <v>44580.743055555555</v>
      </c>
      <c r="O66" s="25">
        <f t="shared" si="12"/>
        <v>4.5138888890505768E-2</v>
      </c>
    </row>
    <row r="67" spans="1:15" s="27" customFormat="1" ht="14.25" customHeight="1">
      <c r="A67" s="21"/>
      <c r="B67" s="152"/>
      <c r="C67" s="169"/>
      <c r="D67" s="172"/>
      <c r="E67" s="152"/>
      <c r="F67" s="172"/>
      <c r="G67" s="25"/>
      <c r="H67" s="26"/>
      <c r="I67" s="21">
        <v>18</v>
      </c>
      <c r="J67" s="152" t="s">
        <v>126</v>
      </c>
      <c r="K67" s="152">
        <v>4</v>
      </c>
      <c r="L67" s="172">
        <v>44580.763888888891</v>
      </c>
      <c r="M67" s="174">
        <v>14695</v>
      </c>
      <c r="N67" s="172">
        <v>44580.784722222219</v>
      </c>
      <c r="O67" s="25">
        <f t="shared" si="12"/>
        <v>2.0833333328482695E-2</v>
      </c>
    </row>
    <row r="68" spans="1:15" s="27" customFormat="1" ht="14.25" customHeight="1">
      <c r="A68" s="21"/>
      <c r="B68" s="152"/>
      <c r="C68" s="169"/>
      <c r="D68" s="172"/>
      <c r="E68" s="152"/>
      <c r="F68" s="172"/>
      <c r="G68" s="25"/>
      <c r="H68" s="26"/>
      <c r="I68" s="21">
        <v>19</v>
      </c>
      <c r="J68" s="152" t="s">
        <v>246</v>
      </c>
      <c r="K68" s="152">
        <v>3</v>
      </c>
      <c r="L68" s="172">
        <v>44580.791666666664</v>
      </c>
      <c r="M68" s="152" t="s">
        <v>313</v>
      </c>
      <c r="N68" s="172">
        <v>44580.84375</v>
      </c>
      <c r="O68" s="25">
        <f t="shared" si="12"/>
        <v>5.2083333335758653E-2</v>
      </c>
    </row>
    <row r="69" spans="1:15" s="27" customFormat="1" ht="14.25" customHeight="1">
      <c r="A69" s="21"/>
      <c r="B69" s="152"/>
      <c r="C69" s="169"/>
      <c r="D69" s="172"/>
      <c r="E69" s="152"/>
      <c r="F69" s="172"/>
      <c r="G69" s="25"/>
      <c r="H69" s="26"/>
      <c r="I69" s="21">
        <v>20</v>
      </c>
      <c r="J69" s="152" t="s">
        <v>41</v>
      </c>
      <c r="K69" s="152">
        <v>4</v>
      </c>
      <c r="L69" s="172">
        <v>44580.909722222219</v>
      </c>
      <c r="M69" s="174">
        <v>41520</v>
      </c>
      <c r="N69" s="172">
        <v>44580.944444444445</v>
      </c>
      <c r="O69" s="25">
        <f t="shared" si="12"/>
        <v>3.4722222226264421E-2</v>
      </c>
    </row>
    <row r="70" spans="1:15" s="27" customFormat="1" ht="14.25" customHeight="1">
      <c r="A70" s="21"/>
      <c r="B70" s="152"/>
      <c r="C70" s="169"/>
      <c r="D70" s="172"/>
      <c r="E70" s="152"/>
      <c r="F70" s="172"/>
      <c r="G70" s="25"/>
      <c r="H70" s="26"/>
      <c r="I70" s="5">
        <v>21</v>
      </c>
      <c r="J70" s="152" t="s">
        <v>59</v>
      </c>
      <c r="K70" s="152">
        <v>3</v>
      </c>
      <c r="L70" s="172">
        <v>44580.930555555555</v>
      </c>
      <c r="M70" s="174">
        <v>28416</v>
      </c>
      <c r="N70" s="172">
        <v>44580.972222222219</v>
      </c>
      <c r="O70" s="25">
        <f t="shared" si="12"/>
        <v>4.1666666664241347E-2</v>
      </c>
    </row>
    <row r="71" spans="1:15" s="32" customFormat="1" ht="14.25" customHeight="1">
      <c r="A71" s="5"/>
      <c r="B71" s="1"/>
      <c r="C71" s="5"/>
      <c r="D71" s="5"/>
      <c r="E71" s="5"/>
      <c r="F71" s="18" t="s">
        <v>13</v>
      </c>
      <c r="G71" s="10">
        <f>AVERAGE(G50:G70)</f>
        <v>0.1351851851863709</v>
      </c>
      <c r="H71" s="33"/>
      <c r="I71" s="5"/>
      <c r="J71" s="152"/>
      <c r="K71" s="5"/>
      <c r="L71" s="5"/>
      <c r="M71" s="5"/>
      <c r="N71" s="5" t="s">
        <v>13</v>
      </c>
      <c r="O71" s="10">
        <f>AVERAGE(O50:O70)</f>
        <v>8.118386243413192E-2</v>
      </c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66"/>
  <sheetViews>
    <sheetView topLeftCell="A40" workbookViewId="0">
      <selection activeCell="E59" sqref="E59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315</v>
      </c>
    </row>
    <row r="2" spans="1:15" ht="14.25" customHeight="1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 ht="14.25" customHeight="1">
      <c r="A3" s="220"/>
      <c r="B3" s="221"/>
      <c r="C3" s="222"/>
      <c r="D3" s="176"/>
      <c r="E3" s="176"/>
      <c r="F3" s="220" t="s">
        <v>26</v>
      </c>
      <c r="G3" s="221"/>
      <c r="H3" s="221"/>
      <c r="I3" s="221"/>
      <c r="J3" s="222"/>
      <c r="K3" s="176"/>
      <c r="L3" s="220"/>
      <c r="M3" s="221"/>
      <c r="N3" s="221"/>
      <c r="O3" s="222"/>
    </row>
    <row r="4" spans="1:15" ht="14.25" customHeight="1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4.25" customHeight="1">
      <c r="A5" s="152" t="s">
        <v>35</v>
      </c>
      <c r="B5" s="152" t="s">
        <v>37</v>
      </c>
      <c r="C5" s="172">
        <v>44580.895833333336</v>
      </c>
      <c r="D5" s="152" t="s">
        <v>42</v>
      </c>
      <c r="E5" s="14" t="s">
        <v>312</v>
      </c>
      <c r="F5" s="5">
        <v>0</v>
      </c>
      <c r="G5" s="5">
        <v>0</v>
      </c>
      <c r="H5" s="5">
        <v>0</v>
      </c>
      <c r="I5" s="5">
        <v>90</v>
      </c>
      <c r="J5" s="5">
        <f t="shared" ref="J5" si="0">F5+G5+H5+I5</f>
        <v>90</v>
      </c>
      <c r="K5" s="5"/>
      <c r="L5" s="173">
        <v>44581.291666666664</v>
      </c>
      <c r="M5" s="173">
        <v>44581.340277777781</v>
      </c>
      <c r="N5" s="7">
        <f>SUM(L5-C5)</f>
        <v>0.39583333332848269</v>
      </c>
      <c r="O5" s="7">
        <f>SUM(M5-L5)</f>
        <v>4.8611111116770189E-2</v>
      </c>
    </row>
    <row r="6" spans="1:15" s="8" customFormat="1" ht="14.25" customHeight="1">
      <c r="A6" s="152"/>
      <c r="B6" s="152"/>
      <c r="C6" s="172"/>
      <c r="D6" s="152"/>
      <c r="E6" s="14" t="s">
        <v>62</v>
      </c>
      <c r="F6" s="5">
        <v>11</v>
      </c>
      <c r="G6" s="5">
        <v>43</v>
      </c>
      <c r="H6" s="5">
        <v>31</v>
      </c>
      <c r="I6" s="5">
        <v>5</v>
      </c>
      <c r="J6" s="5"/>
      <c r="K6" s="5">
        <f t="shared" ref="K6:K24" si="1">G6+H6+I6+F6</f>
        <v>90</v>
      </c>
      <c r="L6" s="173"/>
      <c r="M6" s="173"/>
      <c r="N6" s="7"/>
      <c r="O6" s="7"/>
    </row>
    <row r="7" spans="1:15" s="8" customFormat="1" ht="14.25" customHeight="1">
      <c r="A7" s="152">
        <v>6</v>
      </c>
      <c r="B7" s="152" t="s">
        <v>37</v>
      </c>
      <c r="C7" s="172">
        <v>44580.993055555555</v>
      </c>
      <c r="D7" s="152" t="s">
        <v>69</v>
      </c>
      <c r="E7" s="14" t="s">
        <v>312</v>
      </c>
      <c r="F7" s="5">
        <v>4</v>
      </c>
      <c r="G7" s="5">
        <v>44</v>
      </c>
      <c r="H7" s="5">
        <v>12</v>
      </c>
      <c r="I7" s="5">
        <v>28</v>
      </c>
      <c r="J7" s="5">
        <f t="shared" ref="J7:J23" si="2">F7+G7+H7+I7</f>
        <v>88</v>
      </c>
      <c r="K7" s="5"/>
      <c r="L7" s="172">
        <v>44581.430555555555</v>
      </c>
      <c r="M7" s="172">
        <v>44581.5</v>
      </c>
      <c r="N7" s="7">
        <f t="shared" ref="N7:N23" si="3">SUM(L7-C7)</f>
        <v>0.4375</v>
      </c>
      <c r="O7" s="7">
        <f t="shared" ref="O7:O23" si="4">SUM(M7-L7)</f>
        <v>6.9444444445252884E-2</v>
      </c>
    </row>
    <row r="8" spans="1:15" s="8" customFormat="1" ht="14.25" customHeight="1">
      <c r="A8" s="152"/>
      <c r="B8" s="152"/>
      <c r="C8" s="172"/>
      <c r="D8" s="152"/>
      <c r="E8" s="14" t="s">
        <v>62</v>
      </c>
      <c r="F8" s="5">
        <v>0</v>
      </c>
      <c r="G8" s="5">
        <v>6</v>
      </c>
      <c r="H8" s="5">
        <v>57</v>
      </c>
      <c r="I8" s="5">
        <v>27</v>
      </c>
      <c r="J8" s="5"/>
      <c r="K8" s="5">
        <f t="shared" si="1"/>
        <v>90</v>
      </c>
      <c r="L8" s="172"/>
      <c r="M8" s="172"/>
      <c r="N8" s="7"/>
      <c r="O8" s="7"/>
    </row>
    <row r="9" spans="1:15" s="8" customFormat="1" ht="14.25" customHeight="1">
      <c r="A9" s="152">
        <v>5</v>
      </c>
      <c r="B9" s="152" t="s">
        <v>37</v>
      </c>
      <c r="C9" s="172">
        <v>44581.048611111109</v>
      </c>
      <c r="D9" s="152" t="s">
        <v>65</v>
      </c>
      <c r="E9" s="14" t="s">
        <v>312</v>
      </c>
      <c r="F9" s="5">
        <v>50</v>
      </c>
      <c r="G9" s="5">
        <v>40</v>
      </c>
      <c r="H9" s="5">
        <v>0</v>
      </c>
      <c r="I9" s="5">
        <v>0</v>
      </c>
      <c r="J9" s="5">
        <f t="shared" si="2"/>
        <v>90</v>
      </c>
      <c r="K9" s="5"/>
      <c r="L9" s="172">
        <v>44581.28125</v>
      </c>
      <c r="M9" s="172">
        <v>44581.291666666664</v>
      </c>
      <c r="N9" s="7">
        <f t="shared" si="3"/>
        <v>0.23263888889050577</v>
      </c>
      <c r="O9" s="7">
        <f t="shared" si="4"/>
        <v>1.0416666664241347E-2</v>
      </c>
    </row>
    <row r="10" spans="1:15" s="8" customFormat="1" ht="14.25" customHeight="1">
      <c r="A10" s="152"/>
      <c r="B10" s="152"/>
      <c r="C10" s="172"/>
      <c r="D10" s="152"/>
      <c r="E10" s="14" t="s">
        <v>62</v>
      </c>
      <c r="F10" s="5">
        <v>0</v>
      </c>
      <c r="G10" s="5">
        <v>0</v>
      </c>
      <c r="H10" s="5">
        <v>35</v>
      </c>
      <c r="I10" s="5">
        <v>55</v>
      </c>
      <c r="J10" s="5"/>
      <c r="K10" s="5">
        <f t="shared" si="1"/>
        <v>90</v>
      </c>
      <c r="L10" s="172"/>
      <c r="M10" s="172"/>
      <c r="N10" s="7"/>
      <c r="O10" s="7"/>
    </row>
    <row r="11" spans="1:15" s="8" customFormat="1" ht="14.25" customHeight="1">
      <c r="A11" s="152">
        <v>8</v>
      </c>
      <c r="B11" s="152" t="s">
        <v>37</v>
      </c>
      <c r="C11" s="172">
        <v>44581.114583333336</v>
      </c>
      <c r="D11" s="152" t="s">
        <v>43</v>
      </c>
      <c r="E11" s="14" t="s">
        <v>312</v>
      </c>
      <c r="F11" s="5">
        <v>12</v>
      </c>
      <c r="G11" s="5">
        <v>42</v>
      </c>
      <c r="H11" s="5">
        <v>15</v>
      </c>
      <c r="I11" s="5">
        <v>21</v>
      </c>
      <c r="J11" s="5">
        <f t="shared" si="2"/>
        <v>90</v>
      </c>
      <c r="K11" s="5"/>
      <c r="L11" s="172">
        <v>44581.604166666664</v>
      </c>
      <c r="M11" s="172">
        <v>44581.631944444445</v>
      </c>
      <c r="N11" s="7">
        <f t="shared" si="3"/>
        <v>0.48958333332848269</v>
      </c>
      <c r="O11" s="7">
        <f t="shared" si="4"/>
        <v>2.7777777781011537E-2</v>
      </c>
    </row>
    <row r="12" spans="1:15" s="8" customFormat="1" ht="14.25" customHeight="1">
      <c r="A12" s="152"/>
      <c r="B12" s="152"/>
      <c r="C12" s="172"/>
      <c r="D12" s="152"/>
      <c r="E12" s="14" t="s">
        <v>62</v>
      </c>
      <c r="F12" s="5">
        <v>25</v>
      </c>
      <c r="G12" s="5">
        <v>35</v>
      </c>
      <c r="H12" s="5">
        <v>19</v>
      </c>
      <c r="I12" s="5">
        <v>11</v>
      </c>
      <c r="J12" s="5"/>
      <c r="K12" s="5">
        <f t="shared" si="1"/>
        <v>90</v>
      </c>
      <c r="L12" s="172"/>
      <c r="M12" s="172"/>
      <c r="N12" s="7"/>
      <c r="O12" s="7"/>
    </row>
    <row r="13" spans="1:15" s="8" customFormat="1" ht="14.25" customHeight="1">
      <c r="A13" s="152">
        <v>4</v>
      </c>
      <c r="B13" s="152" t="s">
        <v>37</v>
      </c>
      <c r="C13" s="172">
        <v>44581.177083333336</v>
      </c>
      <c r="D13" s="152" t="s">
        <v>75</v>
      </c>
      <c r="E13" s="14" t="s">
        <v>312</v>
      </c>
      <c r="F13" s="5">
        <v>0</v>
      </c>
      <c r="G13" s="5">
        <v>0</v>
      </c>
      <c r="H13" s="5">
        <v>88</v>
      </c>
      <c r="I13" s="5">
        <v>2</v>
      </c>
      <c r="J13" s="5">
        <f t="shared" si="2"/>
        <v>90</v>
      </c>
      <c r="K13" s="5"/>
      <c r="L13" s="172">
        <v>44581.565972222219</v>
      </c>
      <c r="M13" s="172">
        <v>44581.590277777781</v>
      </c>
      <c r="N13" s="7">
        <f t="shared" si="3"/>
        <v>0.38888888888322981</v>
      </c>
      <c r="O13" s="7">
        <f t="shared" si="4"/>
        <v>2.4305555562023073E-2</v>
      </c>
    </row>
    <row r="14" spans="1:15" s="8" customFormat="1" ht="14.25" customHeight="1">
      <c r="A14" s="152"/>
      <c r="B14" s="152"/>
      <c r="C14" s="172"/>
      <c r="D14" s="152"/>
      <c r="E14" s="14" t="s">
        <v>62</v>
      </c>
      <c r="F14" s="5">
        <v>23</v>
      </c>
      <c r="G14" s="5">
        <v>16</v>
      </c>
      <c r="H14" s="5">
        <v>24</v>
      </c>
      <c r="I14" s="5">
        <v>27</v>
      </c>
      <c r="J14" s="5"/>
      <c r="K14" s="5">
        <f t="shared" si="1"/>
        <v>90</v>
      </c>
      <c r="L14" s="172"/>
      <c r="M14" s="172"/>
      <c r="N14" s="7"/>
      <c r="O14" s="7"/>
    </row>
    <row r="15" spans="1:15" s="8" customFormat="1" ht="14.25" customHeight="1">
      <c r="A15" s="169" t="s">
        <v>34</v>
      </c>
      <c r="B15" s="171" t="s">
        <v>37</v>
      </c>
      <c r="C15" s="172">
        <v>44581.284722222219</v>
      </c>
      <c r="D15" s="153" t="s">
        <v>66</v>
      </c>
      <c r="E15" s="14" t="s">
        <v>312</v>
      </c>
      <c r="F15" s="5">
        <v>0</v>
      </c>
      <c r="G15" s="5">
        <v>88</v>
      </c>
      <c r="H15" s="5">
        <v>2</v>
      </c>
      <c r="I15" s="5">
        <v>0</v>
      </c>
      <c r="J15" s="5">
        <f t="shared" si="2"/>
        <v>90</v>
      </c>
      <c r="K15" s="5"/>
      <c r="L15" s="172">
        <v>44581.513888888891</v>
      </c>
      <c r="M15" s="172">
        <v>44581.565972222219</v>
      </c>
      <c r="N15" s="7">
        <f t="shared" si="3"/>
        <v>0.22916666667151731</v>
      </c>
      <c r="O15" s="7">
        <f t="shared" si="4"/>
        <v>5.2083333328482695E-2</v>
      </c>
    </row>
    <row r="16" spans="1:15" s="8" customFormat="1" ht="14.25" customHeight="1">
      <c r="A16" s="169"/>
      <c r="B16" s="171"/>
      <c r="C16" s="172"/>
      <c r="D16" s="153"/>
      <c r="E16" s="14" t="s">
        <v>62</v>
      </c>
      <c r="F16" s="5">
        <v>10</v>
      </c>
      <c r="G16" s="5">
        <v>33</v>
      </c>
      <c r="H16" s="5">
        <v>25</v>
      </c>
      <c r="I16" s="5">
        <v>22</v>
      </c>
      <c r="J16" s="5"/>
      <c r="K16" s="5">
        <f t="shared" si="1"/>
        <v>90</v>
      </c>
      <c r="L16" s="172"/>
      <c r="M16" s="172"/>
      <c r="N16" s="7"/>
      <c r="O16" s="7"/>
    </row>
    <row r="17" spans="1:15" s="8" customFormat="1" ht="14.25" customHeight="1">
      <c r="A17" s="169">
        <v>5</v>
      </c>
      <c r="B17" s="152" t="s">
        <v>37</v>
      </c>
      <c r="C17" s="172">
        <v>44581.510416666664</v>
      </c>
      <c r="D17" s="152" t="s">
        <v>39</v>
      </c>
      <c r="E17" s="14" t="s">
        <v>312</v>
      </c>
      <c r="F17" s="5">
        <v>2</v>
      </c>
      <c r="G17" s="5">
        <v>0</v>
      </c>
      <c r="H17" s="5">
        <v>88</v>
      </c>
      <c r="I17" s="5">
        <v>0</v>
      </c>
      <c r="J17" s="5">
        <f t="shared" si="2"/>
        <v>90</v>
      </c>
      <c r="K17" s="5"/>
      <c r="L17" s="172">
        <v>44581.805555555555</v>
      </c>
      <c r="M17" s="172">
        <v>44581.850694444445</v>
      </c>
      <c r="N17" s="7">
        <f t="shared" si="3"/>
        <v>0.29513888889050577</v>
      </c>
      <c r="O17" s="7">
        <f t="shared" si="4"/>
        <v>4.5138888890505768E-2</v>
      </c>
    </row>
    <row r="18" spans="1:15" s="8" customFormat="1" ht="14.25" customHeight="1">
      <c r="A18" s="169"/>
      <c r="B18" s="152"/>
      <c r="C18" s="172"/>
      <c r="D18" s="152"/>
      <c r="E18" s="14" t="s">
        <v>62</v>
      </c>
      <c r="F18" s="5">
        <v>1</v>
      </c>
      <c r="G18" s="5">
        <v>20</v>
      </c>
      <c r="H18" s="5">
        <v>46</v>
      </c>
      <c r="I18" s="5">
        <v>23</v>
      </c>
      <c r="J18" s="5"/>
      <c r="K18" s="5">
        <f t="shared" si="1"/>
        <v>90</v>
      </c>
      <c r="L18" s="172"/>
      <c r="M18" s="172"/>
      <c r="N18" s="7"/>
      <c r="O18" s="7"/>
    </row>
    <row r="19" spans="1:15" s="8" customFormat="1" ht="14.25" customHeight="1">
      <c r="A19" s="169" t="s">
        <v>45</v>
      </c>
      <c r="B19" s="152" t="s">
        <v>37</v>
      </c>
      <c r="C19" s="172">
        <v>44581.5625</v>
      </c>
      <c r="D19" s="152" t="s">
        <v>161</v>
      </c>
      <c r="E19" s="14" t="s">
        <v>312</v>
      </c>
      <c r="F19" s="5">
        <v>0</v>
      </c>
      <c r="G19" s="5">
        <v>90</v>
      </c>
      <c r="H19" s="5">
        <v>0</v>
      </c>
      <c r="I19" s="5">
        <v>0</v>
      </c>
      <c r="J19" s="5">
        <f t="shared" si="2"/>
        <v>90</v>
      </c>
      <c r="K19" s="5"/>
      <c r="L19" s="172">
        <v>44581.770833333336</v>
      </c>
      <c r="M19" s="172">
        <v>44581.822916666664</v>
      </c>
      <c r="N19" s="7">
        <f t="shared" si="3"/>
        <v>0.20833333333575865</v>
      </c>
      <c r="O19" s="7">
        <f t="shared" si="4"/>
        <v>5.2083333328482695E-2</v>
      </c>
    </row>
    <row r="20" spans="1:15" s="8" customFormat="1" ht="14.25" customHeight="1">
      <c r="A20" s="169"/>
      <c r="B20" s="152"/>
      <c r="C20" s="172"/>
      <c r="D20" s="152"/>
      <c r="E20" s="14" t="s">
        <v>62</v>
      </c>
      <c r="F20" s="5">
        <v>0</v>
      </c>
      <c r="G20" s="5">
        <v>19</v>
      </c>
      <c r="H20" s="5">
        <v>32</v>
      </c>
      <c r="I20" s="5">
        <v>39</v>
      </c>
      <c r="J20" s="5"/>
      <c r="K20" s="5">
        <f t="shared" si="1"/>
        <v>90</v>
      </c>
      <c r="L20" s="172"/>
      <c r="M20" s="172"/>
      <c r="N20" s="7"/>
      <c r="O20" s="7"/>
    </row>
    <row r="21" spans="1:15" s="8" customFormat="1" ht="14.25" customHeight="1">
      <c r="A21" s="169">
        <v>8</v>
      </c>
      <c r="B21" s="152" t="s">
        <v>37</v>
      </c>
      <c r="C21" s="172">
        <v>44581.753472222219</v>
      </c>
      <c r="D21" s="152" t="s">
        <v>38</v>
      </c>
      <c r="E21" s="14" t="s">
        <v>312</v>
      </c>
      <c r="F21" s="5">
        <v>20</v>
      </c>
      <c r="G21" s="5">
        <v>9</v>
      </c>
      <c r="H21" s="5">
        <v>9</v>
      </c>
      <c r="I21" s="5">
        <v>6</v>
      </c>
      <c r="J21" s="5">
        <f t="shared" si="2"/>
        <v>44</v>
      </c>
      <c r="K21" s="5"/>
      <c r="L21" s="172">
        <v>44581.993055555555</v>
      </c>
      <c r="M21" s="172">
        <v>44582.121527777781</v>
      </c>
      <c r="N21" s="7">
        <f t="shared" si="3"/>
        <v>0.23958333333575865</v>
      </c>
      <c r="O21" s="7">
        <f t="shared" si="4"/>
        <v>0.12847222222626442</v>
      </c>
    </row>
    <row r="22" spans="1:15" s="8" customFormat="1" ht="14.25" customHeight="1">
      <c r="A22" s="169"/>
      <c r="B22" s="152"/>
      <c r="C22" s="172"/>
      <c r="D22" s="152"/>
      <c r="E22" s="14" t="s">
        <v>62</v>
      </c>
      <c r="F22" s="5">
        <v>44</v>
      </c>
      <c r="G22" s="5">
        <v>16</v>
      </c>
      <c r="H22" s="5">
        <v>22</v>
      </c>
      <c r="I22" s="5">
        <v>8</v>
      </c>
      <c r="J22" s="5"/>
      <c r="K22" s="5">
        <f t="shared" si="1"/>
        <v>90</v>
      </c>
      <c r="L22" s="172"/>
      <c r="M22" s="172"/>
      <c r="N22" s="7"/>
      <c r="O22" s="7"/>
    </row>
    <row r="23" spans="1:15" s="8" customFormat="1" ht="14.25" customHeight="1">
      <c r="A23" s="169" t="s">
        <v>47</v>
      </c>
      <c r="B23" s="152" t="s">
        <v>37</v>
      </c>
      <c r="C23" s="172">
        <v>44581.315972222219</v>
      </c>
      <c r="D23" s="152" t="s">
        <v>85</v>
      </c>
      <c r="E23" s="14" t="s">
        <v>312</v>
      </c>
      <c r="F23" s="5">
        <v>17</v>
      </c>
      <c r="G23" s="5">
        <v>14</v>
      </c>
      <c r="H23" s="5">
        <v>37</v>
      </c>
      <c r="I23" s="5">
        <v>22</v>
      </c>
      <c r="J23" s="5">
        <f t="shared" si="2"/>
        <v>90</v>
      </c>
      <c r="K23" s="5"/>
      <c r="L23" s="172">
        <v>44581.996527777781</v>
      </c>
      <c r="M23" s="172">
        <v>44582.21875</v>
      </c>
      <c r="N23" s="7">
        <f t="shared" si="3"/>
        <v>0.68055555556202307</v>
      </c>
      <c r="O23" s="7">
        <f t="shared" si="4"/>
        <v>0.22222222221898846</v>
      </c>
    </row>
    <row r="24" spans="1:15" s="8" customFormat="1" ht="14.25" customHeight="1" thickBot="1">
      <c r="A24" s="169"/>
      <c r="B24" s="13"/>
      <c r="C24" s="16"/>
      <c r="D24" s="16"/>
      <c r="E24" s="14" t="s">
        <v>62</v>
      </c>
      <c r="F24" s="5">
        <v>7</v>
      </c>
      <c r="G24" s="5">
        <v>28</v>
      </c>
      <c r="H24" s="5">
        <v>48</v>
      </c>
      <c r="I24" s="5">
        <v>7</v>
      </c>
      <c r="J24" s="5"/>
      <c r="K24" s="5">
        <f t="shared" si="1"/>
        <v>90</v>
      </c>
      <c r="L24" s="15"/>
      <c r="M24" s="15"/>
      <c r="N24" s="7"/>
      <c r="O24" s="7"/>
    </row>
    <row r="25" spans="1:15" ht="14.25" customHeight="1" thickTop="1" thickBot="1">
      <c r="A25" s="16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852</v>
      </c>
      <c r="K25" s="19">
        <f>SUM(K5:K24)</f>
        <v>900</v>
      </c>
      <c r="L25" s="5"/>
      <c r="M25" s="5" t="s">
        <v>13</v>
      </c>
      <c r="N25" s="10">
        <f>AVERAGE(N5:N24)</f>
        <v>0.35972222222262645</v>
      </c>
      <c r="O25" s="10">
        <f>AVERAGE(O5:O24)</f>
        <v>6.805555555620231E-2</v>
      </c>
    </row>
    <row r="26" spans="1:15" ht="14.25" customHeight="1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4.25" customHeight="1">
      <c r="A27" s="220"/>
      <c r="B27" s="221"/>
      <c r="C27" s="222"/>
      <c r="D27" s="176"/>
      <c r="E27" s="176"/>
      <c r="F27" s="220" t="s">
        <v>26</v>
      </c>
      <c r="G27" s="221"/>
      <c r="H27" s="221"/>
      <c r="I27" s="221"/>
      <c r="J27" s="222"/>
      <c r="K27" s="176"/>
      <c r="L27" s="220"/>
      <c r="M27" s="221"/>
      <c r="N27" s="221"/>
      <c r="O27" s="222"/>
    </row>
    <row r="28" spans="1:15" ht="14.25" customHeight="1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8" customFormat="1" ht="14.25" customHeight="1">
      <c r="A29" s="152">
        <v>1</v>
      </c>
      <c r="B29" s="152" t="s">
        <v>121</v>
      </c>
      <c r="C29" s="172">
        <v>44580.538194444445</v>
      </c>
      <c r="D29" s="152" t="s">
        <v>59</v>
      </c>
      <c r="E29" s="14" t="s">
        <v>312</v>
      </c>
      <c r="F29" s="5">
        <v>2</v>
      </c>
      <c r="G29" s="5">
        <v>14</v>
      </c>
      <c r="H29" s="5">
        <v>44</v>
      </c>
      <c r="I29" s="5">
        <v>0</v>
      </c>
      <c r="J29" s="5">
        <v>60</v>
      </c>
      <c r="K29" s="5"/>
      <c r="L29" s="172">
        <v>44581.947916666664</v>
      </c>
      <c r="M29" s="172">
        <v>44582.03125</v>
      </c>
      <c r="N29" s="7">
        <f>SUM(L29-C29)</f>
        <v>1.4097222222189885</v>
      </c>
      <c r="O29" s="7">
        <f>SUM(M29-L29)</f>
        <v>8.3333333335758653E-2</v>
      </c>
    </row>
    <row r="30" spans="1:15" s="8" customFormat="1" ht="14.25" customHeight="1">
      <c r="A30" s="152"/>
      <c r="B30" s="152"/>
      <c r="C30" s="172"/>
      <c r="D30" s="152"/>
      <c r="E30" s="14" t="s">
        <v>62</v>
      </c>
      <c r="F30" s="5">
        <v>0</v>
      </c>
      <c r="G30" s="5">
        <v>0</v>
      </c>
      <c r="H30" s="5">
        <v>90</v>
      </c>
      <c r="I30" s="5">
        <v>0</v>
      </c>
      <c r="J30" s="5"/>
      <c r="K30" s="5">
        <v>90</v>
      </c>
      <c r="L30" s="172"/>
      <c r="M30" s="172"/>
      <c r="N30" s="7"/>
      <c r="O30" s="7"/>
    </row>
    <row r="31" spans="1:15" s="8" customFormat="1" ht="14.25" customHeight="1">
      <c r="A31" s="152" t="s">
        <v>45</v>
      </c>
      <c r="B31" s="152" t="s">
        <v>121</v>
      </c>
      <c r="C31" s="172">
        <v>44580.701388888891</v>
      </c>
      <c r="D31" s="152" t="s">
        <v>59</v>
      </c>
      <c r="E31" s="14" t="s">
        <v>312</v>
      </c>
      <c r="F31" s="5">
        <v>0</v>
      </c>
      <c r="G31" s="5">
        <v>80</v>
      </c>
      <c r="H31" s="5">
        <v>10</v>
      </c>
      <c r="I31" s="5">
        <v>0</v>
      </c>
      <c r="J31" s="5">
        <v>90</v>
      </c>
      <c r="K31" s="5"/>
      <c r="L31" s="172">
        <v>44581.270833333336</v>
      </c>
      <c r="M31" s="172">
        <v>44581.357638888891</v>
      </c>
      <c r="N31" s="7">
        <f t="shared" ref="N31:N35" si="5">SUM(L31-C31)</f>
        <v>0.56944444444525288</v>
      </c>
      <c r="O31" s="7">
        <f t="shared" ref="O31:O35" si="6">SUM(M31-L31)</f>
        <v>8.6805555554747116E-2</v>
      </c>
    </row>
    <row r="32" spans="1:15" s="8" customFormat="1" ht="14.25" customHeight="1">
      <c r="A32" s="152"/>
      <c r="B32" s="152"/>
      <c r="C32" s="172"/>
      <c r="D32" s="152"/>
      <c r="E32" s="14" t="s">
        <v>62</v>
      </c>
      <c r="F32" s="5">
        <v>2</v>
      </c>
      <c r="G32" s="5">
        <v>38</v>
      </c>
      <c r="H32" s="5">
        <v>42</v>
      </c>
      <c r="I32" s="5">
        <v>8</v>
      </c>
      <c r="J32" s="5"/>
      <c r="K32" s="5">
        <v>90</v>
      </c>
      <c r="L32" s="172"/>
      <c r="M32" s="172"/>
      <c r="N32" s="7"/>
      <c r="O32" s="7"/>
    </row>
    <row r="33" spans="1:15" s="8" customFormat="1" ht="14.25" customHeight="1">
      <c r="A33" s="169" t="s">
        <v>33</v>
      </c>
      <c r="B33" s="171" t="s">
        <v>122</v>
      </c>
      <c r="C33" s="172">
        <v>44580.996527777781</v>
      </c>
      <c r="D33" s="153" t="s">
        <v>59</v>
      </c>
      <c r="E33" s="14" t="s">
        <v>312</v>
      </c>
      <c r="F33" s="5">
        <v>0</v>
      </c>
      <c r="G33" s="5">
        <v>0</v>
      </c>
      <c r="H33" s="5">
        <v>0</v>
      </c>
      <c r="I33" s="5">
        <v>90</v>
      </c>
      <c r="J33" s="5">
        <v>90</v>
      </c>
      <c r="K33" s="5"/>
      <c r="L33" s="172">
        <v>44581.333333333336</v>
      </c>
      <c r="M33" s="172">
        <v>44581.371527777781</v>
      </c>
      <c r="N33" s="7">
        <f t="shared" si="5"/>
        <v>0.33680555555474712</v>
      </c>
      <c r="O33" s="7">
        <f t="shared" si="6"/>
        <v>3.8194444445252884E-2</v>
      </c>
    </row>
    <row r="34" spans="1:15" s="8" customFormat="1" ht="14.25" customHeight="1">
      <c r="A34" s="169"/>
      <c r="B34" s="171"/>
      <c r="C34" s="172"/>
      <c r="D34" s="153"/>
      <c r="E34" s="14" t="s">
        <v>62</v>
      </c>
      <c r="F34" s="5">
        <v>0</v>
      </c>
      <c r="G34" s="5">
        <v>0</v>
      </c>
      <c r="H34" s="5">
        <v>0</v>
      </c>
      <c r="I34" s="5">
        <v>90</v>
      </c>
      <c r="J34" s="5"/>
      <c r="K34" s="5">
        <v>90</v>
      </c>
      <c r="L34" s="172"/>
      <c r="M34" s="172"/>
      <c r="N34" s="7"/>
      <c r="O34" s="7"/>
    </row>
    <row r="35" spans="1:15" s="8" customFormat="1" ht="14.25" customHeight="1">
      <c r="A35" s="169" t="s">
        <v>33</v>
      </c>
      <c r="B35" s="152" t="s">
        <v>121</v>
      </c>
      <c r="C35" s="172">
        <v>44581.440972222219</v>
      </c>
      <c r="D35" s="152" t="s">
        <v>59</v>
      </c>
      <c r="E35" s="14" t="s">
        <v>312</v>
      </c>
      <c r="F35" s="5">
        <v>0</v>
      </c>
      <c r="G35" s="5">
        <v>0</v>
      </c>
      <c r="H35" s="5">
        <v>0</v>
      </c>
      <c r="I35" s="5">
        <v>90</v>
      </c>
      <c r="J35" s="5">
        <v>90</v>
      </c>
      <c r="K35" s="5"/>
      <c r="L35" s="172">
        <v>44581.885416666664</v>
      </c>
      <c r="M35" s="172">
        <v>44581.954861111109</v>
      </c>
      <c r="N35" s="7">
        <f t="shared" si="5"/>
        <v>0.44444444444525288</v>
      </c>
      <c r="O35" s="7">
        <f t="shared" si="6"/>
        <v>6.9444444445252884E-2</v>
      </c>
    </row>
    <row r="36" spans="1:15" s="8" customFormat="1" ht="14.25" customHeight="1">
      <c r="A36" s="169"/>
      <c r="B36" s="152"/>
      <c r="C36" s="172"/>
      <c r="D36" s="152"/>
      <c r="E36" s="14" t="s">
        <v>62</v>
      </c>
      <c r="F36" s="5">
        <v>0</v>
      </c>
      <c r="G36" s="5">
        <v>2</v>
      </c>
      <c r="H36" s="5">
        <v>26</v>
      </c>
      <c r="I36" s="5">
        <v>62</v>
      </c>
      <c r="J36" s="5"/>
      <c r="K36" s="5">
        <v>90</v>
      </c>
      <c r="L36" s="172"/>
      <c r="M36" s="172"/>
      <c r="N36" s="7"/>
      <c r="O36" s="7"/>
    </row>
    <row r="37" spans="1:15" s="8" customFormat="1" ht="14.25" customHeight="1">
      <c r="A37" s="169" t="s">
        <v>36</v>
      </c>
      <c r="B37" s="152" t="s">
        <v>133</v>
      </c>
      <c r="C37" s="172">
        <v>44581.21875</v>
      </c>
      <c r="D37" s="152" t="s">
        <v>56</v>
      </c>
      <c r="E37" s="14" t="s">
        <v>312</v>
      </c>
      <c r="F37" s="5">
        <v>0</v>
      </c>
      <c r="G37" s="5">
        <v>4</v>
      </c>
      <c r="H37" s="5">
        <v>48</v>
      </c>
      <c r="I37" s="5">
        <v>38</v>
      </c>
      <c r="J37" s="5">
        <v>90</v>
      </c>
      <c r="K37" s="5"/>
      <c r="L37" s="172">
        <v>44581.84375</v>
      </c>
      <c r="M37" s="172">
        <v>44581.888888888891</v>
      </c>
      <c r="N37" s="7">
        <f t="shared" ref="N37:N39" si="7">SUM(L37-C37)</f>
        <v>0.625</v>
      </c>
      <c r="O37" s="7">
        <f t="shared" ref="O37:O39" si="8">SUM(M37-L37)</f>
        <v>4.5138888890505768E-2</v>
      </c>
    </row>
    <row r="38" spans="1:15" s="8" customFormat="1" ht="14.25" customHeight="1">
      <c r="A38" s="169"/>
      <c r="B38" s="152"/>
      <c r="C38" s="172"/>
      <c r="D38" s="152"/>
      <c r="E38" s="14" t="s">
        <v>62</v>
      </c>
      <c r="F38" s="5">
        <v>0</v>
      </c>
      <c r="G38" s="5">
        <v>25</v>
      </c>
      <c r="H38" s="5">
        <v>44</v>
      </c>
      <c r="I38" s="5">
        <v>11</v>
      </c>
      <c r="J38" s="5"/>
      <c r="K38" s="5">
        <v>90</v>
      </c>
      <c r="L38" s="172"/>
      <c r="M38" s="172"/>
      <c r="N38" s="7"/>
      <c r="O38" s="7"/>
    </row>
    <row r="39" spans="1:15" s="8" customFormat="1" ht="14.25" customHeight="1">
      <c r="A39" s="169">
        <v>4</v>
      </c>
      <c r="B39" s="152" t="s">
        <v>130</v>
      </c>
      <c r="C39" s="172">
        <v>44581.659722222219</v>
      </c>
      <c r="D39" s="152" t="s">
        <v>60</v>
      </c>
      <c r="E39" s="14" t="s">
        <v>312</v>
      </c>
      <c r="F39" s="5">
        <v>0</v>
      </c>
      <c r="G39" s="5">
        <v>0</v>
      </c>
      <c r="H39" s="5">
        <v>80</v>
      </c>
      <c r="I39" s="5">
        <v>0</v>
      </c>
      <c r="J39" s="5">
        <v>80</v>
      </c>
      <c r="K39" s="5"/>
      <c r="L39" s="172">
        <v>44581.979166666664</v>
      </c>
      <c r="M39" s="172">
        <v>44582.072916666664</v>
      </c>
      <c r="N39" s="7">
        <f t="shared" si="7"/>
        <v>0.31944444444525288</v>
      </c>
      <c r="O39" s="7">
        <f t="shared" si="8"/>
        <v>9.375E-2</v>
      </c>
    </row>
    <row r="40" spans="1:15" s="8" customFormat="1" ht="14.25" customHeight="1" thickBot="1">
      <c r="A40" s="169"/>
      <c r="B40" s="152"/>
      <c r="C40" s="172"/>
      <c r="D40" s="152"/>
      <c r="E40" s="14" t="s">
        <v>62</v>
      </c>
      <c r="F40" s="5">
        <v>0</v>
      </c>
      <c r="G40" s="5">
        <v>19</v>
      </c>
      <c r="H40" s="5">
        <v>7</v>
      </c>
      <c r="I40" s="5">
        <v>54</v>
      </c>
      <c r="J40" s="5"/>
      <c r="K40" s="5">
        <v>80</v>
      </c>
      <c r="L40" s="172"/>
      <c r="M40" s="172"/>
      <c r="N40" s="7"/>
      <c r="O40" s="7"/>
    </row>
    <row r="41" spans="1:15" s="8" customFormat="1" ht="14.2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SUM(J29:J40)</f>
        <v>500</v>
      </c>
      <c r="K41" s="19">
        <f>SUM(K29:K40)</f>
        <v>530</v>
      </c>
      <c r="L41" s="5"/>
      <c r="M41" s="5" t="s">
        <v>13</v>
      </c>
      <c r="N41" s="10">
        <f>AVERAGE(N29:N40)</f>
        <v>0.61747685185158241</v>
      </c>
      <c r="O41" s="10">
        <f>AVERAGE(O29:O40)</f>
        <v>6.9444444445252884E-2</v>
      </c>
    </row>
    <row r="42" spans="1:15" ht="14.25" customHeight="1" thickTop="1"/>
    <row r="43" spans="1:15" ht="14.25" customHeight="1">
      <c r="A43" s="45" t="s">
        <v>0</v>
      </c>
      <c r="B43" s="46" t="s">
        <v>315</v>
      </c>
      <c r="C43" s="215" t="s">
        <v>15</v>
      </c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</row>
    <row r="44" spans="1:15" ht="14.25" customHeight="1">
      <c r="A44" s="215" t="s">
        <v>16</v>
      </c>
      <c r="B44" s="215"/>
      <c r="C44" s="215"/>
      <c r="D44" s="215"/>
      <c r="E44" s="215"/>
      <c r="F44" s="215"/>
      <c r="G44" s="215"/>
      <c r="H44" s="20"/>
      <c r="I44" s="215" t="s">
        <v>17</v>
      </c>
      <c r="J44" s="215"/>
      <c r="K44" s="215"/>
      <c r="L44" s="215"/>
      <c r="M44" s="215"/>
      <c r="N44" s="215"/>
      <c r="O44" s="215"/>
    </row>
    <row r="45" spans="1:15" ht="14.25" customHeight="1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14.25" customHeight="1">
      <c r="A46" s="21">
        <v>1</v>
      </c>
      <c r="B46" s="152" t="s">
        <v>68</v>
      </c>
      <c r="C46" s="169">
        <v>8</v>
      </c>
      <c r="D46" s="172">
        <v>44580.972222222219</v>
      </c>
      <c r="E46" s="152">
        <v>32382</v>
      </c>
      <c r="F46" s="172">
        <v>44581.170138888891</v>
      </c>
      <c r="G46" s="25">
        <f>SUM(F46-D46)</f>
        <v>0.19791666667151731</v>
      </c>
      <c r="H46" s="26"/>
      <c r="I46" s="21">
        <v>1</v>
      </c>
      <c r="J46" s="174" t="s">
        <v>42</v>
      </c>
      <c r="K46" s="152">
        <v>4</v>
      </c>
      <c r="L46" s="172">
        <v>44581.020833333336</v>
      </c>
      <c r="M46" s="177">
        <v>34023</v>
      </c>
      <c r="N46" s="172">
        <v>44581.083333333336</v>
      </c>
      <c r="O46" s="25">
        <f>SUM(N46-L46)</f>
        <v>6.25E-2</v>
      </c>
    </row>
    <row r="47" spans="1:15" s="27" customFormat="1" ht="14.25" customHeight="1">
      <c r="A47" s="21">
        <v>2</v>
      </c>
      <c r="B47" s="153" t="s">
        <v>64</v>
      </c>
      <c r="C47" s="169">
        <v>5</v>
      </c>
      <c r="D47" s="172">
        <v>44580.840277777781</v>
      </c>
      <c r="E47" s="152">
        <v>28416</v>
      </c>
      <c r="F47" s="172">
        <v>44581.125</v>
      </c>
      <c r="G47" s="25">
        <f t="shared" ref="G47:G65" si="9">SUM(F47-D47)</f>
        <v>0.28472222221898846</v>
      </c>
      <c r="H47" s="26"/>
      <c r="I47" s="21">
        <v>2</v>
      </c>
      <c r="J47" s="152" t="s">
        <v>57</v>
      </c>
      <c r="K47" s="152">
        <v>3</v>
      </c>
      <c r="L47" s="172">
        <v>44581.086805555555</v>
      </c>
      <c r="M47" s="152" t="s">
        <v>317</v>
      </c>
      <c r="N47" s="172">
        <v>44581.173611111109</v>
      </c>
      <c r="O47" s="25">
        <f t="shared" ref="O47:O61" si="10">SUM(N47-L47)</f>
        <v>8.6805555554747116E-2</v>
      </c>
    </row>
    <row r="48" spans="1:15" s="27" customFormat="1" ht="14.25" customHeight="1">
      <c r="A48" s="21">
        <v>3</v>
      </c>
      <c r="B48" s="152" t="s">
        <v>59</v>
      </c>
      <c r="C48" s="169" t="s">
        <v>67</v>
      </c>
      <c r="D48" s="172">
        <v>44580.788194444445</v>
      </c>
      <c r="E48" s="152">
        <v>41520</v>
      </c>
      <c r="F48" s="172">
        <v>44581.059027777781</v>
      </c>
      <c r="G48" s="25">
        <f t="shared" si="9"/>
        <v>0.27083333333575865</v>
      </c>
      <c r="H48" s="26"/>
      <c r="I48" s="21">
        <v>3</v>
      </c>
      <c r="J48" s="152" t="s">
        <v>39</v>
      </c>
      <c r="K48" s="152">
        <v>5</v>
      </c>
      <c r="L48" s="172">
        <v>44581.180555555555</v>
      </c>
      <c r="M48" s="174">
        <v>24022</v>
      </c>
      <c r="N48" s="172">
        <v>44581.239583333336</v>
      </c>
      <c r="O48" s="25">
        <f t="shared" si="10"/>
        <v>5.9027777781011537E-2</v>
      </c>
    </row>
    <row r="49" spans="1:15" s="27" customFormat="1" ht="14.25" customHeight="1">
      <c r="A49" s="21">
        <v>4</v>
      </c>
      <c r="B49" s="152" t="s">
        <v>73</v>
      </c>
      <c r="C49" s="169">
        <v>6</v>
      </c>
      <c r="D49" s="172">
        <v>44580.888888888891</v>
      </c>
      <c r="E49" s="152">
        <v>32250</v>
      </c>
      <c r="F49" s="172">
        <v>44581.086805555555</v>
      </c>
      <c r="G49" s="25">
        <f t="shared" si="9"/>
        <v>0.19791666666424135</v>
      </c>
      <c r="H49" s="26"/>
      <c r="I49" s="21">
        <v>4</v>
      </c>
      <c r="J49" s="152" t="s">
        <v>64</v>
      </c>
      <c r="K49" s="152">
        <v>3</v>
      </c>
      <c r="L49" s="172">
        <v>44581.222222222219</v>
      </c>
      <c r="M49" s="174">
        <v>41138</v>
      </c>
      <c r="N49" s="172">
        <v>44581.28125</v>
      </c>
      <c r="O49" s="25">
        <f t="shared" si="10"/>
        <v>5.9027777781011537E-2</v>
      </c>
    </row>
    <row r="50" spans="1:15" s="27" customFormat="1" ht="14.25" customHeight="1">
      <c r="A50" s="21">
        <v>5</v>
      </c>
      <c r="B50" s="152" t="s">
        <v>57</v>
      </c>
      <c r="C50" s="169">
        <v>8</v>
      </c>
      <c r="D50" s="172">
        <v>44581.184027777781</v>
      </c>
      <c r="E50" s="152">
        <v>34022</v>
      </c>
      <c r="F50" s="172">
        <v>44581.444444444445</v>
      </c>
      <c r="G50" s="25">
        <f t="shared" si="9"/>
        <v>0.26041666666424135</v>
      </c>
      <c r="H50" s="26"/>
      <c r="I50" s="21">
        <v>5</v>
      </c>
      <c r="J50" s="152" t="s">
        <v>59</v>
      </c>
      <c r="K50" s="152">
        <v>3</v>
      </c>
      <c r="L50" s="172">
        <v>44581.350694444445</v>
      </c>
      <c r="M50" s="174">
        <v>2300</v>
      </c>
      <c r="N50" s="172">
        <v>44581.395833333336</v>
      </c>
      <c r="O50" s="25">
        <f t="shared" si="10"/>
        <v>4.5138888890505768E-2</v>
      </c>
    </row>
    <row r="51" spans="1:15" s="27" customFormat="1" ht="14.25" customHeight="1">
      <c r="A51" s="21">
        <v>6</v>
      </c>
      <c r="B51" s="152" t="s">
        <v>161</v>
      </c>
      <c r="C51" s="169" t="s">
        <v>67</v>
      </c>
      <c r="D51" s="172">
        <v>44581.069444444445</v>
      </c>
      <c r="E51" s="152" t="s">
        <v>321</v>
      </c>
      <c r="F51" s="172">
        <v>44581.333333333336</v>
      </c>
      <c r="G51" s="25">
        <f t="shared" si="9"/>
        <v>0.26388888889050577</v>
      </c>
      <c r="H51" s="26"/>
      <c r="I51" s="21">
        <v>6</v>
      </c>
      <c r="J51" s="152" t="s">
        <v>39</v>
      </c>
      <c r="K51" s="152" t="s">
        <v>78</v>
      </c>
      <c r="L51" s="172">
        <v>44581.381944444445</v>
      </c>
      <c r="M51" s="174" t="s">
        <v>318</v>
      </c>
      <c r="N51" s="172">
        <v>44581.458333333336</v>
      </c>
      <c r="O51" s="25">
        <f t="shared" si="10"/>
        <v>7.6388888890505768E-2</v>
      </c>
    </row>
    <row r="52" spans="1:15" s="27" customFormat="1" ht="14.25" customHeight="1">
      <c r="A52" s="21">
        <v>7</v>
      </c>
      <c r="B52" s="152" t="s">
        <v>65</v>
      </c>
      <c r="C52" s="169">
        <v>4</v>
      </c>
      <c r="D52" s="172">
        <v>44581.138888888891</v>
      </c>
      <c r="E52" s="152">
        <v>41138</v>
      </c>
      <c r="F52" s="172">
        <v>44581.381944444445</v>
      </c>
      <c r="G52" s="25">
        <f t="shared" si="9"/>
        <v>0.24305555555474712</v>
      </c>
      <c r="H52" s="26"/>
      <c r="I52" s="21">
        <v>7</v>
      </c>
      <c r="J52" s="152" t="s">
        <v>75</v>
      </c>
      <c r="K52" s="152">
        <v>3</v>
      </c>
      <c r="L52" s="172">
        <v>44581.451388888891</v>
      </c>
      <c r="M52" s="174">
        <v>32415</v>
      </c>
      <c r="N52" s="172">
        <v>44581.510416666664</v>
      </c>
      <c r="O52" s="25">
        <f t="shared" si="10"/>
        <v>5.9027777773735579E-2</v>
      </c>
    </row>
    <row r="53" spans="1:15" s="27" customFormat="1" ht="14.25" customHeight="1">
      <c r="A53" s="21">
        <v>8</v>
      </c>
      <c r="B53" s="152" t="s">
        <v>56</v>
      </c>
      <c r="C53" s="169">
        <v>7</v>
      </c>
      <c r="D53" s="172">
        <v>44580.961805555555</v>
      </c>
      <c r="E53" s="152">
        <v>34023</v>
      </c>
      <c r="F53" s="172">
        <v>44581.208333333336</v>
      </c>
      <c r="G53" s="25">
        <f t="shared" si="9"/>
        <v>0.24652777778101154</v>
      </c>
      <c r="H53" s="26"/>
      <c r="I53" s="21">
        <v>8</v>
      </c>
      <c r="J53" s="152" t="s">
        <v>60</v>
      </c>
      <c r="K53" s="152">
        <v>4</v>
      </c>
      <c r="L53" s="172">
        <v>44581.434027777781</v>
      </c>
      <c r="M53" s="174" t="s">
        <v>319</v>
      </c>
      <c r="N53" s="172">
        <v>44581.534722222219</v>
      </c>
      <c r="O53" s="25">
        <f t="shared" si="10"/>
        <v>0.10069444443797693</v>
      </c>
    </row>
    <row r="54" spans="1:15" s="27" customFormat="1" ht="14.25" customHeight="1">
      <c r="A54" s="21">
        <v>9</v>
      </c>
      <c r="B54" s="152" t="s">
        <v>66</v>
      </c>
      <c r="C54" s="169">
        <v>7</v>
      </c>
      <c r="D54" s="172">
        <v>44581.232638888891</v>
      </c>
      <c r="E54" s="152">
        <v>28300</v>
      </c>
      <c r="F54" s="172">
        <v>44581.541666666664</v>
      </c>
      <c r="G54" s="25">
        <f t="shared" si="9"/>
        <v>0.30902777777373558</v>
      </c>
      <c r="H54" s="26"/>
      <c r="I54" s="21">
        <v>9</v>
      </c>
      <c r="J54" s="152" t="s">
        <v>316</v>
      </c>
      <c r="K54" s="152">
        <v>3</v>
      </c>
      <c r="L54" s="172">
        <v>44581.548611111109</v>
      </c>
      <c r="M54" s="174">
        <v>33250</v>
      </c>
      <c r="N54" s="172">
        <v>44581.631944444445</v>
      </c>
      <c r="O54" s="25">
        <f t="shared" si="10"/>
        <v>8.3333333335758653E-2</v>
      </c>
    </row>
    <row r="55" spans="1:15" s="27" customFormat="1" ht="14.25" customHeight="1">
      <c r="A55" s="21">
        <v>10</v>
      </c>
      <c r="B55" s="152" t="s">
        <v>59</v>
      </c>
      <c r="C55" s="169">
        <v>6</v>
      </c>
      <c r="D55" s="172">
        <v>44581.447916666664</v>
      </c>
      <c r="E55" s="152">
        <v>32145</v>
      </c>
      <c r="F55" s="172">
        <v>44581.673611111109</v>
      </c>
      <c r="G55" s="25">
        <f t="shared" si="9"/>
        <v>0.22569444444525288</v>
      </c>
      <c r="H55" s="26"/>
      <c r="I55" s="21">
        <v>10</v>
      </c>
      <c r="J55" s="152" t="s">
        <v>82</v>
      </c>
      <c r="K55" s="152">
        <v>3</v>
      </c>
      <c r="L55" s="172">
        <v>44581.649305555555</v>
      </c>
      <c r="M55" s="174" t="s">
        <v>320</v>
      </c>
      <c r="N55" s="172">
        <v>44581.708333333336</v>
      </c>
      <c r="O55" s="25">
        <f t="shared" si="10"/>
        <v>5.9027777781011537E-2</v>
      </c>
    </row>
    <row r="56" spans="1:15" s="27" customFormat="1" ht="14.25" customHeight="1">
      <c r="A56" s="21">
        <v>11</v>
      </c>
      <c r="B56" s="152" t="s">
        <v>42</v>
      </c>
      <c r="C56" s="169" t="s">
        <v>67</v>
      </c>
      <c r="D56" s="172">
        <v>44581.399305555555</v>
      </c>
      <c r="E56" s="152" t="s">
        <v>319</v>
      </c>
      <c r="F56" s="172">
        <v>44581.645833333336</v>
      </c>
      <c r="G56" s="25">
        <f t="shared" si="9"/>
        <v>0.24652777778101154</v>
      </c>
      <c r="H56" s="26"/>
      <c r="I56" s="21">
        <v>11</v>
      </c>
      <c r="J56" s="152" t="s">
        <v>57</v>
      </c>
      <c r="K56" s="152" t="s">
        <v>78</v>
      </c>
      <c r="L56" s="172">
        <v>44581.729166666664</v>
      </c>
      <c r="M56" s="174">
        <v>32961</v>
      </c>
      <c r="N56" s="172">
        <v>44581.840277777781</v>
      </c>
      <c r="O56" s="25">
        <f t="shared" si="10"/>
        <v>0.11111111111677019</v>
      </c>
    </row>
    <row r="57" spans="1:15" s="27" customFormat="1" ht="14.25" customHeight="1">
      <c r="A57" s="21">
        <v>12</v>
      </c>
      <c r="B57" s="152" t="s">
        <v>69</v>
      </c>
      <c r="C57" s="169">
        <v>7</v>
      </c>
      <c r="D57" s="172">
        <v>44581.569444444445</v>
      </c>
      <c r="E57" s="152">
        <v>33045</v>
      </c>
      <c r="F57" s="172">
        <v>44581.864583333336</v>
      </c>
      <c r="G57" s="25">
        <f t="shared" si="9"/>
        <v>0.29513888889050577</v>
      </c>
      <c r="H57" s="26"/>
      <c r="I57" s="21">
        <v>12</v>
      </c>
      <c r="J57" s="152" t="s">
        <v>59</v>
      </c>
      <c r="K57" s="152">
        <v>3</v>
      </c>
      <c r="L57" s="172">
        <v>44581.770833333336</v>
      </c>
      <c r="M57" s="174">
        <v>41126</v>
      </c>
      <c r="N57" s="172">
        <v>44581.819444444445</v>
      </c>
      <c r="O57" s="25">
        <f t="shared" si="10"/>
        <v>4.8611111109494232E-2</v>
      </c>
    </row>
    <row r="58" spans="1:15" s="27" customFormat="1" ht="14.25" customHeight="1">
      <c r="A58" s="21">
        <v>13</v>
      </c>
      <c r="B58" s="152" t="s">
        <v>59</v>
      </c>
      <c r="C58" s="169">
        <v>8</v>
      </c>
      <c r="D58" s="172">
        <v>44581.496527777781</v>
      </c>
      <c r="E58" s="152">
        <v>33250</v>
      </c>
      <c r="F58" s="172">
        <v>44581.763888888891</v>
      </c>
      <c r="G58" s="25">
        <f t="shared" si="9"/>
        <v>0.26736111110949423</v>
      </c>
      <c r="H58" s="26"/>
      <c r="I58" s="21">
        <v>13</v>
      </c>
      <c r="J58" s="152" t="s">
        <v>110</v>
      </c>
      <c r="K58" s="152">
        <v>3</v>
      </c>
      <c r="L58" s="172">
        <v>44581.836805555555</v>
      </c>
      <c r="M58" s="174">
        <v>31617</v>
      </c>
      <c r="N58" s="172">
        <v>44581.878472222219</v>
      </c>
      <c r="O58" s="25">
        <f t="shared" si="10"/>
        <v>4.1666666664241347E-2</v>
      </c>
    </row>
    <row r="59" spans="1:15" s="27" customFormat="1" ht="14.25" customHeight="1">
      <c r="A59" s="21">
        <v>14</v>
      </c>
      <c r="B59" s="152" t="s">
        <v>65</v>
      </c>
      <c r="C59" s="169">
        <v>5</v>
      </c>
      <c r="D59" s="172">
        <v>44581.350694444445</v>
      </c>
      <c r="E59" s="152" t="s">
        <v>322</v>
      </c>
      <c r="F59" s="172">
        <v>44581.607638888891</v>
      </c>
      <c r="G59" s="25">
        <f t="shared" si="9"/>
        <v>0.25694444444525288</v>
      </c>
      <c r="H59" s="26"/>
      <c r="I59" s="21">
        <v>14</v>
      </c>
      <c r="J59" s="152" t="s">
        <v>66</v>
      </c>
      <c r="K59" s="152" t="s">
        <v>78</v>
      </c>
      <c r="L59" s="172">
        <v>44581.868055555555</v>
      </c>
      <c r="M59" s="174">
        <v>24595</v>
      </c>
      <c r="N59" s="172">
        <v>44581.916666666664</v>
      </c>
      <c r="O59" s="25">
        <f t="shared" si="10"/>
        <v>4.8611111109494232E-2</v>
      </c>
    </row>
    <row r="60" spans="1:15" s="27" customFormat="1" ht="14.25" customHeight="1">
      <c r="A60" s="21">
        <v>15</v>
      </c>
      <c r="B60" s="152" t="s">
        <v>43</v>
      </c>
      <c r="C60" s="169">
        <v>6</v>
      </c>
      <c r="D60" s="172">
        <v>44581.701388888891</v>
      </c>
      <c r="E60" s="152">
        <v>24595</v>
      </c>
      <c r="F60" s="172">
        <v>44581.972222222219</v>
      </c>
      <c r="G60" s="25">
        <f t="shared" si="9"/>
        <v>0.27083333332848269</v>
      </c>
      <c r="H60" s="26"/>
      <c r="I60" s="21">
        <v>15</v>
      </c>
      <c r="J60" s="152" t="s">
        <v>59</v>
      </c>
      <c r="K60" s="152">
        <v>3</v>
      </c>
      <c r="L60" s="172">
        <v>44581.90625</v>
      </c>
      <c r="M60" s="174">
        <v>34008</v>
      </c>
      <c r="N60" s="172">
        <v>44581.958333333336</v>
      </c>
      <c r="O60" s="25">
        <f t="shared" si="10"/>
        <v>5.2083333335758653E-2</v>
      </c>
    </row>
    <row r="61" spans="1:15" s="27" customFormat="1" ht="14.25" customHeight="1">
      <c r="A61" s="21">
        <v>16</v>
      </c>
      <c r="B61" s="152" t="s">
        <v>75</v>
      </c>
      <c r="C61" s="169" t="s">
        <v>67</v>
      </c>
      <c r="D61" s="172">
        <v>44581.666666666664</v>
      </c>
      <c r="E61" s="152">
        <v>31617</v>
      </c>
      <c r="F61" s="172">
        <v>44581.934027777781</v>
      </c>
      <c r="G61" s="25">
        <f t="shared" si="9"/>
        <v>0.26736111111677019</v>
      </c>
      <c r="H61" s="26"/>
      <c r="I61" s="21">
        <v>16</v>
      </c>
      <c r="J61" s="152" t="s">
        <v>85</v>
      </c>
      <c r="K61" s="152">
        <v>4</v>
      </c>
      <c r="L61" s="172">
        <v>44581.947916666664</v>
      </c>
      <c r="M61" s="174">
        <v>32569</v>
      </c>
      <c r="N61" s="172">
        <v>44581.986111111109</v>
      </c>
      <c r="O61" s="25">
        <f t="shared" si="10"/>
        <v>3.8194444445252884E-2</v>
      </c>
    </row>
    <row r="62" spans="1:15" s="27" customFormat="1" ht="14.25" customHeight="1">
      <c r="A62" s="21">
        <v>17</v>
      </c>
      <c r="B62" s="152" t="s">
        <v>66</v>
      </c>
      <c r="C62" s="169">
        <v>5</v>
      </c>
      <c r="D62" s="172">
        <v>44581.628472222219</v>
      </c>
      <c r="E62" s="152">
        <v>32961</v>
      </c>
      <c r="F62" s="172">
        <v>44581.885416666664</v>
      </c>
      <c r="G62" s="25">
        <f t="shared" si="9"/>
        <v>0.25694444444525288</v>
      </c>
      <c r="H62" s="26"/>
      <c r="I62" s="21"/>
      <c r="J62" s="152"/>
      <c r="K62" s="152"/>
      <c r="L62" s="172"/>
      <c r="M62" s="174"/>
      <c r="N62" s="172"/>
      <c r="O62" s="25"/>
    </row>
    <row r="63" spans="1:15" s="27" customFormat="1" ht="14.25" customHeight="1">
      <c r="A63" s="21">
        <v>18</v>
      </c>
      <c r="B63" s="152" t="s">
        <v>161</v>
      </c>
      <c r="C63" s="169">
        <v>8</v>
      </c>
      <c r="D63" s="172">
        <v>44581.875</v>
      </c>
      <c r="E63" s="152">
        <v>34008</v>
      </c>
      <c r="F63" s="172">
        <v>44581.996527777781</v>
      </c>
      <c r="G63" s="25">
        <f t="shared" si="9"/>
        <v>0.12152777778101154</v>
      </c>
      <c r="H63" s="26"/>
      <c r="I63" s="21"/>
      <c r="J63" s="152"/>
      <c r="K63" s="152"/>
      <c r="L63" s="172"/>
      <c r="M63" s="174"/>
      <c r="N63" s="172"/>
      <c r="O63" s="25"/>
    </row>
    <row r="64" spans="1:15" s="27" customFormat="1" ht="14.25" customHeight="1">
      <c r="A64" s="21">
        <v>19</v>
      </c>
      <c r="B64" s="152" t="s">
        <v>323</v>
      </c>
      <c r="C64" s="169" t="s">
        <v>89</v>
      </c>
      <c r="D64" s="172">
        <v>44581.034722222219</v>
      </c>
      <c r="E64" s="152">
        <v>24684</v>
      </c>
      <c r="F64" s="172">
        <v>44582.038194444445</v>
      </c>
      <c r="G64" s="25">
        <f t="shared" si="9"/>
        <v>1.0034722222262644</v>
      </c>
      <c r="H64" s="26"/>
      <c r="I64" s="21"/>
      <c r="J64" s="152"/>
      <c r="K64" s="152"/>
      <c r="L64" s="172"/>
      <c r="M64" s="152"/>
      <c r="N64" s="172"/>
      <c r="O64" s="25"/>
    </row>
    <row r="65" spans="1:15" s="27" customFormat="1" ht="14.25" customHeight="1">
      <c r="A65" s="21">
        <v>20</v>
      </c>
      <c r="B65" s="152" t="s">
        <v>324</v>
      </c>
      <c r="C65" s="169" t="s">
        <v>89</v>
      </c>
      <c r="D65" s="172">
        <v>44581.583333333336</v>
      </c>
      <c r="E65" s="152" t="s">
        <v>325</v>
      </c>
      <c r="F65" s="172">
        <v>44581.586805555555</v>
      </c>
      <c r="G65" s="25">
        <f t="shared" si="9"/>
        <v>3.4722222189884633E-3</v>
      </c>
      <c r="H65" s="26"/>
      <c r="I65" s="21"/>
      <c r="J65" s="152"/>
      <c r="K65" s="152"/>
      <c r="L65" s="172"/>
      <c r="M65" s="174"/>
      <c r="N65" s="172"/>
      <c r="O65" s="25"/>
    </row>
    <row r="66" spans="1:15" s="32" customFormat="1" ht="14.25" customHeight="1">
      <c r="A66" s="5"/>
      <c r="B66" s="1"/>
      <c r="C66" s="5"/>
      <c r="D66" s="5"/>
      <c r="E66" s="5"/>
      <c r="F66" s="18" t="s">
        <v>13</v>
      </c>
      <c r="G66" s="10">
        <f>AVERAGE(G46:G65)</f>
        <v>0.27447916666715172</v>
      </c>
      <c r="H66" s="33"/>
      <c r="I66" s="5"/>
      <c r="J66" s="152"/>
      <c r="K66" s="5"/>
      <c r="L66" s="5"/>
      <c r="M66" s="5"/>
      <c r="N66" s="5" t="s">
        <v>13</v>
      </c>
      <c r="O66" s="10">
        <f>AVERAGE(O46:O65)</f>
        <v>6.4453125000454747E-2</v>
      </c>
    </row>
  </sheetData>
  <mergeCells count="10">
    <mergeCell ref="C43:O43"/>
    <mergeCell ref="A44:G44"/>
    <mergeCell ref="I44:O44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1"/>
  <sheetViews>
    <sheetView topLeftCell="A48" workbookViewId="0">
      <selection activeCell="N81" sqref="N81"/>
    </sheetView>
  </sheetViews>
  <sheetFormatPr defaultRowHeight="15"/>
  <cols>
    <col min="2" max="2" width="9.85546875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326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78"/>
      <c r="E3" s="178"/>
      <c r="F3" s="220" t="s">
        <v>26</v>
      </c>
      <c r="G3" s="221"/>
      <c r="H3" s="221"/>
      <c r="I3" s="221"/>
      <c r="J3" s="222"/>
      <c r="K3" s="178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2" customFormat="1" ht="14.25" customHeight="1">
      <c r="A5" s="182">
        <v>6</v>
      </c>
      <c r="B5" s="22" t="s">
        <v>3</v>
      </c>
      <c r="C5" s="49">
        <v>44581.690972222219</v>
      </c>
      <c r="D5" s="47" t="s">
        <v>42</v>
      </c>
      <c r="E5" s="51" t="s">
        <v>61</v>
      </c>
      <c r="F5" s="31">
        <v>51</v>
      </c>
      <c r="G5" s="31">
        <v>0</v>
      </c>
      <c r="H5" s="31">
        <v>29</v>
      </c>
      <c r="I5" s="31">
        <v>0</v>
      </c>
      <c r="J5" s="31">
        <f t="shared" ref="J5:J27" si="0">F5+G5+H5+I5</f>
        <v>80</v>
      </c>
      <c r="K5" s="31"/>
      <c r="L5" s="49">
        <v>44582.21875</v>
      </c>
      <c r="M5" s="49">
        <v>44582.263888888891</v>
      </c>
      <c r="N5" s="25">
        <f>SUM(L5-C5)</f>
        <v>0.52777777778101154</v>
      </c>
      <c r="O5" s="25">
        <f>SUM(M5-L5)</f>
        <v>4.5138888890505768E-2</v>
      </c>
    </row>
    <row r="6" spans="1:15" s="52" customFormat="1" ht="14.25" customHeight="1">
      <c r="A6" s="182"/>
      <c r="B6" s="22"/>
      <c r="C6" s="49"/>
      <c r="D6" s="47"/>
      <c r="E6" s="51" t="s">
        <v>62</v>
      </c>
      <c r="F6" s="31">
        <v>3</v>
      </c>
      <c r="G6" s="31">
        <v>23</v>
      </c>
      <c r="H6" s="31">
        <v>18</v>
      </c>
      <c r="I6" s="31">
        <v>36</v>
      </c>
      <c r="J6" s="31"/>
      <c r="K6" s="31">
        <f t="shared" ref="K6:K28" si="1">G6+H6+I6+F6</f>
        <v>80</v>
      </c>
      <c r="L6" s="49"/>
      <c r="M6" s="49"/>
      <c r="N6" s="25"/>
      <c r="O6" s="25"/>
    </row>
    <row r="7" spans="1:15" s="52" customFormat="1" ht="14.25" customHeight="1">
      <c r="A7" s="183" t="s">
        <v>34</v>
      </c>
      <c r="B7" s="22" t="s">
        <v>3</v>
      </c>
      <c r="C7" s="49">
        <v>44581.944444444445</v>
      </c>
      <c r="D7" s="47" t="s">
        <v>38</v>
      </c>
      <c r="E7" s="51" t="s">
        <v>61</v>
      </c>
      <c r="F7" s="31">
        <v>0</v>
      </c>
      <c r="G7" s="31">
        <v>90</v>
      </c>
      <c r="H7" s="31">
        <v>0</v>
      </c>
      <c r="I7" s="31">
        <v>0</v>
      </c>
      <c r="J7" s="31">
        <f t="shared" si="0"/>
        <v>90</v>
      </c>
      <c r="K7" s="31"/>
      <c r="L7" s="49">
        <v>44582.447916666664</v>
      </c>
      <c r="M7" s="49">
        <v>44582.493055555555</v>
      </c>
      <c r="N7" s="25">
        <f t="shared" ref="N7:N27" si="2">SUM(L7-C7)</f>
        <v>0.50347222221898846</v>
      </c>
      <c r="O7" s="25">
        <f t="shared" ref="O7:O27" si="3">SUM(M7-L7)</f>
        <v>4.5138888890505768E-2</v>
      </c>
    </row>
    <row r="8" spans="1:15" s="52" customFormat="1" ht="14.25" customHeight="1">
      <c r="A8" s="183"/>
      <c r="B8" s="22"/>
      <c r="C8" s="49"/>
      <c r="D8" s="47"/>
      <c r="E8" s="51" t="s">
        <v>62</v>
      </c>
      <c r="F8" s="31">
        <v>6</v>
      </c>
      <c r="G8" s="31">
        <v>38</v>
      </c>
      <c r="H8" s="31">
        <v>23</v>
      </c>
      <c r="I8" s="31">
        <v>23</v>
      </c>
      <c r="J8" s="31"/>
      <c r="K8" s="31">
        <f t="shared" si="1"/>
        <v>90</v>
      </c>
      <c r="L8" s="49"/>
      <c r="M8" s="49"/>
      <c r="N8" s="25"/>
      <c r="O8" s="25"/>
    </row>
    <row r="9" spans="1:15" s="52" customFormat="1" ht="14.25" customHeight="1">
      <c r="A9" s="183" t="s">
        <v>45</v>
      </c>
      <c r="B9" s="22" t="s">
        <v>3</v>
      </c>
      <c r="C9" s="49">
        <v>44581.972222222219</v>
      </c>
      <c r="D9" s="47" t="s">
        <v>43</v>
      </c>
      <c r="E9" s="51" t="s">
        <v>61</v>
      </c>
      <c r="F9" s="31">
        <v>0</v>
      </c>
      <c r="G9" s="31">
        <v>90</v>
      </c>
      <c r="H9" s="31">
        <v>0</v>
      </c>
      <c r="I9" s="31">
        <v>0</v>
      </c>
      <c r="J9" s="31">
        <f t="shared" si="0"/>
        <v>90</v>
      </c>
      <c r="K9" s="31"/>
      <c r="L9" s="49">
        <v>44582.3125</v>
      </c>
      <c r="M9" s="49">
        <v>44582.364583333336</v>
      </c>
      <c r="N9" s="25">
        <f t="shared" si="2"/>
        <v>0.34027777778101154</v>
      </c>
      <c r="O9" s="25">
        <f t="shared" si="3"/>
        <v>5.2083333335758653E-2</v>
      </c>
    </row>
    <row r="10" spans="1:15" s="52" customFormat="1" ht="14.25" customHeight="1">
      <c r="A10" s="183"/>
      <c r="B10" s="22"/>
      <c r="C10" s="49"/>
      <c r="D10" s="47"/>
      <c r="E10" s="51" t="s">
        <v>62</v>
      </c>
      <c r="F10" s="31">
        <v>0</v>
      </c>
      <c r="G10" s="31">
        <v>72</v>
      </c>
      <c r="H10" s="31">
        <v>0</v>
      </c>
      <c r="I10" s="31">
        <v>18</v>
      </c>
      <c r="J10" s="31"/>
      <c r="K10" s="31">
        <f t="shared" si="1"/>
        <v>90</v>
      </c>
      <c r="L10" s="49"/>
      <c r="M10" s="49"/>
      <c r="N10" s="25"/>
      <c r="O10" s="25"/>
    </row>
    <row r="11" spans="1:15" s="52" customFormat="1" ht="14.25" customHeight="1">
      <c r="A11" s="182" t="s">
        <v>36</v>
      </c>
      <c r="B11" s="22" t="s">
        <v>3</v>
      </c>
      <c r="C11" s="49">
        <v>44582.045138888891</v>
      </c>
      <c r="D11" s="47" t="s">
        <v>42</v>
      </c>
      <c r="E11" s="51" t="s">
        <v>61</v>
      </c>
      <c r="F11" s="31">
        <v>0</v>
      </c>
      <c r="G11" s="31">
        <v>80</v>
      </c>
      <c r="H11" s="31">
        <v>10</v>
      </c>
      <c r="I11" s="31">
        <v>0</v>
      </c>
      <c r="J11" s="31">
        <f t="shared" si="0"/>
        <v>90</v>
      </c>
      <c r="K11" s="31"/>
      <c r="L11" s="49">
        <v>44582.541666666664</v>
      </c>
      <c r="M11" s="49">
        <v>44582.572916666664</v>
      </c>
      <c r="N11" s="25">
        <f t="shared" si="2"/>
        <v>0.49652777777373558</v>
      </c>
      <c r="O11" s="25">
        <f t="shared" si="3"/>
        <v>3.125E-2</v>
      </c>
    </row>
    <row r="12" spans="1:15" s="52" customFormat="1" ht="14.25" customHeight="1">
      <c r="A12" s="182"/>
      <c r="B12" s="22"/>
      <c r="C12" s="49"/>
      <c r="D12" s="47"/>
      <c r="E12" s="51" t="s">
        <v>62</v>
      </c>
      <c r="F12" s="31">
        <v>11</v>
      </c>
      <c r="G12" s="31">
        <v>2</v>
      </c>
      <c r="H12" s="31">
        <v>40</v>
      </c>
      <c r="I12" s="31">
        <v>37</v>
      </c>
      <c r="J12" s="31"/>
      <c r="K12" s="31">
        <f t="shared" si="1"/>
        <v>90</v>
      </c>
      <c r="L12" s="49"/>
      <c r="M12" s="49"/>
      <c r="N12" s="25"/>
      <c r="O12" s="25"/>
    </row>
    <row r="13" spans="1:15" s="52" customFormat="1" ht="14.25" customHeight="1">
      <c r="A13" s="184">
        <v>4</v>
      </c>
      <c r="B13" s="22" t="s">
        <v>3</v>
      </c>
      <c r="C13" s="49">
        <v>44582.135416666664</v>
      </c>
      <c r="D13" s="47" t="s">
        <v>41</v>
      </c>
      <c r="E13" s="51" t="s">
        <v>61</v>
      </c>
      <c r="F13" s="31">
        <v>0</v>
      </c>
      <c r="G13" s="31">
        <v>0</v>
      </c>
      <c r="H13" s="31">
        <v>90</v>
      </c>
      <c r="I13" s="31">
        <v>0</v>
      </c>
      <c r="J13" s="31">
        <f t="shared" si="0"/>
        <v>90</v>
      </c>
      <c r="K13" s="31"/>
      <c r="L13" s="49">
        <v>44582.34375</v>
      </c>
      <c r="M13" s="49">
        <v>44582.364583333336</v>
      </c>
      <c r="N13" s="25">
        <f t="shared" si="2"/>
        <v>0.20833333333575865</v>
      </c>
      <c r="O13" s="25">
        <f t="shared" si="3"/>
        <v>2.0833333335758653E-2</v>
      </c>
    </row>
    <row r="14" spans="1:15" s="52" customFormat="1" ht="14.25" customHeight="1">
      <c r="A14" s="184"/>
      <c r="B14" s="22"/>
      <c r="C14" s="49"/>
      <c r="D14" s="47"/>
      <c r="E14" s="51" t="s">
        <v>62</v>
      </c>
      <c r="F14" s="31">
        <v>0</v>
      </c>
      <c r="G14" s="31">
        <v>37</v>
      </c>
      <c r="H14" s="31">
        <v>12</v>
      </c>
      <c r="I14" s="31">
        <v>41</v>
      </c>
      <c r="J14" s="31"/>
      <c r="K14" s="31">
        <f t="shared" si="1"/>
        <v>90</v>
      </c>
      <c r="L14" s="49"/>
      <c r="M14" s="49"/>
      <c r="N14" s="25"/>
      <c r="O14" s="25"/>
    </row>
    <row r="15" spans="1:15" s="52" customFormat="1" ht="14.25" customHeight="1">
      <c r="A15" s="48" t="s">
        <v>50</v>
      </c>
      <c r="B15" s="22" t="s">
        <v>3</v>
      </c>
      <c r="C15" s="49">
        <v>44582.15625</v>
      </c>
      <c r="D15" s="47" t="s">
        <v>39</v>
      </c>
      <c r="E15" s="51" t="s">
        <v>61</v>
      </c>
      <c r="F15" s="31">
        <v>0</v>
      </c>
      <c r="G15" s="31">
        <v>0</v>
      </c>
      <c r="H15" s="31">
        <v>8</v>
      </c>
      <c r="I15" s="31">
        <v>82</v>
      </c>
      <c r="J15" s="31">
        <f t="shared" si="0"/>
        <v>90</v>
      </c>
      <c r="K15" s="31"/>
      <c r="L15" s="49">
        <v>44582.822916666664</v>
      </c>
      <c r="M15" s="49">
        <v>44582.861111111109</v>
      </c>
      <c r="N15" s="25">
        <f t="shared" si="2"/>
        <v>0.66666666666424135</v>
      </c>
      <c r="O15" s="25">
        <f t="shared" si="3"/>
        <v>3.8194444445252884E-2</v>
      </c>
    </row>
    <row r="16" spans="1:15" s="52" customFormat="1" ht="14.25" customHeight="1">
      <c r="A16" s="48"/>
      <c r="B16" s="22"/>
      <c r="C16" s="49"/>
      <c r="D16" s="47"/>
      <c r="E16" s="51" t="s">
        <v>62</v>
      </c>
      <c r="F16" s="31">
        <v>0</v>
      </c>
      <c r="G16" s="31">
        <v>0</v>
      </c>
      <c r="H16" s="31">
        <v>0</v>
      </c>
      <c r="I16" s="31">
        <v>90</v>
      </c>
      <c r="J16" s="31"/>
      <c r="K16" s="31">
        <f t="shared" si="1"/>
        <v>90</v>
      </c>
      <c r="L16" s="49"/>
      <c r="M16" s="49"/>
      <c r="N16" s="25"/>
      <c r="O16" s="25"/>
    </row>
    <row r="17" spans="1:15" s="52" customFormat="1" ht="14.25" customHeight="1">
      <c r="A17" s="184">
        <v>1</v>
      </c>
      <c r="B17" s="22" t="s">
        <v>3</v>
      </c>
      <c r="C17" s="49">
        <v>44582.211805555555</v>
      </c>
      <c r="D17" s="47" t="s">
        <v>39</v>
      </c>
      <c r="E17" s="51" t="s">
        <v>61</v>
      </c>
      <c r="F17" s="31">
        <v>90</v>
      </c>
      <c r="G17" s="31">
        <v>0</v>
      </c>
      <c r="H17" s="31">
        <v>0</v>
      </c>
      <c r="I17" s="31">
        <v>0</v>
      </c>
      <c r="J17" s="31">
        <f t="shared" si="0"/>
        <v>90</v>
      </c>
      <c r="K17" s="31"/>
      <c r="L17" s="49">
        <v>44582.75</v>
      </c>
      <c r="M17" s="49">
        <v>44582.822916666664</v>
      </c>
      <c r="N17" s="25">
        <f t="shared" si="2"/>
        <v>0.53819444444525288</v>
      </c>
      <c r="O17" s="25">
        <f t="shared" si="3"/>
        <v>7.2916666664241347E-2</v>
      </c>
    </row>
    <row r="18" spans="1:15" s="52" customFormat="1" ht="14.25" customHeight="1">
      <c r="A18" s="184"/>
      <c r="B18" s="22"/>
      <c r="C18" s="49"/>
      <c r="D18" s="47"/>
      <c r="E18" s="51" t="s">
        <v>62</v>
      </c>
      <c r="F18" s="31">
        <v>2</v>
      </c>
      <c r="G18" s="31">
        <v>35</v>
      </c>
      <c r="H18" s="31">
        <v>25</v>
      </c>
      <c r="I18" s="31">
        <v>28</v>
      </c>
      <c r="J18" s="31"/>
      <c r="K18" s="31">
        <f t="shared" si="1"/>
        <v>90</v>
      </c>
      <c r="L18" s="49"/>
      <c r="M18" s="49"/>
      <c r="N18" s="25"/>
      <c r="O18" s="25"/>
    </row>
    <row r="19" spans="1:15" s="52" customFormat="1" ht="14.25" customHeight="1">
      <c r="A19" s="48">
        <v>5</v>
      </c>
      <c r="B19" s="22" t="s">
        <v>3</v>
      </c>
      <c r="C19" s="49">
        <v>44582.263888888891</v>
      </c>
      <c r="D19" s="47" t="s">
        <v>66</v>
      </c>
      <c r="E19" s="51" t="s">
        <v>61</v>
      </c>
      <c r="F19" s="31">
        <v>0</v>
      </c>
      <c r="G19" s="31">
        <v>0</v>
      </c>
      <c r="H19" s="31">
        <v>88</v>
      </c>
      <c r="I19" s="31">
        <v>2</v>
      </c>
      <c r="J19" s="31">
        <f t="shared" si="0"/>
        <v>90</v>
      </c>
      <c r="K19" s="31"/>
      <c r="L19" s="49">
        <v>44582.524305555555</v>
      </c>
      <c r="M19" s="49">
        <v>44582.555555555555</v>
      </c>
      <c r="N19" s="25">
        <f t="shared" si="2"/>
        <v>0.26041666666424135</v>
      </c>
      <c r="O19" s="25">
        <f t="shared" si="3"/>
        <v>3.125E-2</v>
      </c>
    </row>
    <row r="20" spans="1:15" s="52" customFormat="1" ht="14.25" customHeight="1">
      <c r="A20" s="48"/>
      <c r="B20" s="22"/>
      <c r="C20" s="49"/>
      <c r="D20" s="47"/>
      <c r="E20" s="51" t="s">
        <v>62</v>
      </c>
      <c r="F20" s="31">
        <v>19</v>
      </c>
      <c r="G20" s="31">
        <v>11</v>
      </c>
      <c r="H20" s="31">
        <v>18</v>
      </c>
      <c r="I20" s="31">
        <v>42</v>
      </c>
      <c r="J20" s="31"/>
      <c r="K20" s="31">
        <f t="shared" si="1"/>
        <v>90</v>
      </c>
      <c r="L20" s="49"/>
      <c r="M20" s="49"/>
      <c r="N20" s="25"/>
      <c r="O20" s="25"/>
    </row>
    <row r="21" spans="1:15" s="52" customFormat="1" ht="14.25" customHeight="1">
      <c r="A21" s="48">
        <v>6</v>
      </c>
      <c r="B21" s="22" t="s">
        <v>3</v>
      </c>
      <c r="C21" s="49">
        <v>44582.326388888891</v>
      </c>
      <c r="D21" s="47" t="s">
        <v>69</v>
      </c>
      <c r="E21" s="51" t="s">
        <v>61</v>
      </c>
      <c r="F21" s="31">
        <v>20</v>
      </c>
      <c r="G21" s="31">
        <v>16</v>
      </c>
      <c r="H21" s="31">
        <v>24</v>
      </c>
      <c r="I21" s="31">
        <v>30</v>
      </c>
      <c r="J21" s="31">
        <f t="shared" si="0"/>
        <v>90</v>
      </c>
      <c r="K21" s="31"/>
      <c r="L21" s="49">
        <v>44582.722222222219</v>
      </c>
      <c r="M21" s="49">
        <v>44582.760416666664</v>
      </c>
      <c r="N21" s="25">
        <f t="shared" si="2"/>
        <v>0.39583333332848269</v>
      </c>
      <c r="O21" s="25">
        <f t="shared" si="3"/>
        <v>3.8194444445252884E-2</v>
      </c>
    </row>
    <row r="22" spans="1:15" s="52" customFormat="1" ht="14.25" customHeight="1">
      <c r="A22" s="48"/>
      <c r="B22" s="22"/>
      <c r="C22" s="49"/>
      <c r="D22" s="47"/>
      <c r="E22" s="51" t="s">
        <v>62</v>
      </c>
      <c r="F22" s="31">
        <v>0</v>
      </c>
      <c r="G22" s="31">
        <v>28</v>
      </c>
      <c r="H22" s="31">
        <v>35</v>
      </c>
      <c r="I22" s="31">
        <v>27</v>
      </c>
      <c r="J22" s="31"/>
      <c r="K22" s="31">
        <f t="shared" si="1"/>
        <v>90</v>
      </c>
      <c r="L22" s="49"/>
      <c r="M22" s="49"/>
      <c r="N22" s="25"/>
      <c r="O22" s="25"/>
    </row>
    <row r="23" spans="1:15" s="52" customFormat="1" ht="14.25" customHeight="1">
      <c r="A23" s="48" t="s">
        <v>45</v>
      </c>
      <c r="B23" s="22" t="s">
        <v>3</v>
      </c>
      <c r="C23" s="49">
        <v>44582.416666666664</v>
      </c>
      <c r="D23" s="47" t="s">
        <v>65</v>
      </c>
      <c r="E23" s="51" t="s">
        <v>61</v>
      </c>
      <c r="F23" s="31">
        <v>0</v>
      </c>
      <c r="G23" s="31">
        <v>63</v>
      </c>
      <c r="H23" s="31">
        <v>27</v>
      </c>
      <c r="I23" s="31">
        <v>0</v>
      </c>
      <c r="J23" s="31">
        <f t="shared" si="0"/>
        <v>90</v>
      </c>
      <c r="K23" s="31"/>
      <c r="L23" s="49">
        <v>44582.958333333336</v>
      </c>
      <c r="M23" s="49">
        <v>44583.048611111109</v>
      </c>
      <c r="N23" s="25">
        <f t="shared" si="2"/>
        <v>0.54166666667151731</v>
      </c>
      <c r="O23" s="25">
        <f t="shared" si="3"/>
        <v>9.0277777773735579E-2</v>
      </c>
    </row>
    <row r="24" spans="1:15" s="52" customFormat="1" ht="14.25" customHeight="1">
      <c r="A24" s="48"/>
      <c r="B24" s="22"/>
      <c r="C24" s="49"/>
      <c r="D24" s="47"/>
      <c r="E24" s="51" t="s">
        <v>62</v>
      </c>
      <c r="F24" s="31">
        <v>12</v>
      </c>
      <c r="G24" s="31">
        <v>27</v>
      </c>
      <c r="H24" s="31">
        <v>41</v>
      </c>
      <c r="I24" s="31">
        <v>10</v>
      </c>
      <c r="J24" s="31"/>
      <c r="K24" s="31">
        <f t="shared" si="1"/>
        <v>90</v>
      </c>
      <c r="L24" s="49"/>
      <c r="M24" s="49"/>
      <c r="N24" s="25"/>
      <c r="O24" s="25"/>
    </row>
    <row r="25" spans="1:15" s="52" customFormat="1" ht="14.25" customHeight="1">
      <c r="A25" s="48">
        <v>4</v>
      </c>
      <c r="B25" s="22" t="s">
        <v>3</v>
      </c>
      <c r="C25" s="49">
        <v>44582.496527777781</v>
      </c>
      <c r="D25" s="47" t="s">
        <v>43</v>
      </c>
      <c r="E25" s="51" t="s">
        <v>61</v>
      </c>
      <c r="F25" s="31">
        <v>4</v>
      </c>
      <c r="G25" s="31">
        <v>0</v>
      </c>
      <c r="H25" s="31">
        <v>86</v>
      </c>
      <c r="I25" s="31">
        <v>0</v>
      </c>
      <c r="J25" s="31">
        <f t="shared" si="0"/>
        <v>90</v>
      </c>
      <c r="K25" s="31"/>
      <c r="L25" s="49">
        <v>44582.743055555555</v>
      </c>
      <c r="M25" s="49">
        <v>44582.777777777781</v>
      </c>
      <c r="N25" s="25">
        <f t="shared" si="2"/>
        <v>0.24652777777373558</v>
      </c>
      <c r="O25" s="25">
        <f t="shared" si="3"/>
        <v>3.4722222226264421E-2</v>
      </c>
    </row>
    <row r="26" spans="1:15" s="52" customFormat="1" ht="14.25" customHeight="1">
      <c r="A26" s="48"/>
      <c r="B26" s="22"/>
      <c r="C26" s="49"/>
      <c r="D26" s="47"/>
      <c r="E26" s="51" t="s">
        <v>62</v>
      </c>
      <c r="F26" s="31">
        <v>0</v>
      </c>
      <c r="G26" s="31">
        <v>22</v>
      </c>
      <c r="H26" s="31">
        <v>47</v>
      </c>
      <c r="I26" s="31">
        <v>21</v>
      </c>
      <c r="J26" s="31"/>
      <c r="K26" s="31">
        <f t="shared" si="1"/>
        <v>90</v>
      </c>
      <c r="L26" s="49"/>
      <c r="M26" s="49"/>
      <c r="N26" s="25"/>
      <c r="O26" s="25"/>
    </row>
    <row r="27" spans="1:15" s="52" customFormat="1" ht="14.25" customHeight="1">
      <c r="A27" s="48" t="s">
        <v>47</v>
      </c>
      <c r="B27" s="22" t="s">
        <v>3</v>
      </c>
      <c r="C27" s="49">
        <v>44582.854166666664</v>
      </c>
      <c r="D27" s="47" t="s">
        <v>41</v>
      </c>
      <c r="E27" s="51" t="s">
        <v>61</v>
      </c>
      <c r="F27" s="31">
        <v>13</v>
      </c>
      <c r="G27" s="31">
        <v>0</v>
      </c>
      <c r="H27" s="31">
        <v>0</v>
      </c>
      <c r="I27" s="31">
        <v>77</v>
      </c>
      <c r="J27" s="31">
        <f t="shared" si="0"/>
        <v>90</v>
      </c>
      <c r="K27" s="31"/>
      <c r="L27" s="49">
        <v>44582.996527777781</v>
      </c>
      <c r="M27" s="49">
        <v>44583.15625</v>
      </c>
      <c r="N27" s="25">
        <f t="shared" si="2"/>
        <v>0.14236111111677019</v>
      </c>
      <c r="O27" s="25">
        <f t="shared" si="3"/>
        <v>0.15972222221898846</v>
      </c>
    </row>
    <row r="28" spans="1:15" s="52" customFormat="1" ht="14.25" customHeight="1" thickBot="1">
      <c r="A28" s="22"/>
      <c r="B28" s="22"/>
      <c r="C28" s="51"/>
      <c r="D28" s="51"/>
      <c r="E28" s="51" t="s">
        <v>62</v>
      </c>
      <c r="F28" s="31">
        <v>0</v>
      </c>
      <c r="G28" s="31">
        <v>2</v>
      </c>
      <c r="H28" s="31">
        <v>16</v>
      </c>
      <c r="I28" s="31">
        <v>72</v>
      </c>
      <c r="J28" s="31"/>
      <c r="K28" s="31">
        <f t="shared" si="1"/>
        <v>90</v>
      </c>
      <c r="L28" s="51"/>
      <c r="M28" s="186"/>
      <c r="N28" s="25"/>
      <c r="O28" s="25"/>
    </row>
    <row r="29" spans="1:15" ht="16.5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1070</v>
      </c>
      <c r="K29" s="19">
        <f>SUM(K5:K28)</f>
        <v>1070</v>
      </c>
      <c r="L29" s="5"/>
      <c r="M29" s="5" t="s">
        <v>13</v>
      </c>
      <c r="N29" s="10">
        <f>AVERAGE(N5:N28)</f>
        <v>0.40567129629622894</v>
      </c>
      <c r="O29" s="10">
        <f>AVERAGE(O5:O28)</f>
        <v>5.4976851852188702E-2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220"/>
      <c r="B31" s="221"/>
      <c r="C31" s="222"/>
      <c r="D31" s="178"/>
      <c r="E31" s="178"/>
      <c r="F31" s="220" t="s">
        <v>26</v>
      </c>
      <c r="G31" s="221"/>
      <c r="H31" s="221"/>
      <c r="I31" s="221"/>
      <c r="J31" s="222"/>
      <c r="K31" s="178"/>
      <c r="L31" s="220"/>
      <c r="M31" s="221"/>
      <c r="N31" s="221"/>
      <c r="O31" s="222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 s="32" customFormat="1" ht="14.25" customHeight="1">
      <c r="A33" s="182" t="s">
        <v>35</v>
      </c>
      <c r="B33" s="185" t="s">
        <v>332</v>
      </c>
      <c r="C33" s="49">
        <v>44581.885416666664</v>
      </c>
      <c r="D33" s="47" t="s">
        <v>57</v>
      </c>
      <c r="E33" s="51" t="s">
        <v>61</v>
      </c>
      <c r="F33" s="31">
        <v>12</v>
      </c>
      <c r="G33" s="31">
        <v>24</v>
      </c>
      <c r="H33" s="31">
        <v>32</v>
      </c>
      <c r="I33" s="31">
        <v>12</v>
      </c>
      <c r="J33" s="31">
        <f>F33+G33+H33+I33</f>
        <v>80</v>
      </c>
      <c r="K33" s="31"/>
      <c r="L33" s="49">
        <v>44582.684027777781</v>
      </c>
      <c r="M33" s="49">
        <v>44582.739583333336</v>
      </c>
      <c r="N33" s="25">
        <f>SUM(L33-C33)</f>
        <v>0.79861111111677019</v>
      </c>
      <c r="O33" s="25">
        <f>SUM(M33-L33)</f>
        <v>5.5555555554747116E-2</v>
      </c>
    </row>
    <row r="34" spans="1:15" s="32" customFormat="1" ht="14.25" customHeight="1">
      <c r="A34" s="182"/>
      <c r="B34" s="185"/>
      <c r="C34" s="49"/>
      <c r="D34" s="47"/>
      <c r="E34" s="51" t="s">
        <v>62</v>
      </c>
      <c r="F34" s="31">
        <v>2</v>
      </c>
      <c r="G34" s="31">
        <v>69</v>
      </c>
      <c r="H34" s="31">
        <v>5</v>
      </c>
      <c r="I34" s="31">
        <v>4</v>
      </c>
      <c r="J34" s="31"/>
      <c r="K34" s="31">
        <f t="shared" ref="K34:K44" si="4">G34+H34+I34+F34</f>
        <v>80</v>
      </c>
      <c r="L34" s="49"/>
      <c r="M34" s="49"/>
      <c r="N34" s="25"/>
      <c r="O34" s="25"/>
    </row>
    <row r="35" spans="1:15" s="32" customFormat="1" ht="14.25" customHeight="1">
      <c r="A35" s="183">
        <v>5</v>
      </c>
      <c r="B35" s="185" t="s">
        <v>333</v>
      </c>
      <c r="C35" s="49">
        <v>44581.927083333336</v>
      </c>
      <c r="D35" s="47" t="s">
        <v>59</v>
      </c>
      <c r="E35" s="51" t="s">
        <v>61</v>
      </c>
      <c r="F35" s="31">
        <v>0</v>
      </c>
      <c r="G35" s="31">
        <v>0</v>
      </c>
      <c r="H35" s="31">
        <v>90</v>
      </c>
      <c r="I35" s="31">
        <v>0</v>
      </c>
      <c r="J35" s="31">
        <f t="shared" ref="J35:J45" si="5">F35+G35+H35+I35</f>
        <v>90</v>
      </c>
      <c r="K35" s="31"/>
      <c r="L35" s="49">
        <v>44582.166666666664</v>
      </c>
      <c r="M35" s="49">
        <v>44582.215277777781</v>
      </c>
      <c r="N35" s="25">
        <f t="shared" ref="N35:N45" si="6">SUM(L35-C35)</f>
        <v>0.23958333332848269</v>
      </c>
      <c r="O35" s="25">
        <f t="shared" ref="O35:O45" si="7">SUM(M35-L35)</f>
        <v>4.8611111116770189E-2</v>
      </c>
    </row>
    <row r="36" spans="1:15" s="32" customFormat="1" ht="14.25" customHeight="1">
      <c r="A36" s="183"/>
      <c r="B36" s="185"/>
      <c r="C36" s="49"/>
      <c r="D36" s="47"/>
      <c r="E36" s="51" t="s">
        <v>62</v>
      </c>
      <c r="F36" s="31">
        <v>8</v>
      </c>
      <c r="G36" s="31">
        <v>14</v>
      </c>
      <c r="H36" s="31">
        <v>54</v>
      </c>
      <c r="I36" s="31">
        <v>14</v>
      </c>
      <c r="J36" s="31"/>
      <c r="K36" s="31">
        <f t="shared" si="4"/>
        <v>90</v>
      </c>
      <c r="L36" s="49"/>
      <c r="M36" s="49"/>
      <c r="N36" s="25"/>
      <c r="O36" s="25"/>
    </row>
    <row r="37" spans="1:15" s="32" customFormat="1" ht="14.25" customHeight="1">
      <c r="A37" s="183" t="s">
        <v>33</v>
      </c>
      <c r="B37" s="185" t="s">
        <v>334</v>
      </c>
      <c r="C37" s="49">
        <v>44581.996527777781</v>
      </c>
      <c r="D37" s="47" t="s">
        <v>59</v>
      </c>
      <c r="E37" s="51" t="s">
        <v>61</v>
      </c>
      <c r="F37" s="31">
        <v>0</v>
      </c>
      <c r="G37" s="31">
        <v>0</v>
      </c>
      <c r="H37" s="31">
        <v>0</v>
      </c>
      <c r="I37" s="31">
        <v>90</v>
      </c>
      <c r="J37" s="31">
        <f t="shared" si="5"/>
        <v>90</v>
      </c>
      <c r="K37" s="31"/>
      <c r="L37" s="49">
        <v>44582.302083333336</v>
      </c>
      <c r="M37" s="49">
        <v>44582.371527777781</v>
      </c>
      <c r="N37" s="25">
        <f t="shared" si="6"/>
        <v>0.30555555555474712</v>
      </c>
      <c r="O37" s="25">
        <f t="shared" si="7"/>
        <v>6.9444444445252884E-2</v>
      </c>
    </row>
    <row r="38" spans="1:15" s="32" customFormat="1" ht="14.25" customHeight="1">
      <c r="A38" s="183"/>
      <c r="B38" s="185"/>
      <c r="C38" s="49"/>
      <c r="D38" s="47"/>
      <c r="E38" s="51" t="s">
        <v>62</v>
      </c>
      <c r="F38" s="31">
        <v>7</v>
      </c>
      <c r="G38" s="31">
        <v>36</v>
      </c>
      <c r="H38" s="31">
        <v>18</v>
      </c>
      <c r="I38" s="31">
        <v>29</v>
      </c>
      <c r="J38" s="31"/>
      <c r="K38" s="31">
        <f t="shared" si="4"/>
        <v>90</v>
      </c>
      <c r="L38" s="49"/>
      <c r="M38" s="49"/>
      <c r="N38" s="25"/>
      <c r="O38" s="25"/>
    </row>
    <row r="39" spans="1:15" s="32" customFormat="1" ht="14.25" customHeight="1">
      <c r="A39" s="48">
        <v>8</v>
      </c>
      <c r="B39" s="185" t="s">
        <v>335</v>
      </c>
      <c r="C39" s="49">
        <v>44582.1875</v>
      </c>
      <c r="D39" s="47" t="s">
        <v>57</v>
      </c>
      <c r="E39" s="51" t="s">
        <v>61</v>
      </c>
      <c r="F39" s="31">
        <v>0</v>
      </c>
      <c r="G39" s="31">
        <v>23</v>
      </c>
      <c r="H39" s="31">
        <v>57</v>
      </c>
      <c r="I39" s="31">
        <v>0</v>
      </c>
      <c r="J39" s="31">
        <f t="shared" si="5"/>
        <v>80</v>
      </c>
      <c r="K39" s="31"/>
      <c r="L39" s="49">
        <v>44582.916666666664</v>
      </c>
      <c r="M39" s="49">
        <v>44582.96875</v>
      </c>
      <c r="N39" s="25">
        <f t="shared" si="6"/>
        <v>0.72916666666424135</v>
      </c>
      <c r="O39" s="25">
        <f t="shared" si="7"/>
        <v>5.2083333335758653E-2</v>
      </c>
    </row>
    <row r="40" spans="1:15" s="32" customFormat="1" ht="14.25" customHeight="1">
      <c r="A40" s="48"/>
      <c r="B40" s="185"/>
      <c r="C40" s="49"/>
      <c r="D40" s="47"/>
      <c r="E40" s="51" t="s">
        <v>62</v>
      </c>
      <c r="F40" s="31">
        <v>0</v>
      </c>
      <c r="G40" s="31">
        <v>70</v>
      </c>
      <c r="H40" s="31">
        <v>0</v>
      </c>
      <c r="I40" s="31">
        <v>10</v>
      </c>
      <c r="J40" s="31"/>
      <c r="K40" s="31">
        <f t="shared" si="4"/>
        <v>80</v>
      </c>
      <c r="L40" s="49"/>
      <c r="M40" s="49"/>
      <c r="N40" s="25"/>
      <c r="O40" s="25"/>
    </row>
    <row r="41" spans="1:15" s="32" customFormat="1" ht="14.25" customHeight="1">
      <c r="A41" s="184" t="s">
        <v>47</v>
      </c>
      <c r="B41" s="185" t="s">
        <v>336</v>
      </c>
      <c r="C41" s="49">
        <v>44582.305555555555</v>
      </c>
      <c r="D41" s="47" t="s">
        <v>59</v>
      </c>
      <c r="E41" s="51" t="s">
        <v>61</v>
      </c>
      <c r="F41" s="31">
        <v>0</v>
      </c>
      <c r="G41" s="31">
        <v>0</v>
      </c>
      <c r="H41" s="31">
        <v>0</v>
      </c>
      <c r="I41" s="31">
        <v>90</v>
      </c>
      <c r="J41" s="31">
        <f t="shared" si="5"/>
        <v>90</v>
      </c>
      <c r="K41" s="31"/>
      <c r="L41" s="49">
        <v>44582.625</v>
      </c>
      <c r="M41" s="49">
        <v>44582.690972222219</v>
      </c>
      <c r="N41" s="25">
        <f t="shared" si="6"/>
        <v>0.31944444444525288</v>
      </c>
      <c r="O41" s="25">
        <f t="shared" si="7"/>
        <v>6.5972222218988463E-2</v>
      </c>
    </row>
    <row r="42" spans="1:15" s="32" customFormat="1" ht="14.25" customHeight="1">
      <c r="A42" s="184"/>
      <c r="B42" s="185"/>
      <c r="C42" s="49"/>
      <c r="D42" s="47"/>
      <c r="E42" s="51" t="s">
        <v>62</v>
      </c>
      <c r="F42" s="31">
        <v>0</v>
      </c>
      <c r="G42" s="31">
        <v>67</v>
      </c>
      <c r="H42" s="31">
        <v>0</v>
      </c>
      <c r="I42" s="31">
        <v>23</v>
      </c>
      <c r="J42" s="31"/>
      <c r="K42" s="31">
        <f t="shared" si="4"/>
        <v>90</v>
      </c>
      <c r="L42" s="49"/>
      <c r="M42" s="49"/>
      <c r="N42" s="25"/>
      <c r="O42" s="25"/>
    </row>
    <row r="43" spans="1:15" s="32" customFormat="1" ht="14.25" customHeight="1">
      <c r="A43" s="184" t="s">
        <v>34</v>
      </c>
      <c r="B43" s="185" t="s">
        <v>337</v>
      </c>
      <c r="C43" s="49">
        <v>44582.673611111109</v>
      </c>
      <c r="D43" s="47" t="s">
        <v>60</v>
      </c>
      <c r="E43" s="51" t="s">
        <v>61</v>
      </c>
      <c r="F43" s="31">
        <v>0</v>
      </c>
      <c r="G43" s="31">
        <v>80</v>
      </c>
      <c r="H43" s="31">
        <v>0</v>
      </c>
      <c r="I43" s="31">
        <v>0</v>
      </c>
      <c r="J43" s="31">
        <f t="shared" si="5"/>
        <v>80</v>
      </c>
      <c r="K43" s="31"/>
      <c r="L43" s="49">
        <v>44582.965277777781</v>
      </c>
      <c r="M43" s="49">
        <v>44582.996527777781</v>
      </c>
      <c r="N43" s="25">
        <f t="shared" si="6"/>
        <v>0.29166666667151731</v>
      </c>
      <c r="O43" s="25">
        <f t="shared" si="7"/>
        <v>3.125E-2</v>
      </c>
    </row>
    <row r="44" spans="1:15" s="32" customFormat="1" ht="14.25" customHeight="1">
      <c r="A44" s="184"/>
      <c r="B44" s="185"/>
      <c r="C44" s="49"/>
      <c r="D44" s="47"/>
      <c r="E44" s="51" t="s">
        <v>62</v>
      </c>
      <c r="F44" s="31">
        <v>0</v>
      </c>
      <c r="G44" s="31">
        <v>22</v>
      </c>
      <c r="H44" s="31">
        <v>26</v>
      </c>
      <c r="I44" s="31">
        <v>32</v>
      </c>
      <c r="J44" s="31"/>
      <c r="K44" s="31">
        <f t="shared" si="4"/>
        <v>80</v>
      </c>
      <c r="L44" s="49"/>
      <c r="M44" s="49"/>
      <c r="N44" s="25"/>
      <c r="O44" s="25"/>
    </row>
    <row r="45" spans="1:15" s="32" customFormat="1" ht="14.25" customHeight="1">
      <c r="A45" s="48">
        <v>5</v>
      </c>
      <c r="B45" s="185" t="s">
        <v>338</v>
      </c>
      <c r="C45" s="49">
        <v>44582.729166666664</v>
      </c>
      <c r="D45" s="47" t="s">
        <v>59</v>
      </c>
      <c r="E45" s="51" t="s">
        <v>61</v>
      </c>
      <c r="F45" s="31">
        <v>0</v>
      </c>
      <c r="G45" s="31">
        <v>30</v>
      </c>
      <c r="H45" s="31">
        <v>60</v>
      </c>
      <c r="I45" s="31">
        <v>0</v>
      </c>
      <c r="J45" s="31">
        <f t="shared" si="5"/>
        <v>90</v>
      </c>
      <c r="K45" s="31"/>
      <c r="L45" s="49">
        <v>44582.96875</v>
      </c>
      <c r="M45" s="49">
        <v>44583.024305555555</v>
      </c>
      <c r="N45" s="25">
        <f t="shared" si="6"/>
        <v>0.23958333333575865</v>
      </c>
      <c r="O45" s="25">
        <f t="shared" si="7"/>
        <v>5.5555555554747116E-2</v>
      </c>
    </row>
    <row r="46" spans="1:15" s="52" customFormat="1" ht="14.25" customHeight="1" thickBot="1">
      <c r="A46" s="31"/>
      <c r="B46" s="31"/>
      <c r="C46" s="51"/>
      <c r="D46" s="51"/>
      <c r="E46" s="51" t="s">
        <v>62</v>
      </c>
      <c r="F46" s="31">
        <v>6</v>
      </c>
      <c r="G46" s="31">
        <v>16</v>
      </c>
      <c r="H46" s="31">
        <v>12</v>
      </c>
      <c r="I46" s="31">
        <v>56</v>
      </c>
      <c r="J46" s="31"/>
      <c r="K46" s="31">
        <f t="shared" ref="K46" si="8">G46+H46+I46+F46</f>
        <v>90</v>
      </c>
      <c r="L46" s="51"/>
      <c r="M46" s="51"/>
      <c r="N46" s="25"/>
      <c r="O46" s="25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SUM(J33:J46)</f>
        <v>600</v>
      </c>
      <c r="K47" s="19">
        <f>SUM(K33:K46)</f>
        <v>600</v>
      </c>
      <c r="L47" s="5"/>
      <c r="M47" s="5" t="s">
        <v>13</v>
      </c>
      <c r="N47" s="10">
        <f>AVERAGE(N33:N46)</f>
        <v>0.41765873015953858</v>
      </c>
      <c r="O47" s="10">
        <f>AVERAGE(O33:O46)</f>
        <v>5.4067460318037774E-2</v>
      </c>
    </row>
    <row r="48" spans="1:15" ht="15.75" thickTop="1"/>
    <row r="49" spans="1:15">
      <c r="A49" s="45" t="s">
        <v>0</v>
      </c>
      <c r="B49" s="46" t="s">
        <v>326</v>
      </c>
      <c r="C49" s="215" t="s">
        <v>15</v>
      </c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</row>
    <row r="50" spans="1:15">
      <c r="A50" s="215" t="s">
        <v>16</v>
      </c>
      <c r="B50" s="215"/>
      <c r="C50" s="215"/>
      <c r="D50" s="215"/>
      <c r="E50" s="215"/>
      <c r="F50" s="215"/>
      <c r="G50" s="215"/>
      <c r="H50" s="20"/>
      <c r="I50" s="215" t="s">
        <v>17</v>
      </c>
      <c r="J50" s="215"/>
      <c r="K50" s="215"/>
      <c r="L50" s="215"/>
      <c r="M50" s="215"/>
      <c r="N50" s="215"/>
      <c r="O50" s="215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47" t="s">
        <v>59</v>
      </c>
      <c r="C52" s="179">
        <v>6</v>
      </c>
      <c r="D52" s="49">
        <v>44582.090277777781</v>
      </c>
      <c r="E52" s="47">
        <v>27044</v>
      </c>
      <c r="F52" s="49">
        <v>44582.190972222219</v>
      </c>
      <c r="G52" s="25">
        <f>SUM(F52-D52)</f>
        <v>0.10069444443797693</v>
      </c>
      <c r="H52" s="26"/>
      <c r="I52" s="21">
        <v>1</v>
      </c>
      <c r="J52" s="47" t="s">
        <v>76</v>
      </c>
      <c r="K52" s="48">
        <v>3</v>
      </c>
      <c r="L52" s="49">
        <v>44582.006944444445</v>
      </c>
      <c r="M52" s="47">
        <v>31382</v>
      </c>
      <c r="N52" s="49">
        <v>44582.072916666664</v>
      </c>
      <c r="O52" s="25">
        <f>SUM(N52-L52)</f>
        <v>6.5972222218988463E-2</v>
      </c>
    </row>
    <row r="53" spans="1:15" s="27" customFormat="1" ht="15" customHeight="1">
      <c r="A53" s="21">
        <v>2</v>
      </c>
      <c r="B53" s="47" t="s">
        <v>56</v>
      </c>
      <c r="C53" s="179" t="s">
        <v>67</v>
      </c>
      <c r="D53" s="49">
        <v>44581.958333333336</v>
      </c>
      <c r="E53" s="47">
        <v>32569</v>
      </c>
      <c r="F53" s="49">
        <v>44582.104166666664</v>
      </c>
      <c r="G53" s="25">
        <f t="shared" ref="G53:G70" si="9">SUM(F53-D53)</f>
        <v>0.14583333332848269</v>
      </c>
      <c r="H53" s="26"/>
      <c r="I53" s="21">
        <v>2</v>
      </c>
      <c r="J53" s="47" t="s">
        <v>225</v>
      </c>
      <c r="K53" s="48">
        <v>4</v>
      </c>
      <c r="L53" s="49">
        <v>44582.020833333336</v>
      </c>
      <c r="M53" s="47" t="s">
        <v>328</v>
      </c>
      <c r="N53" s="49">
        <v>44582.104166666664</v>
      </c>
      <c r="O53" s="25">
        <f t="shared" ref="O53:O68" si="10">SUM(N53-L53)</f>
        <v>8.3333333328482695E-2</v>
      </c>
    </row>
    <row r="54" spans="1:15" s="27" customFormat="1" ht="15" customHeight="1">
      <c r="A54" s="21">
        <v>3</v>
      </c>
      <c r="B54" s="47" t="s">
        <v>85</v>
      </c>
      <c r="C54" s="179">
        <v>6</v>
      </c>
      <c r="D54" s="49">
        <v>44582.284722222219</v>
      </c>
      <c r="E54" s="47">
        <v>41307</v>
      </c>
      <c r="F54" s="49">
        <v>44582.5</v>
      </c>
      <c r="G54" s="25">
        <f t="shared" si="9"/>
        <v>0.21527777778101154</v>
      </c>
      <c r="H54" s="26"/>
      <c r="I54" s="21">
        <v>3</v>
      </c>
      <c r="J54" s="47" t="s">
        <v>327</v>
      </c>
      <c r="K54" s="48">
        <v>5</v>
      </c>
      <c r="L54" s="49">
        <v>44582.0625</v>
      </c>
      <c r="M54" s="47">
        <v>27044</v>
      </c>
      <c r="N54" s="49">
        <v>44582.145833333336</v>
      </c>
      <c r="O54" s="25">
        <f t="shared" si="10"/>
        <v>8.3333333335758653E-2</v>
      </c>
    </row>
    <row r="55" spans="1:15" s="27" customFormat="1" ht="15" customHeight="1">
      <c r="A55" s="21">
        <v>4</v>
      </c>
      <c r="B55" s="47" t="s">
        <v>59</v>
      </c>
      <c r="C55" s="179">
        <v>8</v>
      </c>
      <c r="D55" s="49">
        <v>44582.013888888891</v>
      </c>
      <c r="E55" s="47">
        <v>32382</v>
      </c>
      <c r="F55" s="49">
        <v>44582.173611111109</v>
      </c>
      <c r="G55" s="25">
        <f t="shared" si="9"/>
        <v>0.15972222221898846</v>
      </c>
      <c r="H55" s="26"/>
      <c r="I55" s="21">
        <v>4</v>
      </c>
      <c r="J55" s="47" t="s">
        <v>39</v>
      </c>
      <c r="K55" s="48">
        <v>3</v>
      </c>
      <c r="L55" s="49">
        <v>44582.121527777781</v>
      </c>
      <c r="M55" s="47">
        <v>41116</v>
      </c>
      <c r="N55" s="49">
        <v>44582.159722222219</v>
      </c>
      <c r="O55" s="25">
        <f t="shared" si="10"/>
        <v>3.8194444437976927E-2</v>
      </c>
    </row>
    <row r="56" spans="1:15" s="27" customFormat="1" ht="15" customHeight="1">
      <c r="A56" s="21">
        <v>5</v>
      </c>
      <c r="B56" s="47" t="s">
        <v>39</v>
      </c>
      <c r="C56" s="179">
        <v>7</v>
      </c>
      <c r="D56" s="49">
        <v>44581.916666666664</v>
      </c>
      <c r="E56" s="47" t="s">
        <v>328</v>
      </c>
      <c r="F56" s="49">
        <v>44582.114583333336</v>
      </c>
      <c r="G56" s="25">
        <f t="shared" si="9"/>
        <v>0.19791666667151731</v>
      </c>
      <c r="H56" s="26"/>
      <c r="I56" s="21">
        <v>5</v>
      </c>
      <c r="J56" s="47" t="s">
        <v>85</v>
      </c>
      <c r="K56" s="48">
        <v>4</v>
      </c>
      <c r="L56" s="49">
        <v>44582.142361111109</v>
      </c>
      <c r="M56" s="47">
        <v>27179</v>
      </c>
      <c r="N56" s="49">
        <v>44582.1875</v>
      </c>
      <c r="O56" s="25">
        <f t="shared" si="10"/>
        <v>4.5138888890505768E-2</v>
      </c>
    </row>
    <row r="57" spans="1:15" s="27" customFormat="1" ht="15" customHeight="1">
      <c r="A57" s="21">
        <v>6</v>
      </c>
      <c r="B57" s="47" t="s">
        <v>42</v>
      </c>
      <c r="C57" s="48">
        <v>7</v>
      </c>
      <c r="D57" s="49">
        <v>44582.336805555555</v>
      </c>
      <c r="E57" s="47">
        <v>41520</v>
      </c>
      <c r="F57" s="49">
        <v>44582.572916666664</v>
      </c>
      <c r="G57" s="25">
        <f t="shared" si="9"/>
        <v>0.23611111110949423</v>
      </c>
      <c r="H57" s="26"/>
      <c r="I57" s="21">
        <v>6</v>
      </c>
      <c r="J57" s="47" t="s">
        <v>59</v>
      </c>
      <c r="K57" s="48">
        <v>3</v>
      </c>
      <c r="L57" s="49">
        <v>44582.232638888891</v>
      </c>
      <c r="M57" s="47">
        <v>41307</v>
      </c>
      <c r="N57" s="49">
        <v>44582.260416666664</v>
      </c>
      <c r="O57" s="25">
        <f t="shared" si="10"/>
        <v>2.7777777773735579E-2</v>
      </c>
    </row>
    <row r="58" spans="1:15" s="27" customFormat="1" ht="15" customHeight="1">
      <c r="A58" s="21">
        <v>7</v>
      </c>
      <c r="B58" s="47" t="s">
        <v>57</v>
      </c>
      <c r="C58" s="48">
        <v>8</v>
      </c>
      <c r="D58" s="49">
        <v>44582.815972222219</v>
      </c>
      <c r="E58" s="47">
        <v>27269</v>
      </c>
      <c r="F58" s="49">
        <v>44582.958333333336</v>
      </c>
      <c r="G58" s="25">
        <f t="shared" si="9"/>
        <v>0.14236111111677019</v>
      </c>
      <c r="H58" s="26"/>
      <c r="I58" s="21">
        <v>7</v>
      </c>
      <c r="J58" s="47" t="s">
        <v>69</v>
      </c>
      <c r="K58" s="48">
        <v>3</v>
      </c>
      <c r="L58" s="49">
        <v>44582.177083333336</v>
      </c>
      <c r="M58" s="47">
        <v>32936</v>
      </c>
      <c r="N58" s="49">
        <v>44582.215277777781</v>
      </c>
      <c r="O58" s="25">
        <f t="shared" si="10"/>
        <v>3.8194444445252884E-2</v>
      </c>
    </row>
    <row r="59" spans="1:15" s="27" customFormat="1" ht="15" customHeight="1">
      <c r="A59" s="21">
        <v>8</v>
      </c>
      <c r="B59" s="47" t="s">
        <v>59</v>
      </c>
      <c r="C59" s="48">
        <v>8</v>
      </c>
      <c r="D59" s="49">
        <v>44582.256944444445</v>
      </c>
      <c r="E59" s="47">
        <v>27179</v>
      </c>
      <c r="F59" s="49">
        <v>44582.385416666664</v>
      </c>
      <c r="G59" s="25">
        <f t="shared" si="9"/>
        <v>0.12847222221898846</v>
      </c>
      <c r="H59" s="26"/>
      <c r="I59" s="21">
        <v>8</v>
      </c>
      <c r="J59" s="47" t="s">
        <v>41</v>
      </c>
      <c r="K59" s="48">
        <v>3</v>
      </c>
      <c r="L59" s="49">
        <v>44582.277777777781</v>
      </c>
      <c r="M59" s="47">
        <v>41520</v>
      </c>
      <c r="N59" s="49">
        <v>44582.340277777781</v>
      </c>
      <c r="O59" s="25">
        <f t="shared" si="10"/>
        <v>6.25E-2</v>
      </c>
    </row>
    <row r="60" spans="1:15" s="27" customFormat="1" ht="15" customHeight="1">
      <c r="A60" s="21">
        <v>9</v>
      </c>
      <c r="B60" s="47" t="s">
        <v>43</v>
      </c>
      <c r="C60" s="48">
        <v>8</v>
      </c>
      <c r="D60" s="49">
        <v>44582.402777777781</v>
      </c>
      <c r="E60" s="47">
        <v>28155</v>
      </c>
      <c r="F60" s="49">
        <v>44582.65625</v>
      </c>
      <c r="G60" s="25">
        <f t="shared" si="9"/>
        <v>0.25347222221898846</v>
      </c>
      <c r="H60" s="26"/>
      <c r="I60" s="21">
        <v>9</v>
      </c>
      <c r="J60" s="47" t="s">
        <v>39</v>
      </c>
      <c r="K60" s="48" t="s">
        <v>78</v>
      </c>
      <c r="L60" s="49">
        <v>44582.444444444445</v>
      </c>
      <c r="M60" s="47">
        <v>13549</v>
      </c>
      <c r="N60" s="49">
        <v>44582.451388888891</v>
      </c>
      <c r="O60" s="25">
        <f t="shared" si="10"/>
        <v>6.9444444452528842E-3</v>
      </c>
    </row>
    <row r="61" spans="1:15" s="27" customFormat="1" ht="15" customHeight="1">
      <c r="A61" s="21">
        <v>10</v>
      </c>
      <c r="B61" s="47" t="s">
        <v>59</v>
      </c>
      <c r="C61" s="48">
        <v>4</v>
      </c>
      <c r="D61" s="49">
        <v>44582.451388888891</v>
      </c>
      <c r="E61" s="47">
        <v>41557</v>
      </c>
      <c r="F61" s="49">
        <v>44582.697916666664</v>
      </c>
      <c r="G61" s="25">
        <f t="shared" si="9"/>
        <v>0.24652777777373558</v>
      </c>
      <c r="H61" s="26"/>
      <c r="I61" s="21">
        <v>10</v>
      </c>
      <c r="J61" s="47" t="s">
        <v>60</v>
      </c>
      <c r="K61" s="48">
        <v>3</v>
      </c>
      <c r="L61" s="49">
        <v>44582.590277777781</v>
      </c>
      <c r="M61" s="47">
        <v>31339</v>
      </c>
      <c r="N61" s="49">
        <v>44582.625</v>
      </c>
      <c r="O61" s="25">
        <f t="shared" si="10"/>
        <v>3.4722222218988463E-2</v>
      </c>
    </row>
    <row r="62" spans="1:15" s="27" customFormat="1" ht="15" customHeight="1">
      <c r="A62" s="21">
        <v>11</v>
      </c>
      <c r="B62" s="47" t="s">
        <v>42</v>
      </c>
      <c r="C62" s="48" t="s">
        <v>67</v>
      </c>
      <c r="D62" s="49">
        <v>44582.628472222219</v>
      </c>
      <c r="E62" s="47">
        <v>32925</v>
      </c>
      <c r="F62" s="49">
        <v>44582.836805555555</v>
      </c>
      <c r="G62" s="25">
        <f t="shared" si="9"/>
        <v>0.20833333333575865</v>
      </c>
      <c r="H62" s="26"/>
      <c r="I62" s="21">
        <v>11</v>
      </c>
      <c r="J62" s="47" t="s">
        <v>59</v>
      </c>
      <c r="K62" s="48" t="s">
        <v>78</v>
      </c>
      <c r="L62" s="49">
        <v>44582.631944444445</v>
      </c>
      <c r="M62" s="47">
        <v>41557</v>
      </c>
      <c r="N62" s="49">
        <v>44582.673611111109</v>
      </c>
      <c r="O62" s="25">
        <f t="shared" si="10"/>
        <v>4.1666666664241347E-2</v>
      </c>
    </row>
    <row r="63" spans="1:15" s="27" customFormat="1" ht="15" customHeight="1">
      <c r="A63" s="21">
        <v>12</v>
      </c>
      <c r="B63" s="47" t="s">
        <v>41</v>
      </c>
      <c r="C63" s="48">
        <v>5</v>
      </c>
      <c r="D63" s="49">
        <v>44582.427083333336</v>
      </c>
      <c r="E63" s="47">
        <v>31339</v>
      </c>
      <c r="F63" s="49">
        <v>44582.680555555555</v>
      </c>
      <c r="G63" s="25">
        <f t="shared" si="9"/>
        <v>0.25347222221898846</v>
      </c>
      <c r="H63" s="26"/>
      <c r="I63" s="21">
        <v>12</v>
      </c>
      <c r="J63" s="47" t="s">
        <v>59</v>
      </c>
      <c r="K63" s="48">
        <v>3</v>
      </c>
      <c r="L63" s="49">
        <v>44582.71875</v>
      </c>
      <c r="M63" s="47">
        <v>33250</v>
      </c>
      <c r="N63" s="49">
        <v>44582.75</v>
      </c>
      <c r="O63" s="25">
        <f t="shared" si="10"/>
        <v>3.125E-2</v>
      </c>
    </row>
    <row r="64" spans="1:15" s="27" customFormat="1" ht="15" customHeight="1">
      <c r="A64" s="21">
        <v>13</v>
      </c>
      <c r="B64" s="47" t="s">
        <v>66</v>
      </c>
      <c r="C64" s="48">
        <v>7</v>
      </c>
      <c r="D64" s="49">
        <v>44582.611111111109</v>
      </c>
      <c r="E64" s="47">
        <v>33250</v>
      </c>
      <c r="F64" s="49">
        <v>44582.791666666664</v>
      </c>
      <c r="G64" s="25">
        <f t="shared" si="9"/>
        <v>0.18055555555474712</v>
      </c>
      <c r="H64" s="26"/>
      <c r="I64" s="21">
        <v>13</v>
      </c>
      <c r="J64" s="47" t="s">
        <v>66</v>
      </c>
      <c r="K64" s="48">
        <v>5</v>
      </c>
      <c r="L64" s="49">
        <v>44582.802083333336</v>
      </c>
      <c r="M64" s="47">
        <v>12871</v>
      </c>
      <c r="N64" s="49">
        <v>44582.809027777781</v>
      </c>
      <c r="O64" s="25">
        <f t="shared" si="10"/>
        <v>6.9444444452528842E-3</v>
      </c>
    </row>
    <row r="65" spans="1:15" s="27" customFormat="1" ht="15" customHeight="1">
      <c r="A65" s="21">
        <v>14</v>
      </c>
      <c r="B65" s="47" t="s">
        <v>59</v>
      </c>
      <c r="C65" s="48">
        <v>6</v>
      </c>
      <c r="D65" s="49">
        <v>44582.770833333336</v>
      </c>
      <c r="E65" s="47">
        <v>32833</v>
      </c>
      <c r="F65" s="49">
        <v>44582.857638888891</v>
      </c>
      <c r="G65" s="25">
        <f t="shared" si="9"/>
        <v>8.6805555554747116E-2</v>
      </c>
      <c r="H65" s="26"/>
      <c r="I65" s="21">
        <v>14</v>
      </c>
      <c r="J65" s="47" t="s">
        <v>39</v>
      </c>
      <c r="K65" s="48">
        <v>4</v>
      </c>
      <c r="L65" s="49">
        <v>44582.760416666664</v>
      </c>
      <c r="M65" s="47">
        <v>32925</v>
      </c>
      <c r="N65" s="49">
        <v>44582.833333333336</v>
      </c>
      <c r="O65" s="25">
        <f t="shared" si="10"/>
        <v>7.2916666671517305E-2</v>
      </c>
    </row>
    <row r="66" spans="1:15" s="27" customFormat="1" ht="15" customHeight="1">
      <c r="A66" s="21">
        <v>15</v>
      </c>
      <c r="B66" s="47" t="s">
        <v>69</v>
      </c>
      <c r="C66" s="48">
        <v>7</v>
      </c>
      <c r="D66" s="49">
        <v>44582.847222222219</v>
      </c>
      <c r="E66" s="47">
        <v>31246</v>
      </c>
      <c r="F66" s="49">
        <v>44582.979166666664</v>
      </c>
      <c r="G66" s="25">
        <f t="shared" si="9"/>
        <v>0.13194444444525288</v>
      </c>
      <c r="H66" s="26"/>
      <c r="I66" s="21">
        <v>15</v>
      </c>
      <c r="J66" s="47" t="s">
        <v>65</v>
      </c>
      <c r="K66" s="48">
        <v>3</v>
      </c>
      <c r="L66" s="49">
        <v>44582.777777777781</v>
      </c>
      <c r="M66" s="47">
        <v>32833</v>
      </c>
      <c r="N66" s="49">
        <v>44582.885416666664</v>
      </c>
      <c r="O66" s="25">
        <f t="shared" si="10"/>
        <v>0.10763888888322981</v>
      </c>
    </row>
    <row r="67" spans="1:15" s="27" customFormat="1" ht="15" customHeight="1">
      <c r="A67" s="21">
        <v>16</v>
      </c>
      <c r="B67" s="47" t="s">
        <v>60</v>
      </c>
      <c r="C67" s="48" t="s">
        <v>67</v>
      </c>
      <c r="D67" s="36">
        <v>44582.104166666664</v>
      </c>
      <c r="E67" s="37">
        <v>41116</v>
      </c>
      <c r="F67" s="36">
        <v>44582.329861111109</v>
      </c>
      <c r="G67" s="25">
        <f t="shared" si="9"/>
        <v>0.22569444444525288</v>
      </c>
      <c r="H67" s="26"/>
      <c r="I67" s="21">
        <v>16</v>
      </c>
      <c r="J67" s="47" t="s">
        <v>57</v>
      </c>
      <c r="K67" s="48">
        <v>5</v>
      </c>
      <c r="L67" s="49">
        <v>44582.836805555555</v>
      </c>
      <c r="M67" s="47">
        <v>41158</v>
      </c>
      <c r="N67" s="49">
        <v>44582.90625</v>
      </c>
      <c r="O67" s="25">
        <f t="shared" si="10"/>
        <v>6.9444444445252884E-2</v>
      </c>
    </row>
    <row r="68" spans="1:15" s="27" customFormat="1" ht="15" customHeight="1">
      <c r="A68" s="21">
        <v>17</v>
      </c>
      <c r="B68" s="180" t="s">
        <v>329</v>
      </c>
      <c r="C68" s="48" t="s">
        <v>89</v>
      </c>
      <c r="D68" s="49">
        <v>44582.614583333336</v>
      </c>
      <c r="E68" s="47">
        <v>12761</v>
      </c>
      <c r="F68" s="49">
        <v>44582.614583333336</v>
      </c>
      <c r="G68" s="25">
        <f t="shared" si="9"/>
        <v>0</v>
      </c>
      <c r="H68" s="26"/>
      <c r="I68" s="21">
        <v>17</v>
      </c>
      <c r="J68" s="47" t="s">
        <v>43</v>
      </c>
      <c r="K68" s="48">
        <v>4</v>
      </c>
      <c r="L68" s="49">
        <v>44582.881944444445</v>
      </c>
      <c r="M68" s="47">
        <v>27269</v>
      </c>
      <c r="N68" s="49">
        <v>44582.961805555555</v>
      </c>
      <c r="O68" s="25">
        <f t="shared" si="10"/>
        <v>7.9861111109494232E-2</v>
      </c>
    </row>
    <row r="69" spans="1:15" s="27" customFormat="1" ht="15" customHeight="1">
      <c r="A69" s="21">
        <v>18</v>
      </c>
      <c r="B69" s="22" t="s">
        <v>330</v>
      </c>
      <c r="C69" s="181" t="s">
        <v>89</v>
      </c>
      <c r="D69" s="24">
        <v>44582.795138888891</v>
      </c>
      <c r="E69" s="22">
        <v>32079</v>
      </c>
      <c r="F69" s="24">
        <v>44582.809027777781</v>
      </c>
      <c r="G69" s="25">
        <f t="shared" si="9"/>
        <v>1.3888888890505768E-2</v>
      </c>
      <c r="H69" s="26"/>
      <c r="I69" s="21">
        <v>18</v>
      </c>
      <c r="J69" s="47" t="s">
        <v>75</v>
      </c>
      <c r="K69" s="48">
        <v>3</v>
      </c>
      <c r="L69" s="49">
        <v>44582.90625</v>
      </c>
      <c r="M69" s="47">
        <v>31246</v>
      </c>
      <c r="N69" s="49">
        <v>44582.979166666664</v>
      </c>
      <c r="O69" s="25">
        <f t="shared" ref="O69" si="11">SUM(N69-L69)</f>
        <v>7.2916666664241347E-2</v>
      </c>
    </row>
    <row r="70" spans="1:15" s="27" customFormat="1" ht="15" customHeight="1">
      <c r="A70" s="21">
        <v>19</v>
      </c>
      <c r="B70" s="29" t="s">
        <v>331</v>
      </c>
      <c r="C70" s="50" t="s">
        <v>89</v>
      </c>
      <c r="D70" s="24">
        <v>44582.145833333336</v>
      </c>
      <c r="E70" s="21">
        <v>32175</v>
      </c>
      <c r="F70" s="24">
        <v>44582.145833333336</v>
      </c>
      <c r="G70" s="25">
        <f t="shared" si="9"/>
        <v>0</v>
      </c>
      <c r="H70" s="26"/>
      <c r="I70" s="21"/>
      <c r="J70" s="47"/>
      <c r="K70" s="48"/>
      <c r="L70" s="49"/>
      <c r="M70" s="47"/>
      <c r="N70" s="49"/>
      <c r="O70" s="25"/>
    </row>
    <row r="71" spans="1:15" s="32" customFormat="1" ht="15" customHeight="1">
      <c r="A71" s="5"/>
      <c r="B71" s="1"/>
      <c r="C71" s="5"/>
      <c r="D71" s="5"/>
      <c r="E71" s="5"/>
      <c r="F71" s="18" t="s">
        <v>13</v>
      </c>
      <c r="G71" s="10">
        <f>AVERAGE(G52:G70)</f>
        <v>0.1540570175432214</v>
      </c>
      <c r="H71" s="33"/>
      <c r="I71" s="5"/>
      <c r="J71" s="5"/>
      <c r="K71" s="5"/>
      <c r="L71" s="5"/>
      <c r="M71" s="5"/>
      <c r="N71" s="5" t="s">
        <v>13</v>
      </c>
      <c r="O71" s="10">
        <f>AVERAGE(O52:O70)</f>
        <v>5.3819444443231786E-2</v>
      </c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63"/>
  <sheetViews>
    <sheetView topLeftCell="A16" workbookViewId="0">
      <selection activeCell="E17" sqref="E17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339</v>
      </c>
    </row>
    <row r="2" spans="1:15" ht="16.5" customHeight="1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 ht="16.5" customHeight="1">
      <c r="A3" s="220"/>
      <c r="B3" s="221"/>
      <c r="C3" s="222"/>
      <c r="D3" s="187"/>
      <c r="E3" s="187"/>
      <c r="F3" s="220" t="s">
        <v>26</v>
      </c>
      <c r="G3" s="221"/>
      <c r="H3" s="221"/>
      <c r="I3" s="221"/>
      <c r="J3" s="222"/>
      <c r="K3" s="187"/>
      <c r="L3" s="220"/>
      <c r="M3" s="221"/>
      <c r="N3" s="221"/>
      <c r="O3" s="222"/>
    </row>
    <row r="4" spans="1:15" ht="13.5" customHeight="1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3.5" customHeight="1">
      <c r="A5" s="35">
        <v>6</v>
      </c>
      <c r="B5" s="37" t="s">
        <v>37</v>
      </c>
      <c r="C5" s="36">
        <v>44582.892361111109</v>
      </c>
      <c r="D5" s="37" t="s">
        <v>75</v>
      </c>
      <c r="E5" s="14" t="s">
        <v>61</v>
      </c>
      <c r="F5" s="5">
        <v>0</v>
      </c>
      <c r="G5" s="5">
        <v>49</v>
      </c>
      <c r="H5" s="5">
        <v>3</v>
      </c>
      <c r="I5" s="5">
        <v>38</v>
      </c>
      <c r="J5" s="5">
        <f t="shared" ref="J5:J27" si="0">F5+G5+H5+I5</f>
        <v>90</v>
      </c>
      <c r="K5" s="5"/>
      <c r="L5" s="36">
        <v>44583.197916666664</v>
      </c>
      <c r="M5" s="36">
        <v>44583.236111111109</v>
      </c>
      <c r="N5" s="7">
        <f t="shared" ref="N5:N27" si="1">SUM(L5-C5)</f>
        <v>0.30555555555474712</v>
      </c>
      <c r="O5" s="7">
        <f t="shared" ref="O5:O27" si="2">SUM(M5-L5)</f>
        <v>3.8194444445252884E-2</v>
      </c>
    </row>
    <row r="6" spans="1:15" s="8" customFormat="1" ht="13.5" customHeight="1">
      <c r="A6" s="35"/>
      <c r="B6" s="37"/>
      <c r="C6" s="36"/>
      <c r="D6" s="37"/>
      <c r="E6" s="14" t="s">
        <v>340</v>
      </c>
      <c r="F6" s="5">
        <v>3</v>
      </c>
      <c r="G6" s="5">
        <v>18</v>
      </c>
      <c r="H6" s="5">
        <v>42</v>
      </c>
      <c r="I6" s="5">
        <v>27</v>
      </c>
      <c r="J6" s="5"/>
      <c r="K6" s="5">
        <f t="shared" ref="K6:K28" si="3">G6+H6+I6+F6</f>
        <v>90</v>
      </c>
      <c r="L6" s="36"/>
      <c r="M6" s="36"/>
      <c r="N6" s="7"/>
      <c r="O6" s="7"/>
    </row>
    <row r="7" spans="1:15" s="8" customFormat="1" ht="13.5" customHeight="1">
      <c r="A7" s="35" t="s">
        <v>36</v>
      </c>
      <c r="B7" s="37" t="s">
        <v>37</v>
      </c>
      <c r="C7" s="36">
        <v>44582.9375</v>
      </c>
      <c r="D7" s="37" t="s">
        <v>38</v>
      </c>
      <c r="E7" s="14" t="s">
        <v>61</v>
      </c>
      <c r="F7" s="5">
        <v>10</v>
      </c>
      <c r="G7" s="5">
        <v>8</v>
      </c>
      <c r="H7" s="5">
        <v>2</v>
      </c>
      <c r="I7" s="5">
        <v>18</v>
      </c>
      <c r="J7" s="5">
        <f t="shared" si="0"/>
        <v>38</v>
      </c>
      <c r="K7" s="5"/>
      <c r="L7" s="36">
        <v>44583.447916666664</v>
      </c>
      <c r="M7" s="36">
        <v>44583.479166666664</v>
      </c>
      <c r="N7" s="7">
        <f t="shared" si="1"/>
        <v>0.51041666666424135</v>
      </c>
      <c r="O7" s="7">
        <f t="shared" si="2"/>
        <v>3.125E-2</v>
      </c>
    </row>
    <row r="8" spans="1:15" s="8" customFormat="1" ht="13.5" customHeight="1">
      <c r="A8" s="35"/>
      <c r="B8" s="37"/>
      <c r="C8" s="36"/>
      <c r="D8" s="37"/>
      <c r="E8" s="14" t="s">
        <v>340</v>
      </c>
      <c r="F8" s="5">
        <v>8</v>
      </c>
      <c r="G8" s="5">
        <v>36</v>
      </c>
      <c r="H8" s="5">
        <v>42</v>
      </c>
      <c r="I8" s="5">
        <v>4</v>
      </c>
      <c r="J8" s="5"/>
      <c r="K8" s="5">
        <f t="shared" si="3"/>
        <v>90</v>
      </c>
      <c r="L8" s="36"/>
      <c r="M8" s="36"/>
      <c r="N8" s="7"/>
      <c r="O8" s="7"/>
    </row>
    <row r="9" spans="1:15" s="8" customFormat="1" ht="13.5" customHeight="1">
      <c r="A9" s="35">
        <v>4</v>
      </c>
      <c r="B9" s="37" t="s">
        <v>37</v>
      </c>
      <c r="C9" s="36">
        <v>44582.996527777781</v>
      </c>
      <c r="D9" s="37" t="s">
        <v>64</v>
      </c>
      <c r="E9" s="14" t="s">
        <v>61</v>
      </c>
      <c r="F9" s="5">
        <v>0</v>
      </c>
      <c r="G9" s="5">
        <v>16</v>
      </c>
      <c r="H9" s="5">
        <v>52</v>
      </c>
      <c r="I9" s="5">
        <v>22</v>
      </c>
      <c r="J9" s="5">
        <f t="shared" si="0"/>
        <v>90</v>
      </c>
      <c r="K9" s="5"/>
      <c r="L9" s="36">
        <v>44583.194444444445</v>
      </c>
      <c r="M9" s="36">
        <v>44583.222222222219</v>
      </c>
      <c r="N9" s="7">
        <f t="shared" si="1"/>
        <v>0.19791666666424135</v>
      </c>
      <c r="O9" s="7">
        <f t="shared" si="2"/>
        <v>2.7777777773735579E-2</v>
      </c>
    </row>
    <row r="10" spans="1:15" s="8" customFormat="1" ht="13.5" customHeight="1">
      <c r="A10" s="35"/>
      <c r="B10" s="37"/>
      <c r="C10" s="36"/>
      <c r="D10" s="37"/>
      <c r="E10" s="14" t="s">
        <v>340</v>
      </c>
      <c r="F10" s="5">
        <v>4</v>
      </c>
      <c r="G10" s="5">
        <v>38</v>
      </c>
      <c r="H10" s="5">
        <v>23</v>
      </c>
      <c r="I10" s="5">
        <v>25</v>
      </c>
      <c r="J10" s="5"/>
      <c r="K10" s="5">
        <f t="shared" si="3"/>
        <v>90</v>
      </c>
      <c r="L10" s="36"/>
      <c r="M10" s="36"/>
      <c r="N10" s="7"/>
      <c r="O10" s="7"/>
    </row>
    <row r="11" spans="1:15" s="8" customFormat="1" ht="13.5" customHeight="1">
      <c r="A11" s="35">
        <v>8</v>
      </c>
      <c r="B11" s="37" t="s">
        <v>37</v>
      </c>
      <c r="C11" s="36">
        <v>44583.045138888891</v>
      </c>
      <c r="D11" s="37" t="s">
        <v>69</v>
      </c>
      <c r="E11" s="14" t="s">
        <v>61</v>
      </c>
      <c r="F11" s="5">
        <v>2</v>
      </c>
      <c r="G11" s="5">
        <v>10</v>
      </c>
      <c r="H11" s="5">
        <v>2</v>
      </c>
      <c r="I11" s="5">
        <v>4</v>
      </c>
      <c r="J11" s="5">
        <f t="shared" si="0"/>
        <v>18</v>
      </c>
      <c r="K11" s="5"/>
      <c r="L11" s="36">
        <v>44583.583333333336</v>
      </c>
      <c r="M11" s="36">
        <v>44583.649305555555</v>
      </c>
      <c r="N11" s="7">
        <f t="shared" si="1"/>
        <v>0.53819444444525288</v>
      </c>
      <c r="O11" s="7">
        <f t="shared" si="2"/>
        <v>6.5972222218988463E-2</v>
      </c>
    </row>
    <row r="12" spans="1:15" s="8" customFormat="1" ht="13.5" customHeight="1">
      <c r="A12" s="35"/>
      <c r="B12" s="37"/>
      <c r="C12" s="36"/>
      <c r="D12" s="37"/>
      <c r="E12" s="14" t="s">
        <v>340</v>
      </c>
      <c r="F12" s="5">
        <v>2</v>
      </c>
      <c r="G12" s="5">
        <v>17</v>
      </c>
      <c r="H12" s="5">
        <v>36</v>
      </c>
      <c r="I12" s="5">
        <v>35</v>
      </c>
      <c r="J12" s="5"/>
      <c r="K12" s="5">
        <f t="shared" si="3"/>
        <v>90</v>
      </c>
      <c r="L12" s="36"/>
      <c r="M12" s="36"/>
      <c r="N12" s="7"/>
      <c r="O12" s="7"/>
    </row>
    <row r="13" spans="1:15" s="8" customFormat="1" ht="13.5" customHeight="1">
      <c r="A13" s="188">
        <v>5</v>
      </c>
      <c r="B13" s="37" t="s">
        <v>37</v>
      </c>
      <c r="C13" s="36">
        <v>44583.09375</v>
      </c>
      <c r="D13" s="37" t="s">
        <v>66</v>
      </c>
      <c r="E13" s="14" t="s">
        <v>61</v>
      </c>
      <c r="F13" s="5">
        <v>0</v>
      </c>
      <c r="G13" s="5">
        <v>0</v>
      </c>
      <c r="H13" s="5">
        <v>90</v>
      </c>
      <c r="I13" s="5">
        <v>0</v>
      </c>
      <c r="J13" s="5">
        <f t="shared" si="0"/>
        <v>90</v>
      </c>
      <c r="K13" s="5"/>
      <c r="L13" s="36">
        <v>44583.40625</v>
      </c>
      <c r="M13" s="36">
        <v>44583.472222222219</v>
      </c>
      <c r="N13" s="7">
        <f t="shared" si="1"/>
        <v>0.3125</v>
      </c>
      <c r="O13" s="7">
        <f t="shared" si="2"/>
        <v>6.5972222218988463E-2</v>
      </c>
    </row>
    <row r="14" spans="1:15" s="8" customFormat="1" ht="13.5" customHeight="1">
      <c r="A14" s="188"/>
      <c r="B14" s="37"/>
      <c r="C14" s="36"/>
      <c r="D14" s="37"/>
      <c r="E14" s="14" t="s">
        <v>340</v>
      </c>
      <c r="F14" s="5">
        <v>0</v>
      </c>
      <c r="G14" s="5">
        <v>6</v>
      </c>
      <c r="H14" s="5">
        <v>42</v>
      </c>
      <c r="I14" s="5">
        <v>42</v>
      </c>
      <c r="J14" s="5"/>
      <c r="K14" s="5">
        <f t="shared" si="3"/>
        <v>90</v>
      </c>
      <c r="L14" s="36"/>
      <c r="M14" s="36"/>
      <c r="N14" s="7"/>
      <c r="O14" s="7"/>
    </row>
    <row r="15" spans="1:15" s="8" customFormat="1" ht="13.5" customHeight="1">
      <c r="A15" s="188" t="s">
        <v>33</v>
      </c>
      <c r="B15" s="37" t="s">
        <v>37</v>
      </c>
      <c r="C15" s="36">
        <v>44583.149305555555</v>
      </c>
      <c r="D15" s="37" t="s">
        <v>42</v>
      </c>
      <c r="E15" s="14" t="s">
        <v>61</v>
      </c>
      <c r="F15" s="5">
        <v>0</v>
      </c>
      <c r="G15" s="5">
        <v>0</v>
      </c>
      <c r="H15" s="5">
        <v>0</v>
      </c>
      <c r="I15" s="5">
        <v>90</v>
      </c>
      <c r="J15" s="5">
        <f t="shared" si="0"/>
        <v>90</v>
      </c>
      <c r="K15" s="5"/>
      <c r="L15" s="36">
        <v>44583.875</v>
      </c>
      <c r="M15" s="36">
        <v>44583.920138888891</v>
      </c>
      <c r="N15" s="7">
        <f t="shared" si="1"/>
        <v>0.72569444444525288</v>
      </c>
      <c r="O15" s="7">
        <f t="shared" si="2"/>
        <v>4.5138888890505768E-2</v>
      </c>
    </row>
    <row r="16" spans="1:15" s="8" customFormat="1" ht="13.5" customHeight="1">
      <c r="A16" s="188"/>
      <c r="B16" s="37"/>
      <c r="C16" s="36"/>
      <c r="D16" s="37"/>
      <c r="E16" s="14" t="s">
        <v>340</v>
      </c>
      <c r="F16" s="5">
        <v>36</v>
      </c>
      <c r="G16" s="5">
        <v>26</v>
      </c>
      <c r="H16" s="5">
        <v>18</v>
      </c>
      <c r="I16" s="5">
        <v>10</v>
      </c>
      <c r="J16" s="5"/>
      <c r="K16" s="5">
        <f t="shared" si="3"/>
        <v>90</v>
      </c>
      <c r="L16" s="36"/>
      <c r="M16" s="36"/>
      <c r="N16" s="7"/>
      <c r="O16" s="7"/>
    </row>
    <row r="17" spans="1:15" s="8" customFormat="1" ht="13.5" customHeight="1">
      <c r="A17" s="35" t="s">
        <v>34</v>
      </c>
      <c r="B17" s="37" t="s">
        <v>37</v>
      </c>
      <c r="C17" s="36">
        <v>44583.170138888891</v>
      </c>
      <c r="D17" s="37" t="s">
        <v>43</v>
      </c>
      <c r="E17" s="14" t="s">
        <v>61</v>
      </c>
      <c r="F17" s="5">
        <v>0</v>
      </c>
      <c r="G17" s="5">
        <v>74</v>
      </c>
      <c r="H17" s="5">
        <v>0</v>
      </c>
      <c r="I17" s="5">
        <v>6</v>
      </c>
      <c r="J17" s="5">
        <f t="shared" si="0"/>
        <v>80</v>
      </c>
      <c r="K17" s="5"/>
      <c r="L17" s="36">
        <v>44583.760416666664</v>
      </c>
      <c r="M17" s="36">
        <v>44583.805555555555</v>
      </c>
      <c r="N17" s="7">
        <f t="shared" si="1"/>
        <v>0.59027777777373558</v>
      </c>
      <c r="O17" s="7">
        <f t="shared" si="2"/>
        <v>4.5138888890505768E-2</v>
      </c>
    </row>
    <row r="18" spans="1:15" s="8" customFormat="1" ht="13.5" customHeight="1">
      <c r="A18" s="35"/>
      <c r="B18" s="37"/>
      <c r="C18" s="36"/>
      <c r="D18" s="37"/>
      <c r="E18" s="14" t="s">
        <v>340</v>
      </c>
      <c r="F18" s="5">
        <v>6</v>
      </c>
      <c r="G18" s="5">
        <v>38</v>
      </c>
      <c r="H18" s="5">
        <v>10</v>
      </c>
      <c r="I18" s="5">
        <v>26</v>
      </c>
      <c r="J18" s="5"/>
      <c r="K18" s="5">
        <f t="shared" si="3"/>
        <v>80</v>
      </c>
      <c r="L18" s="36"/>
      <c r="M18" s="36"/>
      <c r="N18" s="7"/>
      <c r="O18" s="7"/>
    </row>
    <row r="19" spans="1:15" s="8" customFormat="1" ht="13.5" customHeight="1">
      <c r="A19" s="188" t="s">
        <v>50</v>
      </c>
      <c r="B19" s="37" t="s">
        <v>37</v>
      </c>
      <c r="C19" s="36">
        <v>44583.232638888891</v>
      </c>
      <c r="D19" s="37" t="s">
        <v>42</v>
      </c>
      <c r="E19" s="14" t="s">
        <v>61</v>
      </c>
      <c r="F19" s="5">
        <v>0</v>
      </c>
      <c r="G19" s="5">
        <v>0</v>
      </c>
      <c r="H19" s="5">
        <v>0</v>
      </c>
      <c r="I19" s="5">
        <v>90</v>
      </c>
      <c r="J19" s="5">
        <f t="shared" si="0"/>
        <v>90</v>
      </c>
      <c r="K19" s="5"/>
      <c r="L19" s="36">
        <v>44583.604166666664</v>
      </c>
      <c r="M19" s="36">
        <v>44583.763888888891</v>
      </c>
      <c r="N19" s="7">
        <f t="shared" si="1"/>
        <v>0.37152777777373558</v>
      </c>
      <c r="O19" s="7">
        <f t="shared" si="2"/>
        <v>0.15972222222626442</v>
      </c>
    </row>
    <row r="20" spans="1:15" s="8" customFormat="1" ht="13.5" customHeight="1">
      <c r="A20" s="188"/>
      <c r="B20" s="37"/>
      <c r="C20" s="36"/>
      <c r="D20" s="37"/>
      <c r="E20" s="14" t="s">
        <v>340</v>
      </c>
      <c r="F20" s="5">
        <v>0</v>
      </c>
      <c r="G20" s="5">
        <v>66</v>
      </c>
      <c r="H20" s="5">
        <v>0</v>
      </c>
      <c r="I20" s="5">
        <v>24</v>
      </c>
      <c r="J20" s="5"/>
      <c r="K20" s="5">
        <f t="shared" si="3"/>
        <v>90</v>
      </c>
      <c r="L20" s="36"/>
      <c r="M20" s="36"/>
      <c r="N20" s="7"/>
      <c r="O20" s="7"/>
    </row>
    <row r="21" spans="1:15" s="8" customFormat="1" ht="13.5" customHeight="1">
      <c r="A21" s="188" t="s">
        <v>45</v>
      </c>
      <c r="B21" s="37" t="s">
        <v>37</v>
      </c>
      <c r="C21" s="36">
        <v>44583.541666666664</v>
      </c>
      <c r="D21" s="37" t="s">
        <v>38</v>
      </c>
      <c r="E21" s="14" t="s">
        <v>61</v>
      </c>
      <c r="F21" s="5">
        <v>0</v>
      </c>
      <c r="G21" s="5">
        <v>0</v>
      </c>
      <c r="H21" s="5">
        <v>0</v>
      </c>
      <c r="I21" s="5">
        <v>90</v>
      </c>
      <c r="J21" s="5">
        <f t="shared" si="0"/>
        <v>90</v>
      </c>
      <c r="K21" s="5"/>
      <c r="L21" s="36">
        <v>44583.920138888891</v>
      </c>
      <c r="M21" s="36">
        <v>44584.003472222219</v>
      </c>
      <c r="N21" s="7">
        <f t="shared" si="1"/>
        <v>0.37847222222626442</v>
      </c>
      <c r="O21" s="7">
        <f t="shared" si="2"/>
        <v>8.3333333328482695E-2</v>
      </c>
    </row>
    <row r="22" spans="1:15" s="8" customFormat="1" ht="13.5" customHeight="1">
      <c r="A22" s="188"/>
      <c r="B22" s="37"/>
      <c r="C22" s="36"/>
      <c r="D22" s="37"/>
      <c r="E22" s="14" t="s">
        <v>340</v>
      </c>
      <c r="F22" s="5">
        <v>7</v>
      </c>
      <c r="G22" s="5">
        <v>12</v>
      </c>
      <c r="H22" s="5">
        <v>4</v>
      </c>
      <c r="I22" s="5">
        <v>67</v>
      </c>
      <c r="J22" s="5"/>
      <c r="K22" s="5">
        <f t="shared" si="3"/>
        <v>90</v>
      </c>
      <c r="L22" s="36"/>
      <c r="M22" s="36"/>
      <c r="N22" s="7"/>
      <c r="O22" s="7"/>
    </row>
    <row r="23" spans="1:15" s="8" customFormat="1" ht="13.5" customHeight="1">
      <c r="A23" s="188" t="s">
        <v>36</v>
      </c>
      <c r="B23" s="37" t="s">
        <v>37</v>
      </c>
      <c r="C23" s="36">
        <v>44583.743055555555</v>
      </c>
      <c r="D23" s="37" t="s">
        <v>77</v>
      </c>
      <c r="E23" s="14" t="s">
        <v>61</v>
      </c>
      <c r="F23" s="5">
        <v>0</v>
      </c>
      <c r="G23" s="5">
        <v>90</v>
      </c>
      <c r="H23" s="5">
        <v>0</v>
      </c>
      <c r="I23" s="5">
        <v>0</v>
      </c>
      <c r="J23" s="5">
        <f t="shared" si="0"/>
        <v>90</v>
      </c>
      <c r="K23" s="5"/>
      <c r="L23" s="36">
        <v>44583.909722222219</v>
      </c>
      <c r="M23" s="36">
        <v>44583.947916666664</v>
      </c>
      <c r="N23" s="7">
        <f t="shared" si="1"/>
        <v>0.16666666666424135</v>
      </c>
      <c r="O23" s="7">
        <f t="shared" si="2"/>
        <v>3.8194444445252884E-2</v>
      </c>
    </row>
    <row r="24" spans="1:15" s="8" customFormat="1" ht="13.5" customHeight="1">
      <c r="A24" s="188"/>
      <c r="B24" s="37"/>
      <c r="C24" s="36"/>
      <c r="D24" s="37"/>
      <c r="E24" s="14" t="s">
        <v>340</v>
      </c>
      <c r="F24" s="5">
        <v>4</v>
      </c>
      <c r="G24" s="5">
        <v>31</v>
      </c>
      <c r="H24" s="5">
        <v>30</v>
      </c>
      <c r="I24" s="5">
        <v>25</v>
      </c>
      <c r="J24" s="5"/>
      <c r="K24" s="5">
        <f t="shared" si="3"/>
        <v>90</v>
      </c>
      <c r="L24" s="36"/>
      <c r="M24" s="36"/>
      <c r="N24" s="7"/>
      <c r="O24" s="7"/>
    </row>
    <row r="25" spans="1:15" s="8" customFormat="1" ht="13.5" customHeight="1">
      <c r="A25" s="188" t="s">
        <v>35</v>
      </c>
      <c r="B25" s="37" t="s">
        <v>37</v>
      </c>
      <c r="C25" s="36">
        <v>44583.708333333336</v>
      </c>
      <c r="D25" s="37" t="s">
        <v>69</v>
      </c>
      <c r="E25" s="14" t="s">
        <v>61</v>
      </c>
      <c r="F25" s="5">
        <v>0</v>
      </c>
      <c r="G25" s="5">
        <v>0</v>
      </c>
      <c r="H25" s="5">
        <v>0</v>
      </c>
      <c r="I25" s="5">
        <v>0</v>
      </c>
      <c r="J25" s="5">
        <f t="shared" si="0"/>
        <v>0</v>
      </c>
      <c r="K25" s="5"/>
      <c r="L25" s="36">
        <v>44583.90625</v>
      </c>
      <c r="M25" s="36">
        <v>44583.940972222219</v>
      </c>
      <c r="N25" s="7">
        <f t="shared" si="1"/>
        <v>0.19791666666424135</v>
      </c>
      <c r="O25" s="7">
        <f t="shared" si="2"/>
        <v>3.4722222218988463E-2</v>
      </c>
    </row>
    <row r="26" spans="1:15" s="8" customFormat="1" ht="13.5" customHeight="1">
      <c r="A26" s="188"/>
      <c r="B26" s="37"/>
      <c r="C26" s="36"/>
      <c r="D26" s="37"/>
      <c r="E26" s="14" t="s">
        <v>340</v>
      </c>
      <c r="F26" s="5">
        <v>24</v>
      </c>
      <c r="G26" s="5">
        <v>4</v>
      </c>
      <c r="H26" s="5">
        <v>0</v>
      </c>
      <c r="I26" s="5">
        <v>62</v>
      </c>
      <c r="J26" s="5"/>
      <c r="K26" s="5">
        <f t="shared" si="3"/>
        <v>90</v>
      </c>
      <c r="L26" s="36"/>
      <c r="M26" s="36"/>
      <c r="N26" s="7"/>
      <c r="O26" s="7"/>
    </row>
    <row r="27" spans="1:15" s="8" customFormat="1" ht="13.5" customHeight="1">
      <c r="A27" s="35">
        <v>5</v>
      </c>
      <c r="B27" s="37" t="s">
        <v>37</v>
      </c>
      <c r="C27" s="36">
        <v>44583.777777777781</v>
      </c>
      <c r="D27" s="37" t="s">
        <v>65</v>
      </c>
      <c r="E27" s="14" t="s">
        <v>61</v>
      </c>
      <c r="F27" s="5">
        <v>0</v>
      </c>
      <c r="G27" s="5">
        <v>16</v>
      </c>
      <c r="H27" s="5">
        <v>70</v>
      </c>
      <c r="I27" s="5">
        <v>4</v>
      </c>
      <c r="J27" s="5">
        <f t="shared" si="0"/>
        <v>90</v>
      </c>
      <c r="K27" s="5"/>
      <c r="L27" s="36">
        <v>44583.986111111109</v>
      </c>
      <c r="M27" s="36">
        <v>44584.03125</v>
      </c>
      <c r="N27" s="7">
        <f t="shared" si="1"/>
        <v>0.20833333332848269</v>
      </c>
      <c r="O27" s="7">
        <f t="shared" si="2"/>
        <v>4.5138888890505768E-2</v>
      </c>
    </row>
    <row r="28" spans="1:15" s="8" customFormat="1" ht="13.5" customHeight="1" thickBot="1">
      <c r="A28" s="35"/>
      <c r="B28" s="37"/>
      <c r="C28" s="36"/>
      <c r="D28" s="37"/>
      <c r="E28" s="14" t="s">
        <v>340</v>
      </c>
      <c r="F28" s="5">
        <v>0</v>
      </c>
      <c r="G28" s="5">
        <v>6</v>
      </c>
      <c r="H28" s="5">
        <v>59</v>
      </c>
      <c r="I28" s="5">
        <v>25</v>
      </c>
      <c r="J28" s="5"/>
      <c r="K28" s="5">
        <f t="shared" si="3"/>
        <v>90</v>
      </c>
      <c r="L28" s="36"/>
      <c r="M28" s="36"/>
      <c r="N28" s="7"/>
      <c r="O28" s="7"/>
    </row>
    <row r="29" spans="1:15" ht="13.5" customHeight="1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856</v>
      </c>
      <c r="K29" s="19">
        <f>SUM(K5:K28)</f>
        <v>1070</v>
      </c>
      <c r="L29" s="5"/>
      <c r="M29" s="5" t="s">
        <v>13</v>
      </c>
      <c r="N29" s="10">
        <f>AVERAGE(N5:N28)</f>
        <v>0.37528935185036971</v>
      </c>
      <c r="O29" s="10">
        <f>AVERAGE(O5:O28)</f>
        <v>5.6712962962289261E-2</v>
      </c>
    </row>
    <row r="30" spans="1:15" ht="16.5" customHeight="1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6.5" customHeight="1">
      <c r="A31" s="220"/>
      <c r="B31" s="221"/>
      <c r="C31" s="222"/>
      <c r="D31" s="187"/>
      <c r="E31" s="187"/>
      <c r="F31" s="220" t="s">
        <v>26</v>
      </c>
      <c r="G31" s="221"/>
      <c r="H31" s="221"/>
      <c r="I31" s="221"/>
      <c r="J31" s="222"/>
      <c r="K31" s="187"/>
      <c r="L31" s="220"/>
      <c r="M31" s="221"/>
      <c r="N31" s="221"/>
      <c r="O31" s="222"/>
    </row>
    <row r="32" spans="1:15" ht="16.5" customHeight="1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 s="8" customFormat="1" ht="16.5" customHeight="1">
      <c r="A33" s="188" t="s">
        <v>35</v>
      </c>
      <c r="B33" s="37" t="s">
        <v>121</v>
      </c>
      <c r="C33" s="36">
        <v>44582.802083333336</v>
      </c>
      <c r="D33" s="37" t="s">
        <v>59</v>
      </c>
      <c r="E33" s="14" t="s">
        <v>61</v>
      </c>
      <c r="F33" s="5">
        <v>0</v>
      </c>
      <c r="G33" s="5">
        <v>0</v>
      </c>
      <c r="H33" s="5">
        <v>0</v>
      </c>
      <c r="I33" s="5">
        <v>90</v>
      </c>
      <c r="J33" s="5">
        <v>90</v>
      </c>
      <c r="K33" s="5"/>
      <c r="L33" s="36">
        <v>44583.5625</v>
      </c>
      <c r="M33" s="36">
        <v>44583.600694444445</v>
      </c>
      <c r="N33" s="7">
        <v>0.76041666666424135</v>
      </c>
      <c r="O33" s="7">
        <v>3.8194444445252884E-2</v>
      </c>
    </row>
    <row r="34" spans="1:15" s="8" customFormat="1" ht="16.5" customHeight="1">
      <c r="A34" s="188"/>
      <c r="B34" s="37"/>
      <c r="C34" s="36"/>
      <c r="D34" s="37"/>
      <c r="E34" s="14" t="s">
        <v>340</v>
      </c>
      <c r="F34" s="5">
        <v>6</v>
      </c>
      <c r="G34" s="5">
        <v>2</v>
      </c>
      <c r="H34" s="5">
        <v>10</v>
      </c>
      <c r="I34" s="5">
        <v>72</v>
      </c>
      <c r="J34" s="5"/>
      <c r="K34" s="5">
        <v>90</v>
      </c>
      <c r="L34" s="36"/>
      <c r="M34" s="36"/>
      <c r="N34" s="7"/>
      <c r="O34" s="7"/>
    </row>
    <row r="35" spans="1:15" s="8" customFormat="1" ht="16.5" customHeight="1">
      <c r="A35" s="35">
        <v>2</v>
      </c>
      <c r="B35" s="37" t="s">
        <v>133</v>
      </c>
      <c r="C35" s="36">
        <v>44582.954861111109</v>
      </c>
      <c r="D35" s="37" t="s">
        <v>57</v>
      </c>
      <c r="E35" s="14" t="s">
        <v>61</v>
      </c>
      <c r="F35" s="5">
        <v>3</v>
      </c>
      <c r="G35" s="5">
        <v>56</v>
      </c>
      <c r="H35" s="5">
        <v>1</v>
      </c>
      <c r="I35" s="5">
        <v>30</v>
      </c>
      <c r="J35" s="5">
        <v>90</v>
      </c>
      <c r="K35" s="5"/>
      <c r="L35" s="36">
        <v>44583.798611111109</v>
      </c>
      <c r="M35" s="36">
        <v>44583.829861111109</v>
      </c>
      <c r="N35" s="7">
        <v>0.84375</v>
      </c>
      <c r="O35" s="7">
        <v>3.125E-2</v>
      </c>
    </row>
    <row r="36" spans="1:15" s="8" customFormat="1" ht="16.5" customHeight="1">
      <c r="A36" s="35"/>
      <c r="B36" s="37"/>
      <c r="C36" s="36"/>
      <c r="D36" s="37"/>
      <c r="E36" s="14" t="s">
        <v>340</v>
      </c>
      <c r="F36" s="5">
        <v>4</v>
      </c>
      <c r="G36" s="5">
        <v>23</v>
      </c>
      <c r="H36" s="5">
        <v>37</v>
      </c>
      <c r="I36" s="5">
        <v>26</v>
      </c>
      <c r="J36" s="5"/>
      <c r="K36" s="5">
        <v>90</v>
      </c>
      <c r="L36" s="36"/>
      <c r="M36" s="36"/>
      <c r="N36" s="7"/>
      <c r="O36" s="7"/>
    </row>
    <row r="37" spans="1:15" s="8" customFormat="1" ht="16.5" customHeight="1">
      <c r="A37" s="188">
        <v>4</v>
      </c>
      <c r="B37" s="37" t="s">
        <v>130</v>
      </c>
      <c r="C37" s="36">
        <v>44583.385416666664</v>
      </c>
      <c r="D37" s="37" t="s">
        <v>60</v>
      </c>
      <c r="E37" s="14" t="s">
        <v>61</v>
      </c>
      <c r="F37" s="5">
        <v>0</v>
      </c>
      <c r="G37" s="5">
        <v>0</v>
      </c>
      <c r="H37" s="5">
        <v>90</v>
      </c>
      <c r="I37" s="5">
        <v>0</v>
      </c>
      <c r="J37" s="5">
        <v>90</v>
      </c>
      <c r="K37" s="5"/>
      <c r="L37" s="36">
        <v>44583.625</v>
      </c>
      <c r="M37" s="36">
        <v>44583.774305555555</v>
      </c>
      <c r="N37" s="7">
        <v>0.23958333333575865</v>
      </c>
      <c r="O37" s="7">
        <v>0.14930555555474712</v>
      </c>
    </row>
    <row r="38" spans="1:15" s="8" customFormat="1" ht="16.5" customHeight="1" thickBot="1">
      <c r="A38" s="188"/>
      <c r="B38" s="37"/>
      <c r="C38" s="36"/>
      <c r="D38" s="37"/>
      <c r="E38" s="14" t="s">
        <v>340</v>
      </c>
      <c r="F38" s="5">
        <v>0</v>
      </c>
      <c r="G38" s="5">
        <v>68</v>
      </c>
      <c r="H38" s="5">
        <v>0</v>
      </c>
      <c r="I38" s="5">
        <v>10</v>
      </c>
      <c r="J38" s="5"/>
      <c r="K38" s="5">
        <v>78</v>
      </c>
      <c r="L38" s="36"/>
      <c r="M38" s="36"/>
      <c r="N38" s="7"/>
      <c r="O38" s="7"/>
    </row>
    <row r="39" spans="1:15" s="8" customFormat="1" ht="16.5" customHeight="1" thickTop="1" thickBot="1">
      <c r="A39" s="5"/>
      <c r="B39" s="5"/>
      <c r="C39" s="5"/>
      <c r="D39" s="5"/>
      <c r="E39" s="5"/>
      <c r="F39" s="5"/>
      <c r="G39" s="5"/>
      <c r="H39" s="5"/>
      <c r="I39" s="18" t="s">
        <v>31</v>
      </c>
      <c r="J39" s="19">
        <f>SUM(J33:J38)</f>
        <v>270</v>
      </c>
      <c r="K39" s="19">
        <f>SUM(K33:K38)</f>
        <v>258</v>
      </c>
      <c r="L39" s="5"/>
      <c r="M39" s="5" t="s">
        <v>13</v>
      </c>
      <c r="N39" s="10">
        <f>AVERAGE(N33:N38)</f>
        <v>0.61458333333333337</v>
      </c>
      <c r="O39" s="10">
        <f>AVERAGE(O33:O38)</f>
        <v>7.2916666666666671E-2</v>
      </c>
    </row>
    <row r="40" spans="1:15" ht="16.5" customHeight="1" thickTop="1"/>
    <row r="41" spans="1:15" ht="16.5" customHeight="1">
      <c r="A41" s="45" t="s">
        <v>0</v>
      </c>
      <c r="B41" s="46" t="s">
        <v>339</v>
      </c>
      <c r="C41" s="215" t="s">
        <v>15</v>
      </c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</row>
    <row r="42" spans="1:15" ht="16.5" customHeight="1">
      <c r="A42" s="215" t="s">
        <v>16</v>
      </c>
      <c r="B42" s="215"/>
      <c r="C42" s="215"/>
      <c r="D42" s="215"/>
      <c r="E42" s="215"/>
      <c r="F42" s="215"/>
      <c r="G42" s="215"/>
      <c r="H42" s="20"/>
      <c r="I42" s="215" t="s">
        <v>17</v>
      </c>
      <c r="J42" s="215"/>
      <c r="K42" s="215"/>
      <c r="L42" s="215"/>
      <c r="M42" s="215"/>
      <c r="N42" s="215"/>
      <c r="O42" s="215"/>
    </row>
    <row r="43" spans="1:15" ht="16.5" customHeight="1">
      <c r="A43" s="11" t="s">
        <v>18</v>
      </c>
      <c r="B43" s="11" t="s">
        <v>19</v>
      </c>
      <c r="C43" s="5" t="s">
        <v>20</v>
      </c>
      <c r="D43" s="11" t="s">
        <v>21</v>
      </c>
      <c r="E43" s="11" t="s">
        <v>22</v>
      </c>
      <c r="F43" s="11" t="s">
        <v>23</v>
      </c>
      <c r="G43" s="11" t="s">
        <v>24</v>
      </c>
      <c r="H43" s="11"/>
      <c r="I43" s="11" t="s">
        <v>18</v>
      </c>
      <c r="J43" s="11" t="s">
        <v>19</v>
      </c>
      <c r="K43" s="5" t="s">
        <v>20</v>
      </c>
      <c r="L43" s="11" t="s">
        <v>21</v>
      </c>
      <c r="M43" s="11" t="s">
        <v>25</v>
      </c>
      <c r="N43" s="11" t="s">
        <v>23</v>
      </c>
      <c r="O43" s="11" t="s">
        <v>24</v>
      </c>
    </row>
    <row r="44" spans="1:15" s="27" customFormat="1" ht="16.5" customHeight="1">
      <c r="A44" s="21">
        <v>1</v>
      </c>
      <c r="B44" s="37" t="s">
        <v>43</v>
      </c>
      <c r="C44" s="35" t="s">
        <v>67</v>
      </c>
      <c r="D44" s="36">
        <v>44582.878472222219</v>
      </c>
      <c r="E44" s="37">
        <v>31442</v>
      </c>
      <c r="F44" s="36">
        <v>44583.03125</v>
      </c>
      <c r="G44" s="25">
        <f>SUM(F44-D44)</f>
        <v>0.15277777778101154</v>
      </c>
      <c r="H44" s="26"/>
      <c r="I44" s="21">
        <v>1</v>
      </c>
      <c r="J44" s="37" t="s">
        <v>69</v>
      </c>
      <c r="K44" s="35" t="s">
        <v>78</v>
      </c>
      <c r="L44" s="36">
        <v>44582.954861111109</v>
      </c>
      <c r="M44" s="37">
        <v>31442</v>
      </c>
      <c r="N44" s="36">
        <v>44583.041666666664</v>
      </c>
      <c r="O44" s="25">
        <f>SUM(N44-L44)</f>
        <v>8.6805555554747116E-2</v>
      </c>
    </row>
    <row r="45" spans="1:15" s="27" customFormat="1" ht="16.5" customHeight="1">
      <c r="A45" s="21">
        <v>2</v>
      </c>
      <c r="B45" s="37" t="s">
        <v>39</v>
      </c>
      <c r="C45" s="35">
        <v>6</v>
      </c>
      <c r="D45" s="36">
        <v>44582.927083333336</v>
      </c>
      <c r="E45" s="37">
        <v>32435</v>
      </c>
      <c r="F45" s="36">
        <v>44583.090277777781</v>
      </c>
      <c r="G45" s="25">
        <f t="shared" ref="G45:G62" si="4">SUM(F45-D45)</f>
        <v>0.16319444444525288</v>
      </c>
      <c r="H45" s="26"/>
      <c r="I45" s="21">
        <v>2</v>
      </c>
      <c r="J45" s="37" t="s">
        <v>68</v>
      </c>
      <c r="K45" s="35">
        <v>4</v>
      </c>
      <c r="L45" s="36">
        <v>44582.975694444445</v>
      </c>
      <c r="M45" s="37">
        <v>32435</v>
      </c>
      <c r="N45" s="36">
        <v>44583.090277777781</v>
      </c>
      <c r="O45" s="25">
        <f t="shared" ref="O45:O58" si="5">SUM(N45-L45)</f>
        <v>0.11458333333575865</v>
      </c>
    </row>
    <row r="46" spans="1:15" s="27" customFormat="1" ht="16.5" customHeight="1">
      <c r="A46" s="21">
        <v>3</v>
      </c>
      <c r="B46" s="37" t="s">
        <v>57</v>
      </c>
      <c r="C46" s="35">
        <v>7</v>
      </c>
      <c r="D46" s="36">
        <v>44583.03125</v>
      </c>
      <c r="E46" s="37">
        <v>27849</v>
      </c>
      <c r="F46" s="36">
        <v>44583.114583333336</v>
      </c>
      <c r="G46" s="25">
        <f t="shared" si="4"/>
        <v>8.3333333335758653E-2</v>
      </c>
      <c r="H46" s="26"/>
      <c r="I46" s="21">
        <v>3</v>
      </c>
      <c r="J46" s="37" t="s">
        <v>65</v>
      </c>
      <c r="K46" s="35">
        <v>3</v>
      </c>
      <c r="L46" s="36">
        <v>44583.045138888891</v>
      </c>
      <c r="M46" s="37">
        <v>27849</v>
      </c>
      <c r="N46" s="36">
        <v>44583.121527777781</v>
      </c>
      <c r="O46" s="25">
        <f t="shared" si="5"/>
        <v>7.6388888890505768E-2</v>
      </c>
    </row>
    <row r="47" spans="1:15" s="27" customFormat="1" ht="16.5" customHeight="1">
      <c r="A47" s="21">
        <v>4</v>
      </c>
      <c r="B47" s="37" t="s">
        <v>60</v>
      </c>
      <c r="C47" s="35" t="s">
        <v>67</v>
      </c>
      <c r="D47" s="36">
        <v>44583.052083333336</v>
      </c>
      <c r="E47" s="37">
        <v>90002</v>
      </c>
      <c r="F47" s="36">
        <v>44583.204861111109</v>
      </c>
      <c r="G47" s="25">
        <f t="shared" si="4"/>
        <v>0.15277777777373558</v>
      </c>
      <c r="H47" s="26"/>
      <c r="I47" s="21">
        <v>4</v>
      </c>
      <c r="J47" s="37" t="s">
        <v>109</v>
      </c>
      <c r="K47" s="35">
        <v>4</v>
      </c>
      <c r="L47" s="36">
        <v>44583.135416666664</v>
      </c>
      <c r="M47" s="37">
        <v>90002</v>
      </c>
      <c r="N47" s="36">
        <v>44583.1875</v>
      </c>
      <c r="O47" s="25">
        <f t="shared" si="5"/>
        <v>5.2083333335758653E-2</v>
      </c>
    </row>
    <row r="48" spans="1:15" s="27" customFormat="1" ht="16.5" customHeight="1">
      <c r="A48" s="21">
        <v>5</v>
      </c>
      <c r="B48" s="37" t="s">
        <v>39</v>
      </c>
      <c r="C48" s="35">
        <v>8</v>
      </c>
      <c r="D48" s="36">
        <v>44582.979166666664</v>
      </c>
      <c r="E48" s="37">
        <v>27666</v>
      </c>
      <c r="F48" s="36">
        <v>44583.368055555555</v>
      </c>
      <c r="G48" s="25">
        <f t="shared" si="4"/>
        <v>0.38888888889050577</v>
      </c>
      <c r="H48" s="26"/>
      <c r="I48" s="21">
        <v>5</v>
      </c>
      <c r="J48" s="37" t="s">
        <v>106</v>
      </c>
      <c r="K48" s="35">
        <v>3</v>
      </c>
      <c r="L48" s="36">
        <v>44583.267361111109</v>
      </c>
      <c r="M48" s="37">
        <v>27666</v>
      </c>
      <c r="N48" s="36">
        <v>44583.326388888891</v>
      </c>
      <c r="O48" s="25">
        <f t="shared" si="5"/>
        <v>5.9027777781011537E-2</v>
      </c>
    </row>
    <row r="49" spans="1:15" s="27" customFormat="1" ht="16.5" customHeight="1">
      <c r="A49" s="21">
        <v>6</v>
      </c>
      <c r="B49" s="37" t="s">
        <v>59</v>
      </c>
      <c r="C49" s="35">
        <v>5</v>
      </c>
      <c r="D49" s="36">
        <v>44583.09375</v>
      </c>
      <c r="E49" s="37">
        <v>41290</v>
      </c>
      <c r="F49" s="36">
        <v>44583.5</v>
      </c>
      <c r="G49" s="25">
        <f t="shared" si="4"/>
        <v>0.40625</v>
      </c>
      <c r="H49" s="26"/>
      <c r="I49" s="21">
        <v>6</v>
      </c>
      <c r="J49" s="37" t="s">
        <v>42</v>
      </c>
      <c r="K49" s="35">
        <v>3</v>
      </c>
      <c r="L49" s="36">
        <v>44583.444444444445</v>
      </c>
      <c r="M49" s="37">
        <v>41290</v>
      </c>
      <c r="N49" s="36">
        <v>44583.472222222219</v>
      </c>
      <c r="O49" s="25">
        <f t="shared" si="5"/>
        <v>2.7777777773735579E-2</v>
      </c>
    </row>
    <row r="50" spans="1:15" s="27" customFormat="1" ht="16.5" customHeight="1">
      <c r="A50" s="21">
        <v>7</v>
      </c>
      <c r="B50" s="37" t="s">
        <v>65</v>
      </c>
      <c r="C50" s="35">
        <v>6</v>
      </c>
      <c r="D50" s="36">
        <v>44583.125</v>
      </c>
      <c r="E50" s="37">
        <v>27345</v>
      </c>
      <c r="F50" s="36">
        <v>44583.677083333336</v>
      </c>
      <c r="G50" s="25">
        <f t="shared" si="4"/>
        <v>0.55208333333575865</v>
      </c>
      <c r="H50" s="26"/>
      <c r="I50" s="21">
        <v>7</v>
      </c>
      <c r="J50" s="37" t="s">
        <v>75</v>
      </c>
      <c r="K50" s="35" t="s">
        <v>78</v>
      </c>
      <c r="L50" s="36">
        <v>44583.600694444445</v>
      </c>
      <c r="M50" s="37">
        <v>28335</v>
      </c>
      <c r="N50" s="36">
        <v>44583.6875</v>
      </c>
      <c r="O50" s="25">
        <f t="shared" si="5"/>
        <v>8.6805555554747116E-2</v>
      </c>
    </row>
    <row r="51" spans="1:15" s="27" customFormat="1" ht="16.5" customHeight="1">
      <c r="A51" s="21">
        <v>8</v>
      </c>
      <c r="B51" s="37" t="s">
        <v>41</v>
      </c>
      <c r="C51" s="35">
        <v>7</v>
      </c>
      <c r="D51" s="36">
        <v>44583.204861111109</v>
      </c>
      <c r="E51" s="37">
        <v>27372</v>
      </c>
      <c r="F51" s="36">
        <v>44583.694444444445</v>
      </c>
      <c r="G51" s="25">
        <f t="shared" si="4"/>
        <v>0.48958333333575865</v>
      </c>
      <c r="H51" s="26"/>
      <c r="I51" s="21">
        <v>8</v>
      </c>
      <c r="J51" s="37" t="s">
        <v>42</v>
      </c>
      <c r="K51" s="35">
        <v>2</v>
      </c>
      <c r="L51" s="36">
        <v>44583.65625</v>
      </c>
      <c r="M51" s="37">
        <v>12119</v>
      </c>
      <c r="N51" s="36">
        <v>44583.663194444445</v>
      </c>
      <c r="O51" s="25">
        <f t="shared" si="5"/>
        <v>6.9444444452528842E-3</v>
      </c>
    </row>
    <row r="52" spans="1:15" s="27" customFormat="1" ht="16.5" customHeight="1">
      <c r="A52" s="21">
        <v>9</v>
      </c>
      <c r="B52" s="37" t="s">
        <v>64</v>
      </c>
      <c r="C52" s="35" t="s">
        <v>67</v>
      </c>
      <c r="D52" s="36">
        <v>44583.263888888891</v>
      </c>
      <c r="E52" s="37">
        <v>28332</v>
      </c>
      <c r="F52" s="36">
        <v>44583.770833333336</v>
      </c>
      <c r="G52" s="25">
        <f t="shared" si="4"/>
        <v>0.50694444444525288</v>
      </c>
      <c r="H52" s="26"/>
      <c r="I52" s="21">
        <v>9</v>
      </c>
      <c r="J52" s="37" t="s">
        <v>76</v>
      </c>
      <c r="K52" s="35">
        <v>3</v>
      </c>
      <c r="L52" s="36">
        <v>44583.673611111109</v>
      </c>
      <c r="M52" s="37">
        <v>33342</v>
      </c>
      <c r="N52" s="36">
        <v>44583.711805555555</v>
      </c>
      <c r="O52" s="25">
        <f t="shared" si="5"/>
        <v>3.8194444445252884E-2</v>
      </c>
    </row>
    <row r="53" spans="1:15" s="27" customFormat="1" ht="16.5" customHeight="1">
      <c r="A53" s="21">
        <v>10</v>
      </c>
      <c r="B53" s="37" t="s">
        <v>75</v>
      </c>
      <c r="C53" s="35">
        <v>4</v>
      </c>
      <c r="D53" s="36">
        <v>44583.354166666664</v>
      </c>
      <c r="E53" s="37">
        <v>33342</v>
      </c>
      <c r="F53" s="36">
        <v>44583.784722222219</v>
      </c>
      <c r="G53" s="25">
        <f t="shared" si="4"/>
        <v>0.43055555555474712</v>
      </c>
      <c r="H53" s="26"/>
      <c r="I53" s="21">
        <v>10</v>
      </c>
      <c r="J53" s="37" t="s">
        <v>59</v>
      </c>
      <c r="K53" s="35">
        <v>3</v>
      </c>
      <c r="L53" s="36">
        <v>44583.743055555555</v>
      </c>
      <c r="M53" s="37">
        <v>27044</v>
      </c>
      <c r="N53" s="36">
        <v>44583.784722222219</v>
      </c>
      <c r="O53" s="25">
        <f t="shared" si="5"/>
        <v>4.1666666664241347E-2</v>
      </c>
    </row>
    <row r="54" spans="1:15" s="27" customFormat="1" ht="16.5" customHeight="1">
      <c r="A54" s="21">
        <v>11</v>
      </c>
      <c r="B54" s="37" t="s">
        <v>66</v>
      </c>
      <c r="C54" s="35">
        <v>8</v>
      </c>
      <c r="D54" s="36">
        <v>44583.527777777781</v>
      </c>
      <c r="E54" s="37">
        <v>27044</v>
      </c>
      <c r="F54" s="36">
        <v>44583.84375</v>
      </c>
      <c r="G54" s="25">
        <f t="shared" si="4"/>
        <v>0.31597222221898846</v>
      </c>
      <c r="H54" s="26"/>
      <c r="I54" s="21">
        <v>11</v>
      </c>
      <c r="J54" s="37" t="s">
        <v>60</v>
      </c>
      <c r="K54" s="35">
        <v>5</v>
      </c>
      <c r="L54" s="36">
        <v>44583.767361111109</v>
      </c>
      <c r="M54" s="37">
        <v>31118</v>
      </c>
      <c r="N54" s="36">
        <v>44583.767361111109</v>
      </c>
      <c r="O54" s="25">
        <f t="shared" si="5"/>
        <v>0</v>
      </c>
    </row>
    <row r="55" spans="1:15" s="27" customFormat="1" ht="16.5" customHeight="1">
      <c r="A55" s="21">
        <v>12</v>
      </c>
      <c r="B55" s="37" t="s">
        <v>59</v>
      </c>
      <c r="C55" s="35">
        <v>7</v>
      </c>
      <c r="D55" s="36">
        <v>44583.725694444445</v>
      </c>
      <c r="E55" s="37">
        <v>31118</v>
      </c>
      <c r="F55" s="36">
        <v>44583.861111111109</v>
      </c>
      <c r="G55" s="25">
        <f t="shared" si="4"/>
        <v>0.13541666666424135</v>
      </c>
      <c r="H55" s="26"/>
      <c r="I55" s="21">
        <v>12</v>
      </c>
      <c r="J55" s="37" t="s">
        <v>59</v>
      </c>
      <c r="K55" s="35">
        <v>3</v>
      </c>
      <c r="L55" s="36">
        <v>44583.805555555555</v>
      </c>
      <c r="M55" s="37">
        <v>41557</v>
      </c>
      <c r="N55" s="36">
        <v>44583.836805555555</v>
      </c>
      <c r="O55" s="25">
        <f t="shared" si="5"/>
        <v>3.125E-2</v>
      </c>
    </row>
    <row r="56" spans="1:15" s="27" customFormat="1" ht="16.5" customHeight="1">
      <c r="A56" s="21">
        <v>13</v>
      </c>
      <c r="B56" s="37" t="s">
        <v>42</v>
      </c>
      <c r="C56" s="35" t="s">
        <v>67</v>
      </c>
      <c r="D56" s="36">
        <v>44583.815972222219</v>
      </c>
      <c r="E56" s="37">
        <v>12419</v>
      </c>
      <c r="F56" s="36">
        <v>44583.815972222219</v>
      </c>
      <c r="G56" s="25">
        <f t="shared" si="4"/>
        <v>0</v>
      </c>
      <c r="H56" s="26"/>
      <c r="I56" s="21">
        <v>13</v>
      </c>
      <c r="J56" s="37" t="s">
        <v>190</v>
      </c>
      <c r="K56" s="35">
        <v>4</v>
      </c>
      <c r="L56" s="36">
        <v>44583.836805555555</v>
      </c>
      <c r="M56" s="37">
        <v>34005</v>
      </c>
      <c r="N56" s="36">
        <v>44583.923611111109</v>
      </c>
      <c r="O56" s="25">
        <f t="shared" si="5"/>
        <v>8.6805555554747116E-2</v>
      </c>
    </row>
    <row r="57" spans="1:15" s="27" customFormat="1" ht="16.5" customHeight="1">
      <c r="A57" s="21">
        <v>14</v>
      </c>
      <c r="B57" s="37" t="s">
        <v>69</v>
      </c>
      <c r="C57" s="35">
        <v>6</v>
      </c>
      <c r="D57" s="36">
        <v>44583.746527777781</v>
      </c>
      <c r="E57" s="37">
        <v>41157</v>
      </c>
      <c r="F57" s="36">
        <v>44583.881944444445</v>
      </c>
      <c r="G57" s="25">
        <f t="shared" si="4"/>
        <v>0.13541666666424135</v>
      </c>
      <c r="H57" s="26"/>
      <c r="I57" s="21">
        <v>14</v>
      </c>
      <c r="J57" s="37" t="s">
        <v>73</v>
      </c>
      <c r="K57" s="35">
        <v>3</v>
      </c>
      <c r="L57" s="36">
        <v>44583.909722222219</v>
      </c>
      <c r="M57" s="37">
        <v>27041</v>
      </c>
      <c r="N57" s="36">
        <v>44583.951388888891</v>
      </c>
      <c r="O57" s="25">
        <f t="shared" si="5"/>
        <v>4.1666666671517305E-2</v>
      </c>
    </row>
    <row r="58" spans="1:15" s="27" customFormat="1" ht="16.5" customHeight="1">
      <c r="A58" s="21">
        <v>15</v>
      </c>
      <c r="B58" s="37" t="s">
        <v>60</v>
      </c>
      <c r="C58" s="35" t="s">
        <v>67</v>
      </c>
      <c r="D58" s="36">
        <v>44583.847222222219</v>
      </c>
      <c r="E58" s="37">
        <v>34005</v>
      </c>
      <c r="F58" s="36">
        <v>44583.96875</v>
      </c>
      <c r="G58" s="25">
        <f t="shared" si="4"/>
        <v>0.12152777778101154</v>
      </c>
      <c r="H58" s="26"/>
      <c r="I58" s="21">
        <v>15</v>
      </c>
      <c r="J58" s="37" t="s">
        <v>57</v>
      </c>
      <c r="K58" s="35">
        <v>5</v>
      </c>
      <c r="L58" s="36">
        <v>44583.9375</v>
      </c>
      <c r="M58" s="37">
        <v>32292</v>
      </c>
      <c r="N58" s="36">
        <v>44583.979166666664</v>
      </c>
      <c r="O58" s="25">
        <f t="shared" si="5"/>
        <v>4.1666666664241347E-2</v>
      </c>
    </row>
    <row r="59" spans="1:15" s="27" customFormat="1" ht="16.5" customHeight="1">
      <c r="A59" s="21">
        <v>16</v>
      </c>
      <c r="B59" s="37" t="s">
        <v>43</v>
      </c>
      <c r="C59" s="35">
        <v>8</v>
      </c>
      <c r="D59" s="36">
        <v>44583.868055555555</v>
      </c>
      <c r="E59" s="37">
        <v>27041</v>
      </c>
      <c r="F59" s="36">
        <v>44583.986111111109</v>
      </c>
      <c r="G59" s="25">
        <f t="shared" si="4"/>
        <v>0.11805555555474712</v>
      </c>
      <c r="H59" s="26"/>
      <c r="I59" s="21"/>
      <c r="J59" s="37"/>
      <c r="K59" s="22"/>
      <c r="L59" s="24"/>
      <c r="M59" s="22"/>
      <c r="N59" s="24"/>
      <c r="O59" s="25"/>
    </row>
    <row r="60" spans="1:15" s="27" customFormat="1" ht="16.5" customHeight="1">
      <c r="A60" s="21">
        <v>17</v>
      </c>
      <c r="B60" s="37" t="s">
        <v>341</v>
      </c>
      <c r="C60" s="35" t="s">
        <v>89</v>
      </c>
      <c r="D60" s="36">
        <v>44583.277777777781</v>
      </c>
      <c r="E60" s="37">
        <v>41200</v>
      </c>
      <c r="F60" s="36">
        <v>44583.284722222219</v>
      </c>
      <c r="G60" s="25">
        <f t="shared" si="4"/>
        <v>6.9444444379769266E-3</v>
      </c>
      <c r="H60" s="26"/>
      <c r="I60" s="21"/>
      <c r="J60" s="22"/>
      <c r="K60" s="22"/>
      <c r="L60" s="24"/>
      <c r="M60" s="22"/>
      <c r="N60" s="24"/>
      <c r="O60" s="25"/>
    </row>
    <row r="61" spans="1:15" s="27" customFormat="1" ht="16.5" customHeight="1">
      <c r="A61" s="21">
        <v>18</v>
      </c>
      <c r="B61" s="37" t="s">
        <v>225</v>
      </c>
      <c r="C61" s="35" t="s">
        <v>89</v>
      </c>
      <c r="D61" s="36">
        <v>44583.427083333336</v>
      </c>
      <c r="E61" s="37">
        <v>12549</v>
      </c>
      <c r="F61" s="36">
        <v>44583.427083333336</v>
      </c>
      <c r="G61" s="25">
        <f t="shared" si="4"/>
        <v>0</v>
      </c>
      <c r="H61" s="26"/>
      <c r="I61" s="21"/>
      <c r="J61" s="22"/>
      <c r="K61" s="22"/>
      <c r="L61" s="24"/>
      <c r="M61" s="22"/>
      <c r="N61" s="24"/>
      <c r="O61" s="25"/>
    </row>
    <row r="62" spans="1:15" s="27" customFormat="1" ht="16.5" customHeight="1">
      <c r="A62" s="21">
        <v>19</v>
      </c>
      <c r="B62" s="37" t="s">
        <v>69</v>
      </c>
      <c r="C62" s="35" t="s">
        <v>89</v>
      </c>
      <c r="D62" s="36">
        <v>44583.9375</v>
      </c>
      <c r="E62" s="37">
        <v>40260</v>
      </c>
      <c r="F62" s="36">
        <v>44583.947916666664</v>
      </c>
      <c r="G62" s="25">
        <f t="shared" si="4"/>
        <v>1.0416666664241347E-2</v>
      </c>
      <c r="H62" s="26"/>
      <c r="I62" s="21"/>
      <c r="J62" s="22"/>
      <c r="K62" s="22"/>
      <c r="L62" s="24"/>
      <c r="M62" s="22"/>
      <c r="N62" s="24"/>
      <c r="O62" s="25"/>
    </row>
    <row r="63" spans="1:15" s="32" customFormat="1" ht="16.5" customHeight="1">
      <c r="A63" s="5"/>
      <c r="B63" s="1"/>
      <c r="C63" s="5"/>
      <c r="D63" s="5"/>
      <c r="E63" s="5"/>
      <c r="F63" s="18" t="s">
        <v>13</v>
      </c>
      <c r="G63" s="10">
        <f>AVERAGE(G44:G62)</f>
        <v>0.21948099415174893</v>
      </c>
      <c r="H63" s="33"/>
      <c r="I63" s="5"/>
      <c r="J63" s="5"/>
      <c r="K63" s="5"/>
      <c r="L63" s="5"/>
      <c r="M63" s="5"/>
      <c r="N63" s="5" t="s">
        <v>13</v>
      </c>
      <c r="O63" s="10">
        <f>AVERAGE(O44:O62)</f>
        <v>5.2777777778101151E-2</v>
      </c>
    </row>
  </sheetData>
  <mergeCells count="10">
    <mergeCell ref="C41:O41"/>
    <mergeCell ref="A42:G42"/>
    <mergeCell ref="I42:O42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3"/>
  <sheetViews>
    <sheetView workbookViewId="0">
      <selection activeCell="P86" sqref="P8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342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89"/>
      <c r="E3" s="189"/>
      <c r="F3" s="220" t="s">
        <v>26</v>
      </c>
      <c r="G3" s="221"/>
      <c r="H3" s="221"/>
      <c r="I3" s="221"/>
      <c r="J3" s="222"/>
      <c r="K3" s="189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2" customFormat="1" ht="15.75" customHeight="1">
      <c r="A5" s="48">
        <v>4</v>
      </c>
      <c r="B5" s="22" t="s">
        <v>3</v>
      </c>
      <c r="C5" s="49">
        <v>44583.982638888891</v>
      </c>
      <c r="D5" s="47" t="s">
        <v>39</v>
      </c>
      <c r="E5" s="51" t="s">
        <v>61</v>
      </c>
      <c r="F5" s="31">
        <v>0</v>
      </c>
      <c r="G5" s="31">
        <v>0</v>
      </c>
      <c r="H5" s="31">
        <v>90</v>
      </c>
      <c r="I5" s="31">
        <v>0</v>
      </c>
      <c r="J5" s="31">
        <f t="shared" ref="J5:J25" si="0">F5+G5+H5+I5</f>
        <v>90</v>
      </c>
      <c r="K5" s="31"/>
      <c r="L5" s="49">
        <v>44584.197916666664</v>
      </c>
      <c r="M5" s="49">
        <v>44584.246527777781</v>
      </c>
      <c r="N5" s="25">
        <f>SUM(L5-C5)</f>
        <v>0.21527777777373558</v>
      </c>
      <c r="O5" s="25">
        <f>SUM(M5-L5)</f>
        <v>4.8611111116770189E-2</v>
      </c>
    </row>
    <row r="6" spans="1:15" s="52" customFormat="1" ht="15.75" customHeight="1">
      <c r="A6" s="48"/>
      <c r="B6" s="22"/>
      <c r="C6" s="49"/>
      <c r="D6" s="47"/>
      <c r="E6" s="51" t="s">
        <v>62</v>
      </c>
      <c r="F6" s="31">
        <v>6</v>
      </c>
      <c r="G6" s="31">
        <v>44</v>
      </c>
      <c r="H6" s="31">
        <v>21</v>
      </c>
      <c r="I6" s="31">
        <v>19</v>
      </c>
      <c r="J6" s="31"/>
      <c r="K6" s="31">
        <f t="shared" ref="K6:K26" si="1">G6+H6+I6+F6</f>
        <v>90</v>
      </c>
      <c r="L6" s="49"/>
      <c r="M6" s="49"/>
      <c r="N6" s="25"/>
      <c r="O6" s="25"/>
    </row>
    <row r="7" spans="1:15" s="52" customFormat="1" ht="15.75" customHeight="1">
      <c r="A7" s="48" t="s">
        <v>45</v>
      </c>
      <c r="B7" s="22" t="s">
        <v>3</v>
      </c>
      <c r="C7" s="49">
        <v>44584.111111111109</v>
      </c>
      <c r="D7" s="47" t="s">
        <v>85</v>
      </c>
      <c r="E7" s="51" t="s">
        <v>61</v>
      </c>
      <c r="F7" s="31">
        <v>0</v>
      </c>
      <c r="G7" s="31">
        <v>51</v>
      </c>
      <c r="H7" s="31">
        <v>30</v>
      </c>
      <c r="I7" s="31">
        <v>9</v>
      </c>
      <c r="J7" s="31">
        <f t="shared" si="0"/>
        <v>90</v>
      </c>
      <c r="K7" s="31"/>
      <c r="L7" s="49">
        <v>44584.604166666664</v>
      </c>
      <c r="M7" s="49">
        <v>44584.628472222219</v>
      </c>
      <c r="N7" s="25">
        <f t="shared" ref="N7:N25" si="2">SUM(L7-C7)</f>
        <v>0.49305555555474712</v>
      </c>
      <c r="O7" s="25">
        <f t="shared" ref="O7:O25" si="3">SUM(M7-L7)</f>
        <v>2.4305555554747116E-2</v>
      </c>
    </row>
    <row r="8" spans="1:15" s="52" customFormat="1" ht="15.75" customHeight="1">
      <c r="A8" s="48"/>
      <c r="B8" s="22"/>
      <c r="C8" s="49"/>
      <c r="D8" s="47"/>
      <c r="E8" s="51" t="s">
        <v>62</v>
      </c>
      <c r="F8" s="31">
        <v>0</v>
      </c>
      <c r="G8" s="31">
        <v>2</v>
      </c>
      <c r="H8" s="31">
        <v>42</v>
      </c>
      <c r="I8" s="31">
        <v>46</v>
      </c>
      <c r="J8" s="31"/>
      <c r="K8" s="31">
        <f t="shared" si="1"/>
        <v>90</v>
      </c>
      <c r="L8" s="49"/>
      <c r="M8" s="49"/>
      <c r="N8" s="25"/>
      <c r="O8" s="25"/>
    </row>
    <row r="9" spans="1:15" s="52" customFormat="1" ht="15.75" customHeight="1">
      <c r="A9" s="48">
        <v>5</v>
      </c>
      <c r="B9" s="22" t="s">
        <v>3</v>
      </c>
      <c r="C9" s="49">
        <v>44584.118055555555</v>
      </c>
      <c r="D9" s="47" t="s">
        <v>42</v>
      </c>
      <c r="E9" s="51" t="s">
        <v>61</v>
      </c>
      <c r="F9" s="31">
        <v>0</v>
      </c>
      <c r="G9" s="31">
        <v>0</v>
      </c>
      <c r="H9" s="31">
        <v>90</v>
      </c>
      <c r="I9" s="31">
        <v>0</v>
      </c>
      <c r="J9" s="31">
        <f t="shared" si="0"/>
        <v>90</v>
      </c>
      <c r="K9" s="31"/>
      <c r="L9" s="49">
        <v>44584.416666666664</v>
      </c>
      <c r="M9" s="49">
        <v>44584.444444444445</v>
      </c>
      <c r="N9" s="25">
        <f t="shared" si="2"/>
        <v>0.29861111110949423</v>
      </c>
      <c r="O9" s="25">
        <f t="shared" si="3"/>
        <v>2.7777777781011537E-2</v>
      </c>
    </row>
    <row r="10" spans="1:15" s="52" customFormat="1" ht="15.75" customHeight="1">
      <c r="A10" s="48"/>
      <c r="B10" s="22"/>
      <c r="C10" s="49"/>
      <c r="D10" s="47"/>
      <c r="E10" s="51" t="s">
        <v>62</v>
      </c>
      <c r="F10" s="31">
        <v>4</v>
      </c>
      <c r="G10" s="31">
        <v>19</v>
      </c>
      <c r="H10" s="31">
        <v>17</v>
      </c>
      <c r="I10" s="31">
        <v>50</v>
      </c>
      <c r="J10" s="31"/>
      <c r="K10" s="31">
        <f t="shared" si="1"/>
        <v>90</v>
      </c>
      <c r="L10" s="49"/>
      <c r="M10" s="49"/>
      <c r="N10" s="25"/>
      <c r="O10" s="25"/>
    </row>
    <row r="11" spans="1:15" s="52" customFormat="1" ht="15.75" customHeight="1">
      <c r="A11" s="48">
        <v>1</v>
      </c>
      <c r="B11" s="22" t="s">
        <v>3</v>
      </c>
      <c r="C11" s="49">
        <v>44584.152777777781</v>
      </c>
      <c r="D11" s="47" t="s">
        <v>66</v>
      </c>
      <c r="E11" s="51" t="s">
        <v>61</v>
      </c>
      <c r="F11" s="31">
        <v>0</v>
      </c>
      <c r="G11" s="31">
        <v>42</v>
      </c>
      <c r="H11" s="31">
        <v>44</v>
      </c>
      <c r="I11" s="31">
        <v>4</v>
      </c>
      <c r="J11" s="31">
        <f t="shared" si="0"/>
        <v>90</v>
      </c>
      <c r="K11" s="31"/>
      <c r="L11" s="49">
        <v>44584.743055555555</v>
      </c>
      <c r="M11" s="49">
        <v>44584.767361111109</v>
      </c>
      <c r="N11" s="25">
        <f t="shared" si="2"/>
        <v>0.59027777777373558</v>
      </c>
      <c r="O11" s="25">
        <f t="shared" si="3"/>
        <v>2.4305555554747116E-2</v>
      </c>
    </row>
    <row r="12" spans="1:15" s="52" customFormat="1" ht="15.75" customHeight="1">
      <c r="A12" s="48"/>
      <c r="B12" s="22"/>
      <c r="C12" s="49"/>
      <c r="D12" s="47"/>
      <c r="E12" s="51" t="s">
        <v>62</v>
      </c>
      <c r="F12" s="31">
        <v>90</v>
      </c>
      <c r="G12" s="31">
        <v>0</v>
      </c>
      <c r="H12" s="31">
        <v>0</v>
      </c>
      <c r="I12" s="31">
        <v>0</v>
      </c>
      <c r="J12" s="31"/>
      <c r="K12" s="31">
        <f t="shared" si="1"/>
        <v>90</v>
      </c>
      <c r="L12" s="49"/>
      <c r="M12" s="49"/>
      <c r="N12" s="25"/>
      <c r="O12" s="25"/>
    </row>
    <row r="13" spans="1:15" s="52" customFormat="1" ht="15.75" customHeight="1">
      <c r="A13" s="48">
        <v>8</v>
      </c>
      <c r="B13" s="22" t="s">
        <v>3</v>
      </c>
      <c r="C13" s="49">
        <v>44584.177083333336</v>
      </c>
      <c r="D13" s="47" t="s">
        <v>68</v>
      </c>
      <c r="E13" s="51" t="s">
        <v>61</v>
      </c>
      <c r="F13" s="31">
        <v>0</v>
      </c>
      <c r="G13" s="31">
        <v>27</v>
      </c>
      <c r="H13" s="31">
        <v>28</v>
      </c>
      <c r="I13" s="31">
        <v>35</v>
      </c>
      <c r="J13" s="31">
        <f t="shared" si="0"/>
        <v>90</v>
      </c>
      <c r="K13" s="31"/>
      <c r="L13" s="49">
        <v>44584.805555555555</v>
      </c>
      <c r="M13" s="49">
        <v>44584.84375</v>
      </c>
      <c r="N13" s="25">
        <f t="shared" si="2"/>
        <v>0.62847222221898846</v>
      </c>
      <c r="O13" s="25">
        <f t="shared" si="3"/>
        <v>3.8194444445252884E-2</v>
      </c>
    </row>
    <row r="14" spans="1:15" s="52" customFormat="1" ht="15.75" customHeight="1">
      <c r="A14" s="48"/>
      <c r="B14" s="22"/>
      <c r="C14" s="49"/>
      <c r="D14" s="47"/>
      <c r="E14" s="51" t="s">
        <v>62</v>
      </c>
      <c r="F14" s="31">
        <v>10</v>
      </c>
      <c r="G14" s="31">
        <v>11</v>
      </c>
      <c r="H14" s="31">
        <v>40</v>
      </c>
      <c r="I14" s="31">
        <v>29</v>
      </c>
      <c r="J14" s="31"/>
      <c r="K14" s="31">
        <f t="shared" si="1"/>
        <v>90</v>
      </c>
      <c r="L14" s="49"/>
      <c r="M14" s="49"/>
      <c r="N14" s="25"/>
      <c r="O14" s="25"/>
    </row>
    <row r="15" spans="1:15" s="52" customFormat="1" ht="15.75" customHeight="1">
      <c r="A15" s="48">
        <v>4</v>
      </c>
      <c r="B15" s="22" t="s">
        <v>3</v>
      </c>
      <c r="C15" s="49">
        <v>44584.322916666664</v>
      </c>
      <c r="D15" s="47" t="s">
        <v>69</v>
      </c>
      <c r="E15" s="51" t="s">
        <v>61</v>
      </c>
      <c r="F15" s="31">
        <v>0</v>
      </c>
      <c r="G15" s="31">
        <v>0</v>
      </c>
      <c r="H15" s="31">
        <v>90</v>
      </c>
      <c r="I15" s="31">
        <v>0</v>
      </c>
      <c r="J15" s="31">
        <f t="shared" si="0"/>
        <v>90</v>
      </c>
      <c r="K15" s="31"/>
      <c r="L15" s="49">
        <v>44584.611111111109</v>
      </c>
      <c r="M15" s="49">
        <v>44584.642361111109</v>
      </c>
      <c r="N15" s="25">
        <f t="shared" si="2"/>
        <v>0.28819444444525288</v>
      </c>
      <c r="O15" s="25">
        <f t="shared" si="3"/>
        <v>3.125E-2</v>
      </c>
    </row>
    <row r="16" spans="1:15" s="52" customFormat="1" ht="15.75" customHeight="1">
      <c r="A16" s="48"/>
      <c r="B16" s="22"/>
      <c r="C16" s="49"/>
      <c r="D16" s="47"/>
      <c r="E16" s="51" t="s">
        <v>62</v>
      </c>
      <c r="F16" s="31">
        <v>16</v>
      </c>
      <c r="G16" s="31">
        <v>43</v>
      </c>
      <c r="H16" s="31">
        <v>8</v>
      </c>
      <c r="I16" s="31">
        <v>23</v>
      </c>
      <c r="J16" s="31"/>
      <c r="K16" s="31">
        <f t="shared" si="1"/>
        <v>90</v>
      </c>
      <c r="L16" s="49"/>
      <c r="M16" s="49"/>
      <c r="N16" s="25"/>
      <c r="O16" s="25"/>
    </row>
    <row r="17" spans="1:15" s="52" customFormat="1" ht="15.75" customHeight="1">
      <c r="A17" s="48" t="s">
        <v>34</v>
      </c>
      <c r="B17" s="22" t="s">
        <v>3</v>
      </c>
      <c r="C17" s="49">
        <v>44584.378472222219</v>
      </c>
      <c r="D17" s="47" t="s">
        <v>38</v>
      </c>
      <c r="E17" s="51" t="s">
        <v>61</v>
      </c>
      <c r="F17" s="31">
        <v>6</v>
      </c>
      <c r="G17" s="31">
        <v>67</v>
      </c>
      <c r="H17" s="31">
        <v>0</v>
      </c>
      <c r="I17" s="31">
        <v>17</v>
      </c>
      <c r="J17" s="31">
        <f t="shared" si="0"/>
        <v>90</v>
      </c>
      <c r="K17" s="31"/>
      <c r="L17" s="49">
        <v>44584.895833333336</v>
      </c>
      <c r="M17" s="49">
        <v>44584.934027777781</v>
      </c>
      <c r="N17" s="25">
        <f t="shared" si="2"/>
        <v>0.51736111111677019</v>
      </c>
      <c r="O17" s="25">
        <f t="shared" si="3"/>
        <v>3.8194444445252884E-2</v>
      </c>
    </row>
    <row r="18" spans="1:15" s="52" customFormat="1" ht="15.75" customHeight="1">
      <c r="A18" s="48"/>
      <c r="B18" s="22"/>
      <c r="C18" s="49"/>
      <c r="D18" s="47"/>
      <c r="E18" s="51" t="s">
        <v>62</v>
      </c>
      <c r="F18" s="31">
        <v>8</v>
      </c>
      <c r="G18" s="31">
        <v>36</v>
      </c>
      <c r="H18" s="31">
        <v>19</v>
      </c>
      <c r="I18" s="31">
        <v>27</v>
      </c>
      <c r="J18" s="31"/>
      <c r="K18" s="31">
        <f t="shared" si="1"/>
        <v>90</v>
      </c>
      <c r="L18" s="49"/>
      <c r="M18" s="49"/>
      <c r="N18" s="25"/>
      <c r="O18" s="25"/>
    </row>
    <row r="19" spans="1:15" s="52" customFormat="1" ht="15.75" customHeight="1">
      <c r="A19" s="48" t="s">
        <v>47</v>
      </c>
      <c r="B19" s="22" t="s">
        <v>3</v>
      </c>
      <c r="C19" s="49">
        <v>44584.53125</v>
      </c>
      <c r="D19" s="47" t="s">
        <v>43</v>
      </c>
      <c r="E19" s="51" t="s">
        <v>61</v>
      </c>
      <c r="F19" s="31">
        <v>0</v>
      </c>
      <c r="G19" s="31">
        <v>0</v>
      </c>
      <c r="H19" s="31">
        <v>6</v>
      </c>
      <c r="I19" s="31">
        <v>84</v>
      </c>
      <c r="J19" s="31">
        <f t="shared" si="0"/>
        <v>90</v>
      </c>
      <c r="K19" s="31"/>
      <c r="L19" s="49">
        <v>44584.899305555555</v>
      </c>
      <c r="M19" s="49">
        <v>44584.9375</v>
      </c>
      <c r="N19" s="25">
        <f t="shared" si="2"/>
        <v>0.36805555555474712</v>
      </c>
      <c r="O19" s="25">
        <f t="shared" si="3"/>
        <v>3.8194444445252884E-2</v>
      </c>
    </row>
    <row r="20" spans="1:15" s="52" customFormat="1" ht="15.75" customHeight="1">
      <c r="A20" s="48"/>
      <c r="B20" s="22"/>
      <c r="C20" s="49"/>
      <c r="D20" s="47"/>
      <c r="E20" s="51" t="s">
        <v>62</v>
      </c>
      <c r="F20" s="31">
        <v>0</v>
      </c>
      <c r="G20" s="31">
        <v>6</v>
      </c>
      <c r="H20" s="31">
        <v>81</v>
      </c>
      <c r="I20" s="31">
        <v>3</v>
      </c>
      <c r="J20" s="31"/>
      <c r="K20" s="31">
        <f t="shared" si="1"/>
        <v>90</v>
      </c>
      <c r="L20" s="49"/>
      <c r="M20" s="49"/>
      <c r="N20" s="25"/>
      <c r="O20" s="25"/>
    </row>
    <row r="21" spans="1:15" s="52" customFormat="1" ht="15.75" customHeight="1">
      <c r="A21" s="48">
        <v>5</v>
      </c>
      <c r="B21" s="22" t="s">
        <v>3</v>
      </c>
      <c r="C21" s="49">
        <v>44584.565972222219</v>
      </c>
      <c r="D21" s="47" t="s">
        <v>66</v>
      </c>
      <c r="E21" s="51" t="s">
        <v>61</v>
      </c>
      <c r="F21" s="31">
        <v>0</v>
      </c>
      <c r="G21" s="31">
        <v>0</v>
      </c>
      <c r="H21" s="31">
        <v>90</v>
      </c>
      <c r="I21" s="31">
        <v>0</v>
      </c>
      <c r="J21" s="31">
        <f t="shared" si="0"/>
        <v>90</v>
      </c>
      <c r="K21" s="31"/>
      <c r="L21" s="49">
        <v>44584.861111111109</v>
      </c>
      <c r="M21" s="49">
        <v>44584.90625</v>
      </c>
      <c r="N21" s="25">
        <f t="shared" si="2"/>
        <v>0.29513888889050577</v>
      </c>
      <c r="O21" s="25">
        <f t="shared" si="3"/>
        <v>4.5138888890505768E-2</v>
      </c>
    </row>
    <row r="22" spans="1:15" s="52" customFormat="1" ht="15.75" customHeight="1">
      <c r="A22" s="48"/>
      <c r="B22" s="22"/>
      <c r="C22" s="49"/>
      <c r="D22" s="47"/>
      <c r="E22" s="51" t="s">
        <v>62</v>
      </c>
      <c r="F22" s="31">
        <v>1</v>
      </c>
      <c r="G22" s="31">
        <v>32</v>
      </c>
      <c r="H22" s="31">
        <v>7</v>
      </c>
      <c r="I22" s="31">
        <v>50</v>
      </c>
      <c r="J22" s="31"/>
      <c r="K22" s="31">
        <f t="shared" si="1"/>
        <v>90</v>
      </c>
      <c r="L22" s="49"/>
      <c r="M22" s="49"/>
      <c r="N22" s="25"/>
      <c r="O22" s="25"/>
    </row>
    <row r="23" spans="1:15" s="52" customFormat="1" ht="15.75" customHeight="1">
      <c r="A23" s="48">
        <v>4</v>
      </c>
      <c r="B23" s="22" t="s">
        <v>3</v>
      </c>
      <c r="C23" s="49">
        <v>44584.71875</v>
      </c>
      <c r="D23" s="47" t="s">
        <v>69</v>
      </c>
      <c r="E23" s="51" t="s">
        <v>61</v>
      </c>
      <c r="F23" s="31">
        <v>2</v>
      </c>
      <c r="G23" s="31">
        <v>0</v>
      </c>
      <c r="H23" s="31">
        <v>88</v>
      </c>
      <c r="I23" s="31">
        <v>0</v>
      </c>
      <c r="J23" s="31">
        <f t="shared" si="0"/>
        <v>90</v>
      </c>
      <c r="K23" s="31"/>
      <c r="L23" s="49">
        <v>44584.972222222219</v>
      </c>
      <c r="M23" s="49">
        <v>44585.013888888891</v>
      </c>
      <c r="N23" s="25">
        <f t="shared" si="2"/>
        <v>0.25347222221898846</v>
      </c>
      <c r="O23" s="25">
        <f t="shared" si="3"/>
        <v>4.1666666671517305E-2</v>
      </c>
    </row>
    <row r="24" spans="1:15" s="52" customFormat="1" ht="15.75" customHeight="1">
      <c r="A24" s="48"/>
      <c r="B24" s="22"/>
      <c r="C24" s="49"/>
      <c r="D24" s="47"/>
      <c r="E24" s="51" t="s">
        <v>62</v>
      </c>
      <c r="F24" s="31">
        <v>30</v>
      </c>
      <c r="G24" s="31">
        <v>20</v>
      </c>
      <c r="H24" s="31">
        <v>0</v>
      </c>
      <c r="I24" s="31">
        <v>40</v>
      </c>
      <c r="J24" s="31"/>
      <c r="K24" s="31">
        <f t="shared" si="1"/>
        <v>90</v>
      </c>
      <c r="L24" s="49"/>
      <c r="M24" s="49"/>
      <c r="N24" s="25"/>
      <c r="O24" s="25"/>
    </row>
    <row r="25" spans="1:15" s="52" customFormat="1" ht="15.75" customHeight="1">
      <c r="A25" s="48" t="s">
        <v>36</v>
      </c>
      <c r="B25" s="22" t="s">
        <v>3</v>
      </c>
      <c r="C25" s="49">
        <v>44584.802083333336</v>
      </c>
      <c r="D25" s="47" t="s">
        <v>43</v>
      </c>
      <c r="E25" s="51" t="s">
        <v>61</v>
      </c>
      <c r="F25" s="31">
        <v>0</v>
      </c>
      <c r="G25" s="31">
        <v>90</v>
      </c>
      <c r="H25" s="31">
        <v>0</v>
      </c>
      <c r="I25" s="31">
        <v>0</v>
      </c>
      <c r="J25" s="31">
        <f t="shared" si="0"/>
        <v>90</v>
      </c>
      <c r="K25" s="31"/>
      <c r="L25" s="49">
        <v>44584.996527777781</v>
      </c>
      <c r="M25" s="49">
        <v>44585.135416666664</v>
      </c>
      <c r="N25" s="25">
        <f t="shared" si="2"/>
        <v>0.19444444444525288</v>
      </c>
      <c r="O25" s="25">
        <f t="shared" si="3"/>
        <v>0.13888888888322981</v>
      </c>
    </row>
    <row r="26" spans="1:15" s="8" customFormat="1" ht="15.75" thickBot="1">
      <c r="A26" s="13"/>
      <c r="B26" s="13"/>
      <c r="C26" s="16"/>
      <c r="D26" s="16"/>
      <c r="E26" s="14" t="s">
        <v>62</v>
      </c>
      <c r="F26" s="5">
        <v>5</v>
      </c>
      <c r="G26" s="5">
        <v>27</v>
      </c>
      <c r="H26" s="5">
        <v>26</v>
      </c>
      <c r="I26" s="5">
        <v>32</v>
      </c>
      <c r="J26" s="5"/>
      <c r="K26" s="5">
        <f t="shared" si="1"/>
        <v>90</v>
      </c>
      <c r="L26" s="15"/>
      <c r="M26" s="15"/>
      <c r="N26" s="7"/>
      <c r="O26" s="7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990</v>
      </c>
      <c r="K27" s="19">
        <f>SUM(K5:K26)</f>
        <v>990</v>
      </c>
      <c r="L27" s="5"/>
      <c r="M27" s="5" t="s">
        <v>13</v>
      </c>
      <c r="N27" s="10">
        <f>AVERAGE(N5:N26)</f>
        <v>0.37657828282747441</v>
      </c>
      <c r="O27" s="10">
        <f>AVERAGE(O5:O26)</f>
        <v>4.5138888889844318E-2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220"/>
      <c r="B29" s="221"/>
      <c r="C29" s="222"/>
      <c r="D29" s="189"/>
      <c r="E29" s="189"/>
      <c r="F29" s="220" t="s">
        <v>26</v>
      </c>
      <c r="G29" s="221"/>
      <c r="H29" s="221"/>
      <c r="I29" s="221"/>
      <c r="J29" s="222"/>
      <c r="K29" s="189"/>
      <c r="L29" s="220"/>
      <c r="M29" s="221"/>
      <c r="N29" s="221"/>
      <c r="O29" s="222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 s="32" customFormat="1" ht="15.75" customHeight="1">
      <c r="A31" s="48" t="s">
        <v>47</v>
      </c>
      <c r="B31" s="47" t="s">
        <v>349</v>
      </c>
      <c r="C31" s="49">
        <v>44583.826388888891</v>
      </c>
      <c r="D31" s="47" t="s">
        <v>59</v>
      </c>
      <c r="E31" s="51" t="s">
        <v>61</v>
      </c>
      <c r="F31" s="31">
        <v>0</v>
      </c>
      <c r="G31" s="31">
        <v>0</v>
      </c>
      <c r="H31" s="31">
        <v>0</v>
      </c>
      <c r="I31" s="31">
        <v>90</v>
      </c>
      <c r="J31" s="31">
        <f>F31+G31+H31+I31</f>
        <v>90</v>
      </c>
      <c r="K31" s="31"/>
      <c r="L31" s="49">
        <v>44584.09375</v>
      </c>
      <c r="M31" s="49">
        <v>44584.166666666664</v>
      </c>
      <c r="N31" s="25">
        <f>SUM(L31-C31)</f>
        <v>0.26736111110949423</v>
      </c>
      <c r="O31" s="25">
        <f>SUM(M31-L31)</f>
        <v>7.2916666664241347E-2</v>
      </c>
    </row>
    <row r="32" spans="1:15" s="32" customFormat="1" ht="15.75" customHeight="1">
      <c r="A32" s="48"/>
      <c r="B32" s="47"/>
      <c r="C32" s="49"/>
      <c r="D32" s="47"/>
      <c r="E32" s="51" t="s">
        <v>62</v>
      </c>
      <c r="F32" s="31">
        <v>0</v>
      </c>
      <c r="G32" s="31">
        <v>13</v>
      </c>
      <c r="H32" s="31">
        <v>19</v>
      </c>
      <c r="I32" s="31">
        <v>58</v>
      </c>
      <c r="J32" s="31"/>
      <c r="K32" s="31">
        <f t="shared" ref="K32:K44" si="4">G32+H32+I32+F32</f>
        <v>90</v>
      </c>
      <c r="L32" s="49"/>
      <c r="M32" s="49"/>
      <c r="N32" s="25"/>
      <c r="O32" s="25"/>
    </row>
    <row r="33" spans="1:15" s="32" customFormat="1" ht="15.75" customHeight="1">
      <c r="A33" s="48" t="s">
        <v>50</v>
      </c>
      <c r="B33" s="47" t="s">
        <v>350</v>
      </c>
      <c r="C33" s="49">
        <v>44583.864583333336</v>
      </c>
      <c r="D33" s="47" t="s">
        <v>60</v>
      </c>
      <c r="E33" s="51" t="s">
        <v>61</v>
      </c>
      <c r="F33" s="31">
        <v>0</v>
      </c>
      <c r="G33" s="31">
        <v>0</v>
      </c>
      <c r="H33" s="31">
        <v>0</v>
      </c>
      <c r="I33" s="31">
        <v>90</v>
      </c>
      <c r="J33" s="31">
        <f t="shared" ref="J33:J43" si="5">F33+G33+H33+I33</f>
        <v>90</v>
      </c>
      <c r="K33" s="31"/>
      <c r="L33" s="49">
        <v>44584.166666666664</v>
      </c>
      <c r="M33" s="49">
        <v>44584.208333333336</v>
      </c>
      <c r="N33" s="25">
        <f t="shared" ref="N33:N43" si="6">SUM(L33-C33)</f>
        <v>0.30208333332848269</v>
      </c>
      <c r="O33" s="25">
        <f t="shared" ref="O33:O43" si="7">SUM(M33-L33)</f>
        <v>4.1666666671517305E-2</v>
      </c>
    </row>
    <row r="34" spans="1:15" s="32" customFormat="1" ht="15.75" customHeight="1">
      <c r="A34" s="48"/>
      <c r="B34" s="47"/>
      <c r="C34" s="49"/>
      <c r="D34" s="47"/>
      <c r="E34" s="51" t="s">
        <v>62</v>
      </c>
      <c r="F34" s="31">
        <v>0</v>
      </c>
      <c r="G34" s="31">
        <v>28</v>
      </c>
      <c r="H34" s="31">
        <v>44</v>
      </c>
      <c r="I34" s="31">
        <v>18</v>
      </c>
      <c r="J34" s="31"/>
      <c r="K34" s="31">
        <f t="shared" si="4"/>
        <v>90</v>
      </c>
      <c r="L34" s="49"/>
      <c r="M34" s="49"/>
      <c r="N34" s="25"/>
      <c r="O34" s="25"/>
    </row>
    <row r="35" spans="1:15" s="32" customFormat="1" ht="15.75" customHeight="1">
      <c r="A35" s="48" t="s">
        <v>34</v>
      </c>
      <c r="B35" s="47" t="s">
        <v>351</v>
      </c>
      <c r="C35" s="49">
        <v>44583.888888888891</v>
      </c>
      <c r="D35" s="47" t="s">
        <v>59</v>
      </c>
      <c r="E35" s="51" t="s">
        <v>61</v>
      </c>
      <c r="F35" s="31">
        <v>0</v>
      </c>
      <c r="G35" s="31">
        <v>90</v>
      </c>
      <c r="H35" s="31">
        <v>0</v>
      </c>
      <c r="I35" s="31">
        <v>0</v>
      </c>
      <c r="J35" s="31">
        <f t="shared" si="5"/>
        <v>90</v>
      </c>
      <c r="K35" s="31"/>
      <c r="L35" s="49">
        <v>44584.142361111109</v>
      </c>
      <c r="M35" s="49">
        <v>44584.208333333336</v>
      </c>
      <c r="N35" s="25">
        <f t="shared" si="6"/>
        <v>0.25347222221898846</v>
      </c>
      <c r="O35" s="25">
        <f t="shared" si="7"/>
        <v>6.5972222226264421E-2</v>
      </c>
    </row>
    <row r="36" spans="1:15" s="32" customFormat="1" ht="15.75" customHeight="1">
      <c r="A36" s="48"/>
      <c r="B36" s="47"/>
      <c r="C36" s="49"/>
      <c r="D36" s="47"/>
      <c r="E36" s="51" t="s">
        <v>62</v>
      </c>
      <c r="F36" s="31">
        <v>0</v>
      </c>
      <c r="G36" s="31">
        <v>66</v>
      </c>
      <c r="H36" s="31">
        <v>17</v>
      </c>
      <c r="I36" s="31">
        <v>7</v>
      </c>
      <c r="J36" s="31"/>
      <c r="K36" s="31">
        <f t="shared" si="4"/>
        <v>90</v>
      </c>
      <c r="L36" s="49"/>
      <c r="M36" s="49"/>
      <c r="N36" s="25"/>
      <c r="O36" s="25"/>
    </row>
    <row r="37" spans="1:15" s="32" customFormat="1" ht="15.75" customHeight="1">
      <c r="A37" s="48">
        <v>6</v>
      </c>
      <c r="B37" s="47" t="s">
        <v>352</v>
      </c>
      <c r="C37" s="49">
        <v>44583.996527777781</v>
      </c>
      <c r="D37" s="47" t="s">
        <v>73</v>
      </c>
      <c r="E37" s="51" t="s">
        <v>61</v>
      </c>
      <c r="F37" s="31">
        <v>53</v>
      </c>
      <c r="G37" s="31">
        <v>29</v>
      </c>
      <c r="H37" s="31">
        <v>0</v>
      </c>
      <c r="I37" s="31">
        <v>8</v>
      </c>
      <c r="J37" s="31">
        <f t="shared" si="5"/>
        <v>90</v>
      </c>
      <c r="K37" s="31"/>
      <c r="L37" s="49">
        <v>44584.322916666664</v>
      </c>
      <c r="M37" s="49">
        <v>44584.381944444445</v>
      </c>
      <c r="N37" s="25">
        <f t="shared" si="6"/>
        <v>0.32638888888322981</v>
      </c>
      <c r="O37" s="25">
        <f t="shared" si="7"/>
        <v>5.9027777781011537E-2</v>
      </c>
    </row>
    <row r="38" spans="1:15" s="32" customFormat="1" ht="15.75" customHeight="1">
      <c r="A38" s="48"/>
      <c r="B38" s="47"/>
      <c r="C38" s="49"/>
      <c r="D38" s="47"/>
      <c r="E38" s="51" t="s">
        <v>62</v>
      </c>
      <c r="F38" s="31">
        <v>3</v>
      </c>
      <c r="G38" s="31">
        <v>67</v>
      </c>
      <c r="H38" s="31">
        <v>6</v>
      </c>
      <c r="I38" s="31">
        <v>14</v>
      </c>
      <c r="J38" s="31"/>
      <c r="K38" s="31">
        <f t="shared" si="4"/>
        <v>90</v>
      </c>
      <c r="L38" s="49"/>
      <c r="M38" s="49"/>
      <c r="N38" s="25"/>
      <c r="O38" s="25"/>
    </row>
    <row r="39" spans="1:15" s="32" customFormat="1" ht="15.75" customHeight="1">
      <c r="A39" s="48" t="s">
        <v>36</v>
      </c>
      <c r="B39" s="47" t="s">
        <v>353</v>
      </c>
      <c r="C39" s="49">
        <v>44584.055555555555</v>
      </c>
      <c r="D39" s="47" t="s">
        <v>57</v>
      </c>
      <c r="E39" s="51" t="s">
        <v>61</v>
      </c>
      <c r="F39" s="31">
        <v>0</v>
      </c>
      <c r="G39" s="31">
        <v>66</v>
      </c>
      <c r="H39" s="31">
        <v>2</v>
      </c>
      <c r="I39" s="31">
        <v>0</v>
      </c>
      <c r="J39" s="31">
        <f t="shared" si="5"/>
        <v>68</v>
      </c>
      <c r="K39" s="31"/>
      <c r="L39" s="49">
        <v>44584.666666666664</v>
      </c>
      <c r="M39" s="49">
        <v>44584.701388888891</v>
      </c>
      <c r="N39" s="25">
        <f t="shared" si="6"/>
        <v>0.61111111110949423</v>
      </c>
      <c r="O39" s="25">
        <f t="shared" si="7"/>
        <v>3.4722222226264421E-2</v>
      </c>
    </row>
    <row r="40" spans="1:15" s="32" customFormat="1" ht="15.75" customHeight="1">
      <c r="A40" s="48"/>
      <c r="B40" s="47"/>
      <c r="C40" s="49"/>
      <c r="D40" s="47"/>
      <c r="E40" s="51" t="s">
        <v>62</v>
      </c>
      <c r="F40" s="31">
        <v>5</v>
      </c>
      <c r="G40" s="31">
        <v>30</v>
      </c>
      <c r="H40" s="31">
        <v>35</v>
      </c>
      <c r="I40" s="31">
        <v>20</v>
      </c>
      <c r="J40" s="31"/>
      <c r="K40" s="31">
        <f t="shared" si="4"/>
        <v>90</v>
      </c>
      <c r="L40" s="49"/>
      <c r="M40" s="49"/>
      <c r="N40" s="25"/>
      <c r="O40" s="25"/>
    </row>
    <row r="41" spans="1:15" s="32" customFormat="1" ht="15.75" customHeight="1">
      <c r="A41" s="48">
        <v>2</v>
      </c>
      <c r="B41" s="47" t="s">
        <v>354</v>
      </c>
      <c r="C41" s="49">
        <v>44584.243055555555</v>
      </c>
      <c r="D41" s="47" t="s">
        <v>60</v>
      </c>
      <c r="E41" s="51" t="s">
        <v>61</v>
      </c>
      <c r="F41" s="31">
        <v>0</v>
      </c>
      <c r="G41" s="31">
        <v>27</v>
      </c>
      <c r="H41" s="31">
        <v>36</v>
      </c>
      <c r="I41" s="31">
        <v>27</v>
      </c>
      <c r="J41" s="31">
        <f t="shared" si="5"/>
        <v>90</v>
      </c>
      <c r="K41" s="31"/>
      <c r="L41" s="49">
        <v>44584.868055555555</v>
      </c>
      <c r="M41" s="49">
        <v>44584.954861111109</v>
      </c>
      <c r="N41" s="25">
        <f t="shared" si="6"/>
        <v>0.625</v>
      </c>
      <c r="O41" s="25">
        <f t="shared" si="7"/>
        <v>8.6805555554747116E-2</v>
      </c>
    </row>
    <row r="42" spans="1:15" s="32" customFormat="1" ht="15.75" customHeight="1">
      <c r="A42" s="48"/>
      <c r="B42" s="47"/>
      <c r="C42" s="49"/>
      <c r="D42" s="47"/>
      <c r="E42" s="51" t="s">
        <v>62</v>
      </c>
      <c r="F42" s="31">
        <v>0</v>
      </c>
      <c r="G42" s="31">
        <v>0</v>
      </c>
      <c r="H42" s="31">
        <v>43</v>
      </c>
      <c r="I42" s="31">
        <v>47</v>
      </c>
      <c r="J42" s="31"/>
      <c r="K42" s="31">
        <f t="shared" si="4"/>
        <v>90</v>
      </c>
      <c r="L42" s="49"/>
      <c r="M42" s="49"/>
      <c r="N42" s="25"/>
      <c r="O42" s="25"/>
    </row>
    <row r="43" spans="1:15" s="32" customFormat="1" ht="15.75" customHeight="1">
      <c r="A43" s="48" t="s">
        <v>35</v>
      </c>
      <c r="B43" s="47" t="s">
        <v>355</v>
      </c>
      <c r="C43" s="49">
        <v>44584.444444444445</v>
      </c>
      <c r="D43" s="47" t="s">
        <v>59</v>
      </c>
      <c r="E43" s="51" t="s">
        <v>61</v>
      </c>
      <c r="F43" s="31">
        <v>0</v>
      </c>
      <c r="G43" s="31">
        <v>0</v>
      </c>
      <c r="H43" s="31">
        <v>0</v>
      </c>
      <c r="I43" s="31">
        <v>90</v>
      </c>
      <c r="J43" s="31">
        <f t="shared" si="5"/>
        <v>90</v>
      </c>
      <c r="K43" s="31"/>
      <c r="L43" s="49">
        <v>44584.708333333336</v>
      </c>
      <c r="M43" s="49">
        <v>44584.725694444445</v>
      </c>
      <c r="N43" s="25">
        <f t="shared" si="6"/>
        <v>0.26388888889050577</v>
      </c>
      <c r="O43" s="25">
        <f t="shared" si="7"/>
        <v>1.7361111109494232E-2</v>
      </c>
    </row>
    <row r="44" spans="1:15" s="32" customFormat="1" ht="15.75" customHeight="1">
      <c r="A44" s="48"/>
      <c r="B44" s="47"/>
      <c r="C44" s="49"/>
      <c r="D44" s="47"/>
      <c r="E44" s="51" t="s">
        <v>62</v>
      </c>
      <c r="F44" s="31">
        <v>64</v>
      </c>
      <c r="G44" s="31">
        <v>2</v>
      </c>
      <c r="H44" s="31">
        <v>0</v>
      </c>
      <c r="I44" s="31">
        <v>24</v>
      </c>
      <c r="J44" s="31"/>
      <c r="K44" s="31">
        <f t="shared" si="4"/>
        <v>90</v>
      </c>
      <c r="L44" s="49"/>
      <c r="M44" s="49"/>
      <c r="N44" s="25"/>
      <c r="O44" s="25"/>
    </row>
    <row r="45" spans="1:15" s="32" customFormat="1" ht="15.75" customHeight="1">
      <c r="A45" s="48" t="s">
        <v>50</v>
      </c>
      <c r="B45" s="47" t="s">
        <v>356</v>
      </c>
      <c r="C45" s="49">
        <v>44584.597222222219</v>
      </c>
      <c r="D45" s="47" t="s">
        <v>59</v>
      </c>
      <c r="E45" s="51" t="s">
        <v>61</v>
      </c>
      <c r="F45" s="31">
        <v>0</v>
      </c>
      <c r="G45" s="31">
        <v>0</v>
      </c>
      <c r="H45" s="31">
        <v>0</v>
      </c>
      <c r="I45" s="31">
        <v>90</v>
      </c>
      <c r="J45" s="31">
        <f t="shared" ref="J45" si="8">F45+G45+H45+I45</f>
        <v>90</v>
      </c>
      <c r="K45" s="31"/>
      <c r="L45" s="49">
        <v>44584.986111111109</v>
      </c>
      <c r="M45" s="49">
        <v>44585.090277777781</v>
      </c>
      <c r="N45" s="25">
        <f t="shared" ref="N45" si="9">SUM(L45-C45)</f>
        <v>0.38888888889050577</v>
      </c>
      <c r="O45" s="25">
        <f t="shared" ref="O45" si="10">SUM(M45-L45)</f>
        <v>0.10416666667151731</v>
      </c>
    </row>
    <row r="46" spans="1:15" s="52" customFormat="1" ht="15.75" customHeight="1" thickBot="1">
      <c r="A46" s="31"/>
      <c r="B46" s="31"/>
      <c r="C46" s="51"/>
      <c r="D46" s="51"/>
      <c r="E46" s="51" t="s">
        <v>62</v>
      </c>
      <c r="F46" s="31">
        <v>0</v>
      </c>
      <c r="G46" s="31">
        <v>22</v>
      </c>
      <c r="H46" s="31">
        <v>6</v>
      </c>
      <c r="I46" s="31">
        <v>62</v>
      </c>
      <c r="J46" s="31"/>
      <c r="K46" s="31">
        <f t="shared" ref="K46" si="11">G46+H46+I46+F46</f>
        <v>90</v>
      </c>
      <c r="L46" s="51"/>
      <c r="M46" s="51"/>
      <c r="N46" s="25"/>
      <c r="O46" s="25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SUM(J31:J46)</f>
        <v>698</v>
      </c>
      <c r="K47" s="19">
        <f>SUM(K31:K46)</f>
        <v>720</v>
      </c>
      <c r="L47" s="5"/>
      <c r="M47" s="5" t="s">
        <v>13</v>
      </c>
      <c r="N47" s="10">
        <f>AVERAGE(N31:N46)</f>
        <v>0.37977430555383762</v>
      </c>
      <c r="O47" s="10">
        <f>AVERAGE(O31:O46)</f>
        <v>6.032986111313221E-2</v>
      </c>
    </row>
    <row r="48" spans="1:15" ht="15.75" thickTop="1"/>
    <row r="49" spans="1:15">
      <c r="A49" s="45" t="s">
        <v>0</v>
      </c>
      <c r="B49" s="46" t="s">
        <v>342</v>
      </c>
      <c r="C49" s="215" t="s">
        <v>15</v>
      </c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</row>
    <row r="50" spans="1:15">
      <c r="A50" s="215" t="s">
        <v>16</v>
      </c>
      <c r="B50" s="215"/>
      <c r="C50" s="215"/>
      <c r="D50" s="215"/>
      <c r="E50" s="215"/>
      <c r="F50" s="215"/>
      <c r="G50" s="215"/>
      <c r="H50" s="20"/>
      <c r="I50" s="215" t="s">
        <v>17</v>
      </c>
      <c r="J50" s="215"/>
      <c r="K50" s="215"/>
      <c r="L50" s="215"/>
      <c r="M50" s="215"/>
      <c r="N50" s="215"/>
      <c r="O50" s="215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47" t="s">
        <v>57</v>
      </c>
      <c r="C52" s="48">
        <v>7</v>
      </c>
      <c r="D52" s="49">
        <v>44583.916666666664</v>
      </c>
      <c r="E52" s="47">
        <v>32292</v>
      </c>
      <c r="F52" s="49">
        <v>44584.013888888891</v>
      </c>
      <c r="G52" s="25">
        <f>SUM(F52-D52)</f>
        <v>9.7222222226264421E-2</v>
      </c>
      <c r="H52" s="26"/>
      <c r="I52" s="21">
        <v>1</v>
      </c>
      <c r="J52" s="47" t="s">
        <v>42</v>
      </c>
      <c r="K52" s="48">
        <v>4</v>
      </c>
      <c r="L52" s="49">
        <v>44583.96875</v>
      </c>
      <c r="M52" s="47" t="s">
        <v>343</v>
      </c>
      <c r="N52" s="49">
        <v>44584.027777777781</v>
      </c>
      <c r="O52" s="25">
        <f>SUM(N52-L52)</f>
        <v>5.9027777781011537E-2</v>
      </c>
    </row>
    <row r="53" spans="1:15" s="27" customFormat="1" ht="15" customHeight="1">
      <c r="A53" s="21">
        <v>2</v>
      </c>
      <c r="B53" s="47" t="s">
        <v>42</v>
      </c>
      <c r="C53" s="48">
        <v>6</v>
      </c>
      <c r="D53" s="49">
        <v>44583.975694444445</v>
      </c>
      <c r="E53" s="47" t="s">
        <v>343</v>
      </c>
      <c r="F53" s="49">
        <v>44584.107638888891</v>
      </c>
      <c r="G53" s="25">
        <f t="shared" ref="G53:G67" si="12">SUM(F53-D53)</f>
        <v>0.13194444444525288</v>
      </c>
      <c r="H53" s="26"/>
      <c r="I53" s="21">
        <v>2</v>
      </c>
      <c r="J53" s="47" t="s">
        <v>85</v>
      </c>
      <c r="K53" s="48">
        <v>4</v>
      </c>
      <c r="L53" s="49">
        <v>44583.993055555555</v>
      </c>
      <c r="M53" s="47">
        <v>33260</v>
      </c>
      <c r="N53" s="49">
        <v>44584.0625</v>
      </c>
      <c r="O53" s="25">
        <f t="shared" ref="O53:O72" si="13">SUM(N53-L53)</f>
        <v>6.9444444445252884E-2</v>
      </c>
    </row>
    <row r="54" spans="1:15" s="27" customFormat="1" ht="15" customHeight="1">
      <c r="A54" s="21">
        <v>3</v>
      </c>
      <c r="B54" s="47" t="s">
        <v>77</v>
      </c>
      <c r="C54" s="48">
        <v>7</v>
      </c>
      <c r="D54" s="49">
        <v>44584.041666666664</v>
      </c>
      <c r="E54" s="47" t="s">
        <v>344</v>
      </c>
      <c r="F54" s="49">
        <v>44584.371527777781</v>
      </c>
      <c r="G54" s="25">
        <f t="shared" si="12"/>
        <v>0.32986111111677019</v>
      </c>
      <c r="H54" s="26"/>
      <c r="I54" s="21">
        <v>3</v>
      </c>
      <c r="J54" s="47" t="s">
        <v>83</v>
      </c>
      <c r="K54" s="48">
        <v>3</v>
      </c>
      <c r="L54" s="49">
        <v>44584.052083333336</v>
      </c>
      <c r="M54" s="47">
        <v>32810</v>
      </c>
      <c r="N54" s="49">
        <v>44584.09375</v>
      </c>
      <c r="O54" s="25">
        <f t="shared" si="13"/>
        <v>4.1666666664241347E-2</v>
      </c>
    </row>
    <row r="55" spans="1:15" s="27" customFormat="1" ht="15" customHeight="1">
      <c r="A55" s="21">
        <v>4</v>
      </c>
      <c r="B55" s="47" t="s">
        <v>69</v>
      </c>
      <c r="C55" s="48">
        <v>8</v>
      </c>
      <c r="D55" s="49">
        <v>44584.03125</v>
      </c>
      <c r="E55" s="47">
        <v>33260</v>
      </c>
      <c r="F55" s="49">
        <v>44584.239583333336</v>
      </c>
      <c r="G55" s="25">
        <f t="shared" si="12"/>
        <v>0.20833333333575865</v>
      </c>
      <c r="H55" s="26"/>
      <c r="I55" s="21">
        <v>4</v>
      </c>
      <c r="J55" s="47" t="s">
        <v>64</v>
      </c>
      <c r="K55" s="48">
        <v>3</v>
      </c>
      <c r="L55" s="49">
        <v>44584.121527777781</v>
      </c>
      <c r="M55" s="47">
        <v>27633</v>
      </c>
      <c r="N55" s="49">
        <v>44584.159722222219</v>
      </c>
      <c r="O55" s="25">
        <f t="shared" si="13"/>
        <v>3.8194444437976927E-2</v>
      </c>
    </row>
    <row r="56" spans="1:15" s="27" customFormat="1" ht="15" customHeight="1">
      <c r="A56" s="21">
        <v>5</v>
      </c>
      <c r="B56" s="47" t="s">
        <v>65</v>
      </c>
      <c r="C56" s="48" t="s">
        <v>67</v>
      </c>
      <c r="D56" s="49">
        <v>44584.055555555555</v>
      </c>
      <c r="E56" s="47">
        <v>27633</v>
      </c>
      <c r="F56" s="49">
        <v>44584.201388888891</v>
      </c>
      <c r="G56" s="25">
        <f t="shared" si="12"/>
        <v>0.14583333333575865</v>
      </c>
      <c r="H56" s="26"/>
      <c r="I56" s="21">
        <v>5</v>
      </c>
      <c r="J56" s="47" t="s">
        <v>60</v>
      </c>
      <c r="K56" s="48">
        <v>4</v>
      </c>
      <c r="L56" s="49">
        <v>44584.149305555555</v>
      </c>
      <c r="M56" s="47" t="s">
        <v>346</v>
      </c>
      <c r="N56" s="49">
        <v>44584.190972222219</v>
      </c>
      <c r="O56" s="25">
        <f t="shared" si="13"/>
        <v>4.1666666664241347E-2</v>
      </c>
    </row>
    <row r="57" spans="1:15" s="27" customFormat="1" ht="15" customHeight="1">
      <c r="A57" s="21">
        <v>6</v>
      </c>
      <c r="B57" s="47" t="s">
        <v>59</v>
      </c>
      <c r="C57" s="48" t="s">
        <v>67</v>
      </c>
      <c r="D57" s="49">
        <v>44584.215277777781</v>
      </c>
      <c r="E57" s="47">
        <v>32810</v>
      </c>
      <c r="F57" s="49">
        <v>44584.305555555555</v>
      </c>
      <c r="G57" s="25">
        <f t="shared" si="12"/>
        <v>9.0277777773735579E-2</v>
      </c>
      <c r="H57" s="26"/>
      <c r="I57" s="21">
        <v>6</v>
      </c>
      <c r="J57" s="47" t="s">
        <v>43</v>
      </c>
      <c r="K57" s="48">
        <v>3</v>
      </c>
      <c r="L57" s="49">
        <v>44584.1875</v>
      </c>
      <c r="M57" s="47">
        <v>32550</v>
      </c>
      <c r="N57" s="49">
        <v>44584.267361111109</v>
      </c>
      <c r="O57" s="25">
        <f t="shared" si="13"/>
        <v>7.9861111109494232E-2</v>
      </c>
    </row>
    <row r="58" spans="1:15" s="27" customFormat="1" ht="15" customHeight="1">
      <c r="A58" s="21">
        <v>7</v>
      </c>
      <c r="B58" s="47" t="s">
        <v>60</v>
      </c>
      <c r="C58" s="48">
        <v>6</v>
      </c>
      <c r="D58" s="49">
        <v>44584.260416666664</v>
      </c>
      <c r="E58" s="47">
        <v>41307</v>
      </c>
      <c r="F58" s="49">
        <v>44584.475694444445</v>
      </c>
      <c r="G58" s="25">
        <f t="shared" si="12"/>
        <v>0.21527777778101154</v>
      </c>
      <c r="H58" s="26"/>
      <c r="I58" s="21">
        <v>7</v>
      </c>
      <c r="J58" s="47" t="s">
        <v>65</v>
      </c>
      <c r="K58" s="48">
        <v>4</v>
      </c>
      <c r="L58" s="49">
        <v>44584.232638888891</v>
      </c>
      <c r="M58" s="47">
        <v>27663</v>
      </c>
      <c r="N58" s="49">
        <v>44584.333333333336</v>
      </c>
      <c r="O58" s="25">
        <f t="shared" si="13"/>
        <v>0.10069444444525288</v>
      </c>
    </row>
    <row r="59" spans="1:15" s="27" customFormat="1" ht="15" customHeight="1">
      <c r="A59" s="21">
        <v>8</v>
      </c>
      <c r="B59" s="47" t="s">
        <v>59</v>
      </c>
      <c r="C59" s="48">
        <v>8</v>
      </c>
      <c r="D59" s="49">
        <v>44584.288194444445</v>
      </c>
      <c r="E59" s="47">
        <v>32550</v>
      </c>
      <c r="F59" s="49">
        <v>44584.385416666664</v>
      </c>
      <c r="G59" s="25">
        <f t="shared" si="12"/>
        <v>9.7222222218988463E-2</v>
      </c>
      <c r="H59" s="26"/>
      <c r="I59" s="21">
        <v>8</v>
      </c>
      <c r="J59" s="47" t="s">
        <v>59</v>
      </c>
      <c r="K59" s="48">
        <v>3</v>
      </c>
      <c r="L59" s="49">
        <v>44584.326388888891</v>
      </c>
      <c r="M59" s="47">
        <v>31339</v>
      </c>
      <c r="N59" s="49">
        <v>44584.381944444445</v>
      </c>
      <c r="O59" s="25">
        <f t="shared" si="13"/>
        <v>5.5555555554747116E-2</v>
      </c>
    </row>
    <row r="60" spans="1:15" s="27" customFormat="1" ht="15" customHeight="1">
      <c r="A60" s="21">
        <v>9</v>
      </c>
      <c r="B60" s="47" t="s">
        <v>39</v>
      </c>
      <c r="C60" s="48" t="s">
        <v>67</v>
      </c>
      <c r="D60" s="49">
        <v>44584.625</v>
      </c>
      <c r="E60" s="47">
        <v>31339</v>
      </c>
      <c r="F60" s="49">
        <v>44584.694444444445</v>
      </c>
      <c r="G60" s="25">
        <f t="shared" si="12"/>
        <v>6.9444444445252884E-2</v>
      </c>
      <c r="H60" s="26"/>
      <c r="I60" s="21">
        <v>9</v>
      </c>
      <c r="J60" s="47" t="s">
        <v>85</v>
      </c>
      <c r="K60" s="48">
        <v>4</v>
      </c>
      <c r="L60" s="49">
        <v>44584.381944444445</v>
      </c>
      <c r="M60" s="47">
        <v>41307</v>
      </c>
      <c r="N60" s="49">
        <v>44584.486111111109</v>
      </c>
      <c r="O60" s="25">
        <f t="shared" si="13"/>
        <v>0.10416666666424135</v>
      </c>
    </row>
    <row r="61" spans="1:15" s="27" customFormat="1" ht="15" customHeight="1">
      <c r="A61" s="21">
        <v>10</v>
      </c>
      <c r="B61" s="47" t="s">
        <v>73</v>
      </c>
      <c r="C61" s="48">
        <v>8</v>
      </c>
      <c r="D61" s="49">
        <v>44584.427083333336</v>
      </c>
      <c r="E61" s="47">
        <v>27663</v>
      </c>
      <c r="F61" s="49">
        <v>44584.545138888891</v>
      </c>
      <c r="G61" s="25">
        <f t="shared" si="12"/>
        <v>0.11805555555474712</v>
      </c>
      <c r="H61" s="26"/>
      <c r="I61" s="21">
        <v>10</v>
      </c>
      <c r="J61" s="47" t="s">
        <v>66</v>
      </c>
      <c r="K61" s="48" t="s">
        <v>78</v>
      </c>
      <c r="L61" s="49">
        <v>44584.520833333336</v>
      </c>
      <c r="M61" s="47" t="s">
        <v>347</v>
      </c>
      <c r="N61" s="49">
        <v>44584.524305555555</v>
      </c>
      <c r="O61" s="25">
        <f t="shared" si="13"/>
        <v>3.4722222189884633E-3</v>
      </c>
    </row>
    <row r="62" spans="1:15" s="27" customFormat="1" ht="15" customHeight="1">
      <c r="A62" s="21">
        <v>11</v>
      </c>
      <c r="B62" s="47" t="s">
        <v>57</v>
      </c>
      <c r="C62" s="48" t="s">
        <v>67</v>
      </c>
      <c r="D62" s="49">
        <v>44584.777777777781</v>
      </c>
      <c r="E62" s="47">
        <v>32790</v>
      </c>
      <c r="F62" s="49">
        <v>44584.84375</v>
      </c>
      <c r="G62" s="25">
        <f t="shared" si="12"/>
        <v>6.5972222218988463E-2</v>
      </c>
      <c r="H62" s="26"/>
      <c r="I62" s="21">
        <v>11</v>
      </c>
      <c r="J62" s="47" t="s">
        <v>59</v>
      </c>
      <c r="K62" s="48">
        <v>3</v>
      </c>
      <c r="L62" s="49">
        <v>44584.489583333336</v>
      </c>
      <c r="M62" s="47">
        <v>41540</v>
      </c>
      <c r="N62" s="49">
        <v>44584.545138888891</v>
      </c>
      <c r="O62" s="25">
        <f t="shared" si="13"/>
        <v>5.5555555554747116E-2</v>
      </c>
    </row>
    <row r="63" spans="1:15" s="27" customFormat="1" ht="15" customHeight="1">
      <c r="A63" s="21">
        <v>12</v>
      </c>
      <c r="B63" s="47" t="s">
        <v>85</v>
      </c>
      <c r="C63" s="48">
        <v>7</v>
      </c>
      <c r="D63" s="49">
        <v>44584.680555555555</v>
      </c>
      <c r="E63" s="47" t="s">
        <v>345</v>
      </c>
      <c r="F63" s="49">
        <v>44584.78125</v>
      </c>
      <c r="G63" s="25">
        <f t="shared" si="12"/>
        <v>0.10069444444525288</v>
      </c>
      <c r="H63" s="26"/>
      <c r="I63" s="21">
        <v>12</v>
      </c>
      <c r="J63" s="47" t="s">
        <v>38</v>
      </c>
      <c r="K63" s="48" t="s">
        <v>78</v>
      </c>
      <c r="L63" s="49">
        <v>44584.590277777781</v>
      </c>
      <c r="M63" s="47">
        <v>31339</v>
      </c>
      <c r="N63" s="49">
        <v>44584.642361111109</v>
      </c>
      <c r="O63" s="25">
        <f t="shared" si="13"/>
        <v>5.2083333328482695E-2</v>
      </c>
    </row>
    <row r="64" spans="1:15" s="27" customFormat="1" ht="15" customHeight="1">
      <c r="A64" s="21">
        <v>13</v>
      </c>
      <c r="B64" s="47" t="s">
        <v>42</v>
      </c>
      <c r="C64" s="48">
        <v>7</v>
      </c>
      <c r="D64" s="49">
        <v>44584.486111111109</v>
      </c>
      <c r="E64" s="47">
        <v>41540</v>
      </c>
      <c r="F64" s="49">
        <v>44584.625</v>
      </c>
      <c r="G64" s="25">
        <f t="shared" si="12"/>
        <v>0.13888888889050577</v>
      </c>
      <c r="H64" s="26"/>
      <c r="I64" s="21">
        <v>13</v>
      </c>
      <c r="J64" s="47" t="s">
        <v>84</v>
      </c>
      <c r="K64" s="48">
        <v>5</v>
      </c>
      <c r="L64" s="49">
        <v>44584.65625</v>
      </c>
      <c r="M64" s="47">
        <v>40260</v>
      </c>
      <c r="N64" s="49">
        <v>44584.670138888891</v>
      </c>
      <c r="O64" s="25">
        <f t="shared" si="13"/>
        <v>1.3888888890505768E-2</v>
      </c>
    </row>
    <row r="65" spans="1:15" s="27" customFormat="1" ht="15" customHeight="1">
      <c r="A65" s="21">
        <v>14</v>
      </c>
      <c r="B65" s="47" t="s">
        <v>66</v>
      </c>
      <c r="C65" s="48">
        <v>8</v>
      </c>
      <c r="D65" s="49">
        <v>44584.864583333336</v>
      </c>
      <c r="E65" s="47">
        <v>34023</v>
      </c>
      <c r="F65" s="49">
        <v>44584.923611111109</v>
      </c>
      <c r="G65" s="25">
        <f t="shared" si="12"/>
        <v>5.9027777773735579E-2</v>
      </c>
      <c r="H65" s="26"/>
      <c r="I65" s="21">
        <v>14</v>
      </c>
      <c r="J65" s="47" t="s">
        <v>73</v>
      </c>
      <c r="K65" s="48">
        <v>3</v>
      </c>
      <c r="L65" s="49">
        <v>44584.621527777781</v>
      </c>
      <c r="M65" s="47" t="s">
        <v>345</v>
      </c>
      <c r="N65" s="49">
        <v>44584.697916666664</v>
      </c>
      <c r="O65" s="25">
        <f t="shared" si="13"/>
        <v>7.6388888883229811E-2</v>
      </c>
    </row>
    <row r="66" spans="1:15" s="27" customFormat="1" ht="15" customHeight="1">
      <c r="A66" s="21">
        <v>15</v>
      </c>
      <c r="B66" s="47" t="s">
        <v>69</v>
      </c>
      <c r="C66" s="48">
        <v>8</v>
      </c>
      <c r="D66" s="49">
        <v>44584.722222222219</v>
      </c>
      <c r="E66" s="47">
        <v>31688</v>
      </c>
      <c r="F66" s="49">
        <v>44584.815972222219</v>
      </c>
      <c r="G66" s="25">
        <f t="shared" si="12"/>
        <v>9.375E-2</v>
      </c>
      <c r="H66" s="26"/>
      <c r="I66" s="21">
        <v>15</v>
      </c>
      <c r="J66" s="47" t="s">
        <v>41</v>
      </c>
      <c r="K66" s="48">
        <v>4</v>
      </c>
      <c r="L66" s="49">
        <v>44584.670138888891</v>
      </c>
      <c r="M66" s="47">
        <v>31688</v>
      </c>
      <c r="N66" s="49">
        <v>44584.729166666664</v>
      </c>
      <c r="O66" s="25">
        <f t="shared" si="13"/>
        <v>5.9027777773735579E-2</v>
      </c>
    </row>
    <row r="67" spans="1:15" s="27" customFormat="1" ht="15" customHeight="1">
      <c r="A67" s="21">
        <v>16</v>
      </c>
      <c r="B67" s="47" t="s">
        <v>59</v>
      </c>
      <c r="C67" s="48">
        <v>7</v>
      </c>
      <c r="D67" s="49">
        <v>44584.809027777781</v>
      </c>
      <c r="E67" s="47">
        <v>31873</v>
      </c>
      <c r="F67" s="49">
        <v>44584.875</v>
      </c>
      <c r="G67" s="25">
        <f t="shared" si="12"/>
        <v>6.5972222218988463E-2</v>
      </c>
      <c r="H67" s="26"/>
      <c r="I67" s="21">
        <v>16</v>
      </c>
      <c r="J67" s="47" t="s">
        <v>57</v>
      </c>
      <c r="K67" s="48">
        <v>5</v>
      </c>
      <c r="L67" s="49">
        <v>44584.708333333336</v>
      </c>
      <c r="M67" s="47">
        <v>32790</v>
      </c>
      <c r="N67" s="49">
        <v>44584.784722222219</v>
      </c>
      <c r="O67" s="25">
        <f t="shared" si="13"/>
        <v>7.6388888883229811E-2</v>
      </c>
    </row>
    <row r="68" spans="1:15" s="27" customFormat="1" ht="15" customHeight="1">
      <c r="A68" s="21"/>
      <c r="B68" s="22"/>
      <c r="C68" s="28"/>
      <c r="D68" s="24"/>
      <c r="E68" s="22"/>
      <c r="F68" s="24"/>
      <c r="G68" s="25"/>
      <c r="H68" s="26"/>
      <c r="I68" s="21">
        <v>17</v>
      </c>
      <c r="J68" s="47" t="s">
        <v>59</v>
      </c>
      <c r="K68" s="48">
        <v>4</v>
      </c>
      <c r="L68" s="49">
        <v>44584.753472222219</v>
      </c>
      <c r="M68" s="47">
        <v>31873</v>
      </c>
      <c r="N68" s="49">
        <v>44584.809027777781</v>
      </c>
      <c r="O68" s="25">
        <f t="shared" si="13"/>
        <v>5.5555555562023073E-2</v>
      </c>
    </row>
    <row r="69" spans="1:15" s="27" customFormat="1" ht="15" customHeight="1">
      <c r="A69" s="21"/>
      <c r="B69" s="29"/>
      <c r="C69" s="21"/>
      <c r="D69" s="24"/>
      <c r="E69" s="21"/>
      <c r="F69" s="24"/>
      <c r="G69" s="25"/>
      <c r="H69" s="26"/>
      <c r="I69" s="21">
        <v>18</v>
      </c>
      <c r="J69" s="47" t="s">
        <v>56</v>
      </c>
      <c r="K69" s="48">
        <v>3</v>
      </c>
      <c r="L69" s="49">
        <v>44584.791666666664</v>
      </c>
      <c r="M69" s="47">
        <v>34023</v>
      </c>
      <c r="N69" s="49">
        <v>44584.833333333336</v>
      </c>
      <c r="O69" s="25">
        <f t="shared" si="13"/>
        <v>4.1666666671517305E-2</v>
      </c>
    </row>
    <row r="70" spans="1:15" s="27" customFormat="1" ht="15" customHeight="1">
      <c r="A70" s="21"/>
      <c r="B70" s="29"/>
      <c r="C70" s="21"/>
      <c r="D70" s="24"/>
      <c r="E70" s="21"/>
      <c r="F70" s="24"/>
      <c r="G70" s="25"/>
      <c r="H70" s="26"/>
      <c r="I70" s="21">
        <v>19</v>
      </c>
      <c r="J70" s="47" t="s">
        <v>77</v>
      </c>
      <c r="K70" s="48">
        <v>4</v>
      </c>
      <c r="L70" s="49">
        <v>44584.833333333336</v>
      </c>
      <c r="M70" s="47">
        <v>27620</v>
      </c>
      <c r="N70" s="49">
        <v>44584.875</v>
      </c>
      <c r="O70" s="25">
        <f t="shared" si="13"/>
        <v>4.1666666664241347E-2</v>
      </c>
    </row>
    <row r="71" spans="1:15" s="27" customFormat="1" ht="15" customHeight="1">
      <c r="A71" s="21"/>
      <c r="B71" s="29"/>
      <c r="C71" s="21"/>
      <c r="D71" s="24"/>
      <c r="E71" s="21"/>
      <c r="F71" s="24"/>
      <c r="G71" s="25"/>
      <c r="H71" s="26"/>
      <c r="I71" s="21">
        <v>20</v>
      </c>
      <c r="J71" s="47" t="s">
        <v>59</v>
      </c>
      <c r="K71" s="48">
        <v>3</v>
      </c>
      <c r="L71" s="49">
        <v>44584.881944444445</v>
      </c>
      <c r="M71" s="47">
        <v>32145</v>
      </c>
      <c r="N71" s="49">
        <v>44584.923611111109</v>
      </c>
      <c r="O71" s="25">
        <f t="shared" ref="O71" si="14">SUM(N71-L71)</f>
        <v>4.1666666664241347E-2</v>
      </c>
    </row>
    <row r="72" spans="1:15" s="32" customFormat="1" ht="15" customHeight="1">
      <c r="A72" s="21"/>
      <c r="B72" s="30"/>
      <c r="C72" s="31"/>
      <c r="D72" s="31"/>
      <c r="E72" s="31"/>
      <c r="F72" s="31"/>
      <c r="G72" s="25"/>
      <c r="H72" s="25"/>
      <c r="I72" s="21">
        <v>21</v>
      </c>
      <c r="J72" s="47" t="s">
        <v>348</v>
      </c>
      <c r="K72" s="48" t="s">
        <v>89</v>
      </c>
      <c r="L72" s="49">
        <v>44584.861111111109</v>
      </c>
      <c r="M72" s="47">
        <v>41573</v>
      </c>
      <c r="N72" s="49">
        <v>44584.861111111109</v>
      </c>
      <c r="O72" s="25">
        <f t="shared" si="13"/>
        <v>0</v>
      </c>
    </row>
    <row r="73" spans="1:15" s="32" customFormat="1" ht="15" customHeight="1">
      <c r="A73" s="5"/>
      <c r="B73" s="1"/>
      <c r="C73" s="5"/>
      <c r="D73" s="5"/>
      <c r="E73" s="5"/>
      <c r="F73" s="18" t="s">
        <v>13</v>
      </c>
      <c r="G73" s="10">
        <f>AVERAGE(G52:G72)</f>
        <v>0.12673611111131322</v>
      </c>
      <c r="H73" s="33"/>
      <c r="I73" s="5"/>
      <c r="J73" s="5"/>
      <c r="K73" s="5"/>
      <c r="L73" s="5"/>
      <c r="M73" s="5"/>
      <c r="N73" s="5" t="s">
        <v>13</v>
      </c>
      <c r="O73" s="10">
        <f>AVERAGE(O52:O72)</f>
        <v>5.2744708993400093E-2</v>
      </c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4"/>
  <sheetViews>
    <sheetView topLeftCell="A52"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357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90"/>
      <c r="E3" s="190"/>
      <c r="F3" s="220" t="s">
        <v>26</v>
      </c>
      <c r="G3" s="221"/>
      <c r="H3" s="221"/>
      <c r="I3" s="221"/>
      <c r="J3" s="222"/>
      <c r="K3" s="190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5">
        <v>5</v>
      </c>
      <c r="B5" s="13" t="s">
        <v>37</v>
      </c>
      <c r="C5" s="36">
        <v>44584.951388888891</v>
      </c>
      <c r="D5" s="37" t="s">
        <v>39</v>
      </c>
      <c r="E5" s="14" t="s">
        <v>61</v>
      </c>
      <c r="F5" s="5">
        <v>0</v>
      </c>
      <c r="G5" s="5">
        <v>0</v>
      </c>
      <c r="H5" s="5">
        <v>90</v>
      </c>
      <c r="I5" s="5">
        <v>0</v>
      </c>
      <c r="J5" s="5">
        <f t="shared" ref="J5:J24" si="0">F5+G5+H5+I5</f>
        <v>90</v>
      </c>
      <c r="K5" s="5">
        <f t="shared" ref="K5:K24" si="1">G5+H5+I5+F5</f>
        <v>90</v>
      </c>
      <c r="L5" s="36">
        <v>44585.1875</v>
      </c>
      <c r="M5" s="36">
        <v>44585.21875</v>
      </c>
      <c r="N5" s="7">
        <f>SUM(L5-C5)</f>
        <v>0.23611111110949423</v>
      </c>
      <c r="O5" s="7">
        <f>SUM(M5-L5)</f>
        <v>3.125E-2</v>
      </c>
    </row>
    <row r="6" spans="1:15" s="8" customFormat="1">
      <c r="A6" s="35"/>
      <c r="B6" s="13"/>
      <c r="C6" s="36"/>
      <c r="D6" s="37"/>
      <c r="E6" s="14" t="s">
        <v>62</v>
      </c>
      <c r="F6" s="5">
        <v>0</v>
      </c>
      <c r="G6" s="5">
        <v>11</v>
      </c>
      <c r="H6" s="5">
        <v>53</v>
      </c>
      <c r="I6" s="5">
        <v>26</v>
      </c>
      <c r="J6" s="5">
        <f t="shared" ref="J6:J19" si="2">F6+G6+H6+I6</f>
        <v>90</v>
      </c>
      <c r="K6" s="5">
        <f t="shared" ref="K6:K19" si="3">G6+H6+I6+F6</f>
        <v>90</v>
      </c>
      <c r="L6" s="36"/>
      <c r="M6" s="36"/>
      <c r="N6" s="7"/>
      <c r="O6" s="7"/>
    </row>
    <row r="7" spans="1:15" s="8" customFormat="1">
      <c r="A7" s="35" t="s">
        <v>36</v>
      </c>
      <c r="B7" s="13" t="s">
        <v>37</v>
      </c>
      <c r="C7" s="36">
        <v>44585.184027777781</v>
      </c>
      <c r="D7" s="37" t="s">
        <v>66</v>
      </c>
      <c r="E7" s="14" t="s">
        <v>61</v>
      </c>
      <c r="F7" s="5">
        <v>0</v>
      </c>
      <c r="G7" s="5">
        <v>90</v>
      </c>
      <c r="H7" s="5">
        <v>0</v>
      </c>
      <c r="I7" s="5">
        <v>0</v>
      </c>
      <c r="J7" s="5">
        <f t="shared" si="2"/>
        <v>90</v>
      </c>
      <c r="K7" s="5">
        <f t="shared" si="3"/>
        <v>90</v>
      </c>
      <c r="L7" s="36">
        <v>44585.493055555555</v>
      </c>
      <c r="M7" s="36">
        <v>44585.534722222219</v>
      </c>
      <c r="N7" s="7">
        <f t="shared" ref="N7:N23" si="4">SUM(L7-C7)</f>
        <v>0.30902777777373558</v>
      </c>
      <c r="O7" s="7">
        <f t="shared" ref="O7:O23" si="5">SUM(M7-L7)</f>
        <v>4.1666666664241347E-2</v>
      </c>
    </row>
    <row r="8" spans="1:15" s="8" customFormat="1">
      <c r="A8" s="35"/>
      <c r="B8" s="13"/>
      <c r="C8" s="36"/>
      <c r="D8" s="37"/>
      <c r="E8" s="14" t="s">
        <v>62</v>
      </c>
      <c r="F8" s="5">
        <v>3</v>
      </c>
      <c r="G8" s="5">
        <v>11</v>
      </c>
      <c r="H8" s="5">
        <v>52</v>
      </c>
      <c r="I8" s="5">
        <v>24</v>
      </c>
      <c r="J8" s="5">
        <f t="shared" si="2"/>
        <v>90</v>
      </c>
      <c r="K8" s="5">
        <f t="shared" si="3"/>
        <v>90</v>
      </c>
      <c r="L8" s="36"/>
      <c r="M8" s="36"/>
      <c r="N8" s="7"/>
      <c r="O8" s="7"/>
    </row>
    <row r="9" spans="1:15" s="8" customFormat="1">
      <c r="A9" s="35" t="s">
        <v>50</v>
      </c>
      <c r="B9" s="13" t="s">
        <v>37</v>
      </c>
      <c r="C9" s="36">
        <v>44585.21875</v>
      </c>
      <c r="D9" s="37" t="s">
        <v>43</v>
      </c>
      <c r="E9" s="14" t="s">
        <v>61</v>
      </c>
      <c r="F9" s="5">
        <v>0</v>
      </c>
      <c r="G9" s="5">
        <v>0</v>
      </c>
      <c r="H9" s="5">
        <v>0</v>
      </c>
      <c r="I9" s="5">
        <v>90</v>
      </c>
      <c r="J9" s="5">
        <f t="shared" si="2"/>
        <v>90</v>
      </c>
      <c r="K9" s="5">
        <f t="shared" si="3"/>
        <v>90</v>
      </c>
      <c r="L9" s="36">
        <v>44585.486111111109</v>
      </c>
      <c r="M9" s="36">
        <v>44585.527777777781</v>
      </c>
      <c r="N9" s="7">
        <f t="shared" si="4"/>
        <v>0.26736111110949423</v>
      </c>
      <c r="O9" s="7">
        <f t="shared" si="5"/>
        <v>4.1666666671517305E-2</v>
      </c>
    </row>
    <row r="10" spans="1:15" s="8" customFormat="1">
      <c r="A10" s="35"/>
      <c r="B10" s="13"/>
      <c r="C10" s="36"/>
      <c r="D10" s="37"/>
      <c r="E10" s="14" t="s">
        <v>62</v>
      </c>
      <c r="F10" s="5">
        <v>0</v>
      </c>
      <c r="G10" s="5">
        <v>32</v>
      </c>
      <c r="H10" s="5">
        <v>42</v>
      </c>
      <c r="I10" s="5">
        <v>16</v>
      </c>
      <c r="J10" s="5">
        <f t="shared" si="2"/>
        <v>90</v>
      </c>
      <c r="K10" s="5">
        <f t="shared" si="3"/>
        <v>90</v>
      </c>
      <c r="L10" s="36"/>
      <c r="M10" s="36"/>
      <c r="N10" s="7"/>
      <c r="O10" s="7"/>
    </row>
    <row r="11" spans="1:15" s="8" customFormat="1">
      <c r="A11" s="35">
        <v>5</v>
      </c>
      <c r="B11" s="13" t="s">
        <v>37</v>
      </c>
      <c r="C11" s="36">
        <v>44585.3125</v>
      </c>
      <c r="D11" s="37" t="s">
        <v>42</v>
      </c>
      <c r="E11" s="14" t="s">
        <v>61</v>
      </c>
      <c r="F11" s="5">
        <v>0</v>
      </c>
      <c r="G11" s="5">
        <v>0</v>
      </c>
      <c r="H11" s="5">
        <v>90</v>
      </c>
      <c r="I11" s="5">
        <v>0</v>
      </c>
      <c r="J11" s="5">
        <f t="shared" si="2"/>
        <v>90</v>
      </c>
      <c r="K11" s="5">
        <f t="shared" si="3"/>
        <v>90</v>
      </c>
      <c r="L11" s="36">
        <v>44585.479166666664</v>
      </c>
      <c r="M11" s="36">
        <v>44585.510416666664</v>
      </c>
      <c r="N11" s="7">
        <f t="shared" si="4"/>
        <v>0.16666666666424135</v>
      </c>
      <c r="O11" s="7">
        <f t="shared" si="5"/>
        <v>3.125E-2</v>
      </c>
    </row>
    <row r="12" spans="1:15" s="8" customFormat="1">
      <c r="A12" s="35"/>
      <c r="B12" s="13"/>
      <c r="C12" s="36"/>
      <c r="D12" s="37"/>
      <c r="E12" s="14" t="s">
        <v>62</v>
      </c>
      <c r="F12" s="5">
        <v>1</v>
      </c>
      <c r="G12" s="5">
        <v>9</v>
      </c>
      <c r="H12" s="5">
        <v>50</v>
      </c>
      <c r="I12" s="5">
        <v>30</v>
      </c>
      <c r="J12" s="5">
        <f t="shared" si="2"/>
        <v>90</v>
      </c>
      <c r="K12" s="5">
        <f t="shared" si="3"/>
        <v>90</v>
      </c>
      <c r="L12" s="36"/>
      <c r="M12" s="36"/>
      <c r="N12" s="7"/>
      <c r="O12" s="7"/>
    </row>
    <row r="13" spans="1:15" s="8" customFormat="1">
      <c r="A13" s="35" t="s">
        <v>34</v>
      </c>
      <c r="B13" s="13" t="s">
        <v>37</v>
      </c>
      <c r="C13" s="36">
        <v>44585.458333333336</v>
      </c>
      <c r="D13" s="37" t="s">
        <v>43</v>
      </c>
      <c r="E13" s="14" t="s">
        <v>61</v>
      </c>
      <c r="F13" s="5">
        <v>5</v>
      </c>
      <c r="G13" s="5">
        <v>85</v>
      </c>
      <c r="H13" s="5">
        <v>0</v>
      </c>
      <c r="I13" s="5">
        <v>0</v>
      </c>
      <c r="J13" s="5">
        <f t="shared" si="2"/>
        <v>90</v>
      </c>
      <c r="K13" s="5">
        <f t="shared" si="3"/>
        <v>90</v>
      </c>
      <c r="L13" s="36">
        <v>44585.739583333336</v>
      </c>
      <c r="M13" s="36">
        <v>44585.767361111109</v>
      </c>
      <c r="N13" s="7">
        <f t="shared" si="4"/>
        <v>0.28125</v>
      </c>
      <c r="O13" s="7">
        <f t="shared" si="5"/>
        <v>2.7777777773735579E-2</v>
      </c>
    </row>
    <row r="14" spans="1:15" s="8" customFormat="1">
      <c r="A14" s="13"/>
      <c r="B14" s="13"/>
      <c r="C14" s="14"/>
      <c r="D14" s="14"/>
      <c r="E14" s="14" t="s">
        <v>62</v>
      </c>
      <c r="F14" s="5">
        <v>6</v>
      </c>
      <c r="G14" s="5">
        <v>6</v>
      </c>
      <c r="H14" s="5">
        <v>65</v>
      </c>
      <c r="I14" s="5">
        <v>13</v>
      </c>
      <c r="J14" s="5">
        <f t="shared" si="2"/>
        <v>90</v>
      </c>
      <c r="K14" s="5">
        <f t="shared" si="3"/>
        <v>90</v>
      </c>
      <c r="L14" s="15"/>
      <c r="M14" s="15"/>
      <c r="N14" s="7"/>
      <c r="O14" s="7"/>
    </row>
    <row r="15" spans="1:15" s="8" customFormat="1">
      <c r="A15" s="13" t="s">
        <v>45</v>
      </c>
      <c r="B15" s="13" t="s">
        <v>37</v>
      </c>
      <c r="C15" s="36">
        <v>44585.305555555555</v>
      </c>
      <c r="D15" s="16" t="s">
        <v>75</v>
      </c>
      <c r="E15" s="14" t="s">
        <v>61</v>
      </c>
      <c r="F15" s="5">
        <v>7</v>
      </c>
      <c r="G15" s="5">
        <v>47</v>
      </c>
      <c r="H15" s="5">
        <v>28</v>
      </c>
      <c r="I15" s="5">
        <v>8</v>
      </c>
      <c r="J15" s="5">
        <f t="shared" si="2"/>
        <v>90</v>
      </c>
      <c r="K15" s="5">
        <f t="shared" si="3"/>
        <v>90</v>
      </c>
      <c r="L15" s="36">
        <v>44585.864583333336</v>
      </c>
      <c r="M15" s="36">
        <v>44585.916666666664</v>
      </c>
      <c r="N15" s="7">
        <f t="shared" si="4"/>
        <v>0.55902777778101154</v>
      </c>
      <c r="O15" s="7">
        <f t="shared" si="5"/>
        <v>5.2083333328482695E-2</v>
      </c>
    </row>
    <row r="16" spans="1:15" s="8" customFormat="1">
      <c r="A16" s="13"/>
      <c r="B16" s="13"/>
      <c r="C16" s="16"/>
      <c r="D16" s="16"/>
      <c r="E16" s="14" t="s">
        <v>62</v>
      </c>
      <c r="F16" s="5">
        <v>0</v>
      </c>
      <c r="G16" s="5">
        <v>18</v>
      </c>
      <c r="H16" s="5">
        <v>28</v>
      </c>
      <c r="I16" s="5">
        <v>44</v>
      </c>
      <c r="J16" s="5">
        <f t="shared" si="2"/>
        <v>90</v>
      </c>
      <c r="K16" s="5">
        <f t="shared" si="3"/>
        <v>90</v>
      </c>
      <c r="L16" s="15"/>
      <c r="M16" s="15"/>
      <c r="N16" s="7"/>
      <c r="O16" s="7"/>
    </row>
    <row r="17" spans="1:15" s="8" customFormat="1">
      <c r="A17" s="13" t="s">
        <v>36</v>
      </c>
      <c r="B17" s="13" t="s">
        <v>37</v>
      </c>
      <c r="C17" s="36">
        <v>44585.618055555555</v>
      </c>
      <c r="D17" s="16" t="s">
        <v>41</v>
      </c>
      <c r="E17" s="14" t="s">
        <v>61</v>
      </c>
      <c r="F17" s="5">
        <v>0</v>
      </c>
      <c r="G17" s="5">
        <v>80</v>
      </c>
      <c r="H17" s="5">
        <v>0</v>
      </c>
      <c r="I17" s="5">
        <v>0</v>
      </c>
      <c r="J17" s="5">
        <f t="shared" si="2"/>
        <v>80</v>
      </c>
      <c r="K17" s="5">
        <f t="shared" si="3"/>
        <v>80</v>
      </c>
      <c r="L17" s="36">
        <v>44585.9375</v>
      </c>
      <c r="M17" s="36">
        <v>44585.979166666664</v>
      </c>
      <c r="N17" s="7">
        <f t="shared" si="4"/>
        <v>0.31944444444525288</v>
      </c>
      <c r="O17" s="7">
        <f t="shared" si="5"/>
        <v>4.1666666664241347E-2</v>
      </c>
    </row>
    <row r="18" spans="1:15" s="8" customFormat="1">
      <c r="A18" s="13"/>
      <c r="B18" s="13"/>
      <c r="C18" s="16"/>
      <c r="D18" s="16"/>
      <c r="E18" s="14" t="s">
        <v>62</v>
      </c>
      <c r="F18" s="5">
        <v>3</v>
      </c>
      <c r="G18" s="5">
        <v>18</v>
      </c>
      <c r="H18" s="5">
        <v>34</v>
      </c>
      <c r="I18" s="5">
        <v>25</v>
      </c>
      <c r="J18" s="5">
        <f t="shared" si="2"/>
        <v>80</v>
      </c>
      <c r="K18" s="5">
        <f t="shared" si="3"/>
        <v>80</v>
      </c>
      <c r="L18" s="15"/>
      <c r="M18" s="15"/>
      <c r="N18" s="7"/>
      <c r="O18" s="7"/>
    </row>
    <row r="19" spans="1:15" s="8" customFormat="1">
      <c r="A19" s="13" t="s">
        <v>47</v>
      </c>
      <c r="B19" s="13" t="s">
        <v>37</v>
      </c>
      <c r="C19" s="36">
        <v>44585.329861111109</v>
      </c>
      <c r="D19" s="16" t="s">
        <v>39</v>
      </c>
      <c r="E19" s="14" t="s">
        <v>61</v>
      </c>
      <c r="F19" s="5">
        <v>30</v>
      </c>
      <c r="G19" s="5">
        <v>30</v>
      </c>
      <c r="H19" s="5">
        <v>17</v>
      </c>
      <c r="I19" s="5">
        <v>13</v>
      </c>
      <c r="J19" s="5">
        <f t="shared" si="2"/>
        <v>90</v>
      </c>
      <c r="K19" s="5">
        <f t="shared" si="3"/>
        <v>90</v>
      </c>
      <c r="L19" s="36">
        <v>44585.888888888891</v>
      </c>
      <c r="M19" s="36">
        <v>44585.930555555555</v>
      </c>
      <c r="N19" s="7">
        <f t="shared" si="4"/>
        <v>0.55902777778101154</v>
      </c>
      <c r="O19" s="7">
        <f t="shared" si="5"/>
        <v>4.1666666664241347E-2</v>
      </c>
    </row>
    <row r="20" spans="1:15" s="8" customFormat="1">
      <c r="A20" s="13"/>
      <c r="B20" s="13"/>
      <c r="C20" s="16"/>
      <c r="D20" s="16"/>
      <c r="E20" s="14" t="s">
        <v>62</v>
      </c>
      <c r="F20" s="5">
        <v>0</v>
      </c>
      <c r="G20" s="5">
        <v>0</v>
      </c>
      <c r="H20" s="5">
        <v>0</v>
      </c>
      <c r="I20" s="5">
        <v>80</v>
      </c>
      <c r="J20" s="5">
        <f t="shared" si="0"/>
        <v>80</v>
      </c>
      <c r="K20" s="5">
        <f t="shared" si="1"/>
        <v>80</v>
      </c>
      <c r="L20" s="15"/>
      <c r="M20" s="15"/>
      <c r="N20" s="7"/>
      <c r="O20" s="7"/>
    </row>
    <row r="21" spans="1:15" s="8" customFormat="1">
      <c r="A21" s="13">
        <v>4</v>
      </c>
      <c r="B21" s="13" t="s">
        <v>37</v>
      </c>
      <c r="C21" s="36">
        <v>44585.711805555555</v>
      </c>
      <c r="D21" s="16" t="s">
        <v>38</v>
      </c>
      <c r="E21" s="14" t="s">
        <v>61</v>
      </c>
      <c r="F21" s="5">
        <v>3</v>
      </c>
      <c r="G21" s="5">
        <v>7</v>
      </c>
      <c r="H21" s="5">
        <v>62</v>
      </c>
      <c r="I21" s="5">
        <v>8</v>
      </c>
      <c r="J21" s="5">
        <f t="shared" si="0"/>
        <v>80</v>
      </c>
      <c r="K21" s="5">
        <f t="shared" si="1"/>
        <v>80</v>
      </c>
      <c r="L21" s="36">
        <v>44585.916666666664</v>
      </c>
      <c r="M21" s="36">
        <v>44585.954861111109</v>
      </c>
      <c r="N21" s="7">
        <f t="shared" si="4"/>
        <v>0.20486111110949423</v>
      </c>
      <c r="O21" s="7">
        <f t="shared" si="5"/>
        <v>3.8194444445252884E-2</v>
      </c>
    </row>
    <row r="22" spans="1:15" s="8" customFormat="1">
      <c r="A22" s="13"/>
      <c r="B22" s="13"/>
      <c r="C22" s="16"/>
      <c r="D22" s="16"/>
      <c r="E22" s="14" t="s">
        <v>62</v>
      </c>
      <c r="F22" s="5">
        <v>0</v>
      </c>
      <c r="G22" s="5">
        <v>36</v>
      </c>
      <c r="H22" s="5">
        <v>11</v>
      </c>
      <c r="I22" s="5">
        <v>43</v>
      </c>
      <c r="J22" s="5">
        <f t="shared" si="0"/>
        <v>90</v>
      </c>
      <c r="K22" s="5">
        <f t="shared" si="1"/>
        <v>90</v>
      </c>
      <c r="L22" s="15"/>
      <c r="M22" s="15"/>
      <c r="N22" s="7"/>
      <c r="O22" s="7"/>
    </row>
    <row r="23" spans="1:15" s="8" customFormat="1">
      <c r="A23" s="13" t="s">
        <v>34</v>
      </c>
      <c r="B23" s="13" t="s">
        <v>37</v>
      </c>
      <c r="C23" s="36">
        <v>44585.909722222219</v>
      </c>
      <c r="D23" s="16" t="s">
        <v>65</v>
      </c>
      <c r="E23" s="14" t="s">
        <v>61</v>
      </c>
      <c r="F23" s="5"/>
      <c r="G23" s="5"/>
      <c r="H23" s="5"/>
      <c r="I23" s="5"/>
      <c r="J23" s="5">
        <f t="shared" si="0"/>
        <v>0</v>
      </c>
      <c r="K23" s="5">
        <f t="shared" si="1"/>
        <v>0</v>
      </c>
      <c r="L23" s="36">
        <v>44585.996527777781</v>
      </c>
      <c r="M23" s="36">
        <v>44586.104166666664</v>
      </c>
      <c r="N23" s="7">
        <f t="shared" si="4"/>
        <v>8.6805555562023073E-2</v>
      </c>
      <c r="O23" s="7">
        <f t="shared" si="5"/>
        <v>0.10763888888322981</v>
      </c>
    </row>
    <row r="24" spans="1:15" s="8" customFormat="1" ht="15.75" thickBot="1">
      <c r="A24" s="13"/>
      <c r="B24" s="13"/>
      <c r="C24" s="16"/>
      <c r="D24" s="16"/>
      <c r="E24" s="14" t="s">
        <v>62</v>
      </c>
      <c r="F24" s="5"/>
      <c r="G24" s="5"/>
      <c r="H24" s="5"/>
      <c r="I24" s="5"/>
      <c r="J24" s="5">
        <f t="shared" si="0"/>
        <v>0</v>
      </c>
      <c r="K24" s="5">
        <f t="shared" si="1"/>
        <v>0</v>
      </c>
      <c r="L24" s="15"/>
      <c r="M24" s="15"/>
      <c r="N24" s="7"/>
      <c r="O24" s="7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1580</v>
      </c>
      <c r="K25" s="19">
        <f>SUM(K5:K24)</f>
        <v>1580</v>
      </c>
      <c r="L25" s="5"/>
      <c r="M25" s="5" t="s">
        <v>13</v>
      </c>
      <c r="N25" s="10">
        <f>AVERAGE(N5:N24)</f>
        <v>0.29895833333357585</v>
      </c>
      <c r="O25" s="10">
        <f>AVERAGE(O5:O24)</f>
        <v>4.5486111109494229E-2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220"/>
      <c r="B27" s="221"/>
      <c r="C27" s="222"/>
      <c r="D27" s="190"/>
      <c r="E27" s="190"/>
      <c r="F27" s="220" t="s">
        <v>26</v>
      </c>
      <c r="G27" s="221"/>
      <c r="H27" s="221"/>
      <c r="I27" s="221"/>
      <c r="J27" s="222"/>
      <c r="K27" s="190"/>
      <c r="L27" s="220"/>
      <c r="M27" s="221"/>
      <c r="N27" s="221"/>
      <c r="O27" s="222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35" t="s">
        <v>45</v>
      </c>
      <c r="B29" s="38" t="s">
        <v>358</v>
      </c>
      <c r="C29" s="36">
        <v>44584.753472222219</v>
      </c>
      <c r="D29" s="37" t="s">
        <v>84</v>
      </c>
      <c r="E29" s="14" t="s">
        <v>61</v>
      </c>
      <c r="F29" s="3">
        <v>0</v>
      </c>
      <c r="G29" s="3">
        <v>50</v>
      </c>
      <c r="H29" s="3">
        <v>0</v>
      </c>
      <c r="I29" s="3">
        <v>10</v>
      </c>
      <c r="J29" s="5">
        <f>F29+G29+H29+I29</f>
        <v>60</v>
      </c>
      <c r="K29" s="5">
        <f>G29+H29+I29+F29</f>
        <v>60</v>
      </c>
      <c r="L29" s="36">
        <v>44585.194444444445</v>
      </c>
      <c r="M29" s="36">
        <v>44585.256944444445</v>
      </c>
      <c r="N29" s="7">
        <f>SUM(L29-C29)</f>
        <v>0.44097222222626442</v>
      </c>
      <c r="O29" s="7">
        <f>SUM(M29-L29)</f>
        <v>6.25E-2</v>
      </c>
    </row>
    <row r="30" spans="1:15">
      <c r="A30" s="35"/>
      <c r="B30" s="38"/>
      <c r="C30" s="36"/>
      <c r="D30" s="37"/>
      <c r="E30" s="14" t="s">
        <v>62</v>
      </c>
      <c r="F30" s="3">
        <v>0</v>
      </c>
      <c r="G30" s="3">
        <v>4</v>
      </c>
      <c r="H30" s="3">
        <v>27</v>
      </c>
      <c r="I30" s="3">
        <v>3</v>
      </c>
      <c r="J30" s="5">
        <f t="shared" ref="J30:J40" si="6">F30+G30+H30+I30</f>
        <v>34</v>
      </c>
      <c r="K30" s="5">
        <f t="shared" ref="K30:K40" si="7">G30+H30+I30+F30</f>
        <v>34</v>
      </c>
      <c r="L30" s="36"/>
      <c r="M30" s="36"/>
      <c r="N30" s="7"/>
      <c r="O30" s="7"/>
    </row>
    <row r="31" spans="1:15">
      <c r="A31" s="35">
        <v>6</v>
      </c>
      <c r="B31" s="38" t="s">
        <v>359</v>
      </c>
      <c r="C31" s="36">
        <v>44584.774305555555</v>
      </c>
      <c r="D31" s="37" t="s">
        <v>73</v>
      </c>
      <c r="E31" s="14" t="s">
        <v>61</v>
      </c>
      <c r="F31" s="3">
        <v>40</v>
      </c>
      <c r="G31" s="3">
        <v>12</v>
      </c>
      <c r="H31" s="3">
        <v>0</v>
      </c>
      <c r="I31" s="3">
        <v>38</v>
      </c>
      <c r="J31" s="5">
        <f t="shared" si="6"/>
        <v>90</v>
      </c>
      <c r="K31" s="5">
        <f t="shared" si="7"/>
        <v>90</v>
      </c>
      <c r="L31" s="36">
        <v>44585.395833333336</v>
      </c>
      <c r="M31" s="36">
        <v>44585.461805555555</v>
      </c>
      <c r="N31" s="7">
        <f t="shared" ref="N31:N49" si="8">SUM(L31-C31)</f>
        <v>0.62152777778101154</v>
      </c>
      <c r="O31" s="7">
        <f t="shared" ref="O31:O49" si="9">SUM(M31-L31)</f>
        <v>6.5972222218988463E-2</v>
      </c>
    </row>
    <row r="32" spans="1:15">
      <c r="A32" s="35"/>
      <c r="B32" s="38"/>
      <c r="C32" s="36"/>
      <c r="D32" s="37"/>
      <c r="E32" s="14" t="s">
        <v>62</v>
      </c>
      <c r="F32" s="3">
        <v>2</v>
      </c>
      <c r="G32" s="3">
        <v>60</v>
      </c>
      <c r="H32" s="3">
        <v>25</v>
      </c>
      <c r="I32" s="3">
        <v>3</v>
      </c>
      <c r="J32" s="5">
        <f t="shared" si="6"/>
        <v>90</v>
      </c>
      <c r="K32" s="5">
        <f t="shared" si="7"/>
        <v>90</v>
      </c>
      <c r="L32" s="36"/>
      <c r="M32" s="36"/>
      <c r="N32" s="7"/>
      <c r="O32" s="7"/>
    </row>
    <row r="33" spans="1:15">
      <c r="A33" s="35" t="s">
        <v>35</v>
      </c>
      <c r="B33" s="38" t="s">
        <v>360</v>
      </c>
      <c r="C33" s="36">
        <v>44584.850694444445</v>
      </c>
      <c r="D33" s="37" t="s">
        <v>59</v>
      </c>
      <c r="E33" s="14" t="s">
        <v>61</v>
      </c>
      <c r="F33" s="3">
        <v>0</v>
      </c>
      <c r="G33" s="3">
        <v>24</v>
      </c>
      <c r="H33" s="3">
        <v>0</v>
      </c>
      <c r="I33" s="3">
        <v>66</v>
      </c>
      <c r="J33" s="5">
        <f t="shared" si="6"/>
        <v>90</v>
      </c>
      <c r="K33" s="5">
        <f t="shared" si="7"/>
        <v>90</v>
      </c>
      <c r="L33" s="36">
        <v>44585.315972222219</v>
      </c>
      <c r="M33" s="36">
        <v>44585.333333333336</v>
      </c>
      <c r="N33" s="7">
        <f t="shared" si="8"/>
        <v>0.46527777777373558</v>
      </c>
      <c r="O33" s="7">
        <f t="shared" si="9"/>
        <v>1.7361111116770189E-2</v>
      </c>
    </row>
    <row r="34" spans="1:15">
      <c r="A34" s="35"/>
      <c r="B34" s="38"/>
      <c r="C34" s="36"/>
      <c r="D34" s="37"/>
      <c r="E34" s="14" t="s">
        <v>62</v>
      </c>
      <c r="F34" s="3">
        <v>6</v>
      </c>
      <c r="G34" s="3">
        <v>80</v>
      </c>
      <c r="H34" s="3">
        <v>0</v>
      </c>
      <c r="I34" s="3">
        <v>4</v>
      </c>
      <c r="J34" s="5">
        <f t="shared" si="6"/>
        <v>90</v>
      </c>
      <c r="K34" s="5">
        <f t="shared" si="7"/>
        <v>90</v>
      </c>
      <c r="L34" s="36"/>
      <c r="M34" s="36"/>
      <c r="N34" s="7"/>
      <c r="O34" s="7"/>
    </row>
    <row r="35" spans="1:15">
      <c r="A35" s="35">
        <v>8</v>
      </c>
      <c r="B35" s="38" t="s">
        <v>361</v>
      </c>
      <c r="C35" s="36">
        <v>44584.90625</v>
      </c>
      <c r="D35" s="37" t="s">
        <v>59</v>
      </c>
      <c r="E35" s="14" t="s">
        <v>61</v>
      </c>
      <c r="F35" s="3">
        <v>42</v>
      </c>
      <c r="G35" s="3">
        <v>0</v>
      </c>
      <c r="H35" s="3">
        <v>38</v>
      </c>
      <c r="I35" s="3">
        <v>0</v>
      </c>
      <c r="J35" s="5">
        <f t="shared" si="6"/>
        <v>80</v>
      </c>
      <c r="K35" s="5">
        <f t="shared" si="7"/>
        <v>80</v>
      </c>
      <c r="L35" s="36">
        <v>44585.427083333336</v>
      </c>
      <c r="M35" s="36">
        <v>44585.496527777781</v>
      </c>
      <c r="N35" s="7">
        <f t="shared" si="8"/>
        <v>0.52083333333575865</v>
      </c>
      <c r="O35" s="7">
        <f t="shared" si="9"/>
        <v>6.9444444445252884E-2</v>
      </c>
    </row>
    <row r="36" spans="1:15">
      <c r="A36" s="35"/>
      <c r="B36" s="38"/>
      <c r="C36" s="36"/>
      <c r="D36" s="37"/>
      <c r="E36" s="14" t="s">
        <v>62</v>
      </c>
      <c r="F36" s="3">
        <v>3</v>
      </c>
      <c r="G36" s="3">
        <v>23</v>
      </c>
      <c r="H36" s="3">
        <v>18</v>
      </c>
      <c r="I36" s="3">
        <v>36</v>
      </c>
      <c r="J36" s="5">
        <f t="shared" si="6"/>
        <v>80</v>
      </c>
      <c r="K36" s="5">
        <f t="shared" si="7"/>
        <v>80</v>
      </c>
      <c r="L36" s="36"/>
      <c r="M36" s="36"/>
      <c r="N36" s="7"/>
      <c r="O36" s="7"/>
    </row>
    <row r="37" spans="1:15">
      <c r="A37" s="35" t="s">
        <v>34</v>
      </c>
      <c r="B37" s="38" t="s">
        <v>362</v>
      </c>
      <c r="C37" s="36">
        <v>44584.975694444445</v>
      </c>
      <c r="D37" s="37" t="s">
        <v>59</v>
      </c>
      <c r="E37" s="14" t="s">
        <v>61</v>
      </c>
      <c r="F37" s="3">
        <v>0</v>
      </c>
      <c r="G37" s="3">
        <v>90</v>
      </c>
      <c r="H37" s="3">
        <v>0</v>
      </c>
      <c r="I37" s="3">
        <v>0</v>
      </c>
      <c r="J37" s="5">
        <f t="shared" si="6"/>
        <v>90</v>
      </c>
      <c r="K37" s="5">
        <f t="shared" si="7"/>
        <v>90</v>
      </c>
      <c r="L37" s="36">
        <v>44585.270833333336</v>
      </c>
      <c r="M37" s="36">
        <v>44585.350694444445</v>
      </c>
      <c r="N37" s="7">
        <f t="shared" si="8"/>
        <v>0.29513888889050577</v>
      </c>
      <c r="O37" s="7">
        <f t="shared" si="9"/>
        <v>7.9861111109494232E-2</v>
      </c>
    </row>
    <row r="38" spans="1:15">
      <c r="A38" s="35"/>
      <c r="B38" s="38"/>
      <c r="C38" s="36"/>
      <c r="D38" s="37"/>
      <c r="E38" s="14" t="s">
        <v>62</v>
      </c>
      <c r="F38" s="3">
        <v>2</v>
      </c>
      <c r="G38" s="3">
        <v>50</v>
      </c>
      <c r="H38" s="3">
        <v>0</v>
      </c>
      <c r="I38" s="3">
        <v>38</v>
      </c>
      <c r="J38" s="5">
        <f t="shared" si="6"/>
        <v>90</v>
      </c>
      <c r="K38" s="5">
        <f t="shared" si="7"/>
        <v>90</v>
      </c>
      <c r="L38" s="36"/>
      <c r="M38" s="36"/>
      <c r="N38" s="7"/>
      <c r="O38" s="7"/>
    </row>
    <row r="39" spans="1:15">
      <c r="A39" s="35">
        <v>4</v>
      </c>
      <c r="B39" s="38" t="s">
        <v>363</v>
      </c>
      <c r="C39" s="36">
        <v>44585.0625</v>
      </c>
      <c r="D39" s="37" t="s">
        <v>59</v>
      </c>
      <c r="E39" s="14" t="s">
        <v>61</v>
      </c>
      <c r="F39" s="3">
        <v>0</v>
      </c>
      <c r="G39" s="3">
        <v>0</v>
      </c>
      <c r="H39" s="3">
        <v>90</v>
      </c>
      <c r="I39" s="3">
        <v>0</v>
      </c>
      <c r="J39" s="5">
        <f t="shared" si="6"/>
        <v>90</v>
      </c>
      <c r="K39" s="5">
        <f t="shared" si="7"/>
        <v>90</v>
      </c>
      <c r="L39" s="36">
        <v>44585.3125</v>
      </c>
      <c r="M39" s="36">
        <v>44585.375</v>
      </c>
      <c r="N39" s="7">
        <f t="shared" si="8"/>
        <v>0.25</v>
      </c>
      <c r="O39" s="7">
        <f t="shared" si="9"/>
        <v>6.25E-2</v>
      </c>
    </row>
    <row r="40" spans="1:15">
      <c r="A40" s="35"/>
      <c r="B40" s="38"/>
      <c r="C40" s="36"/>
      <c r="D40" s="37"/>
      <c r="E40" s="14" t="s">
        <v>62</v>
      </c>
      <c r="F40" s="3">
        <v>0</v>
      </c>
      <c r="G40" s="3">
        <v>20</v>
      </c>
      <c r="H40" s="3">
        <v>68</v>
      </c>
      <c r="I40" s="3">
        <v>2</v>
      </c>
      <c r="J40" s="5">
        <f t="shared" si="6"/>
        <v>90</v>
      </c>
      <c r="K40" s="5">
        <f t="shared" si="7"/>
        <v>90</v>
      </c>
      <c r="L40" s="36"/>
      <c r="M40" s="36"/>
      <c r="N40" s="7"/>
      <c r="O40" s="7"/>
    </row>
    <row r="41" spans="1:15">
      <c r="A41" s="35">
        <v>2</v>
      </c>
      <c r="B41" s="38" t="s">
        <v>364</v>
      </c>
      <c r="C41" s="36">
        <v>44585.131944444445</v>
      </c>
      <c r="D41" s="37" t="s">
        <v>106</v>
      </c>
      <c r="E41" s="14" t="s">
        <v>61</v>
      </c>
      <c r="F41" s="3">
        <v>0</v>
      </c>
      <c r="G41" s="3">
        <v>22</v>
      </c>
      <c r="H41" s="3">
        <v>68</v>
      </c>
      <c r="I41" s="3">
        <v>0</v>
      </c>
      <c r="J41" s="5">
        <f t="shared" ref="J41:J49" si="10">F41+G41+H41+I41</f>
        <v>90</v>
      </c>
      <c r="K41" s="5">
        <f t="shared" ref="K41:K50" si="11">G41+H41+I41+F41</f>
        <v>90</v>
      </c>
      <c r="L41" s="36">
        <v>44585.631944444445</v>
      </c>
      <c r="M41" s="36">
        <v>44585.715277777781</v>
      </c>
      <c r="N41" s="7">
        <f t="shared" si="8"/>
        <v>0.5</v>
      </c>
      <c r="O41" s="7">
        <f t="shared" si="9"/>
        <v>8.3333333335758653E-2</v>
      </c>
    </row>
    <row r="42" spans="1:15">
      <c r="A42" s="35"/>
      <c r="B42" s="38"/>
      <c r="C42" s="36"/>
      <c r="D42" s="37"/>
      <c r="E42" s="14" t="s">
        <v>62</v>
      </c>
      <c r="F42" s="3">
        <v>0</v>
      </c>
      <c r="G42" s="3">
        <v>10</v>
      </c>
      <c r="H42" s="3">
        <v>56</v>
      </c>
      <c r="I42" s="3">
        <v>24</v>
      </c>
      <c r="J42" s="5">
        <f t="shared" ref="J42:J47" si="12">F42+G42+H42+I42</f>
        <v>90</v>
      </c>
      <c r="K42" s="5">
        <f t="shared" ref="K42:K47" si="13">G42+H42+I42+F42</f>
        <v>90</v>
      </c>
      <c r="L42" s="36"/>
      <c r="M42" s="36"/>
      <c r="N42" s="7"/>
      <c r="O42" s="7"/>
    </row>
    <row r="43" spans="1:15">
      <c r="A43" s="35">
        <v>4</v>
      </c>
      <c r="B43" s="38" t="s">
        <v>365</v>
      </c>
      <c r="C43" s="36">
        <v>44585.420138888891</v>
      </c>
      <c r="D43" s="37" t="s">
        <v>59</v>
      </c>
      <c r="E43" s="14" t="s">
        <v>61</v>
      </c>
      <c r="F43" s="3">
        <v>0</v>
      </c>
      <c r="G43" s="3">
        <v>0</v>
      </c>
      <c r="H43" s="3">
        <v>90</v>
      </c>
      <c r="I43" s="3">
        <v>0</v>
      </c>
      <c r="J43" s="5">
        <f t="shared" si="12"/>
        <v>90</v>
      </c>
      <c r="K43" s="5">
        <f t="shared" si="13"/>
        <v>90</v>
      </c>
      <c r="L43" s="36">
        <v>44585.614583333336</v>
      </c>
      <c r="M43" s="36">
        <v>44585.649305555555</v>
      </c>
      <c r="N43" s="7">
        <f t="shared" si="8"/>
        <v>0.19444444444525288</v>
      </c>
      <c r="O43" s="7">
        <f t="shared" si="9"/>
        <v>3.4722222218988463E-2</v>
      </c>
    </row>
    <row r="44" spans="1:15">
      <c r="A44" s="35"/>
      <c r="B44" s="38"/>
      <c r="C44" s="36"/>
      <c r="D44" s="37"/>
      <c r="E44" s="14" t="s">
        <v>62</v>
      </c>
      <c r="F44" s="3">
        <v>0</v>
      </c>
      <c r="G44" s="3">
        <v>60</v>
      </c>
      <c r="H44" s="3">
        <v>20</v>
      </c>
      <c r="I44" s="3">
        <v>10</v>
      </c>
      <c r="J44" s="5">
        <f t="shared" si="12"/>
        <v>90</v>
      </c>
      <c r="K44" s="5">
        <f t="shared" si="13"/>
        <v>90</v>
      </c>
      <c r="L44" s="36"/>
      <c r="M44" s="36"/>
      <c r="N44" s="7"/>
      <c r="O44" s="7"/>
    </row>
    <row r="45" spans="1:15">
      <c r="A45" s="35">
        <v>5</v>
      </c>
      <c r="B45" s="38" t="s">
        <v>366</v>
      </c>
      <c r="C45" s="36">
        <v>44585.559027777781</v>
      </c>
      <c r="D45" s="37" t="s">
        <v>84</v>
      </c>
      <c r="E45" s="14" t="s">
        <v>61</v>
      </c>
      <c r="F45" s="3">
        <v>0</v>
      </c>
      <c r="G45" s="3">
        <v>4</v>
      </c>
      <c r="H45" s="3">
        <v>76</v>
      </c>
      <c r="I45" s="3">
        <v>0</v>
      </c>
      <c r="J45" s="5">
        <f t="shared" si="12"/>
        <v>80</v>
      </c>
      <c r="K45" s="5">
        <f t="shared" si="13"/>
        <v>80</v>
      </c>
      <c r="L45" s="36">
        <v>44585.736111111109</v>
      </c>
      <c r="M45" s="36">
        <v>44585.763888888891</v>
      </c>
      <c r="N45" s="7">
        <f t="shared" si="8"/>
        <v>0.17708333332848269</v>
      </c>
      <c r="O45" s="7">
        <f t="shared" si="9"/>
        <v>2.7777777781011537E-2</v>
      </c>
    </row>
    <row r="46" spans="1:15">
      <c r="A46" s="2"/>
      <c r="B46" s="3"/>
      <c r="C46" s="2"/>
      <c r="D46" s="2"/>
      <c r="E46" s="14" t="s">
        <v>62</v>
      </c>
      <c r="F46" s="3">
        <v>0</v>
      </c>
      <c r="G46" s="3">
        <v>9</v>
      </c>
      <c r="H46" s="3">
        <v>51</v>
      </c>
      <c r="I46" s="3">
        <v>20</v>
      </c>
      <c r="J46" s="5">
        <f t="shared" si="12"/>
        <v>80</v>
      </c>
      <c r="K46" s="5">
        <f t="shared" si="13"/>
        <v>80</v>
      </c>
      <c r="L46" s="2"/>
      <c r="M46" s="2"/>
      <c r="N46" s="7"/>
      <c r="O46" s="7"/>
    </row>
    <row r="47" spans="1:15">
      <c r="A47" s="2">
        <v>1</v>
      </c>
      <c r="B47" s="3" t="s">
        <v>133</v>
      </c>
      <c r="C47" s="36">
        <v>44584.84375</v>
      </c>
      <c r="D47" s="2" t="s">
        <v>58</v>
      </c>
      <c r="E47" s="14" t="s">
        <v>61</v>
      </c>
      <c r="F47" s="3">
        <v>8</v>
      </c>
      <c r="G47" s="3">
        <v>35</v>
      </c>
      <c r="H47" s="3">
        <v>9</v>
      </c>
      <c r="I47" s="3">
        <v>38</v>
      </c>
      <c r="J47" s="5">
        <f t="shared" si="12"/>
        <v>90</v>
      </c>
      <c r="K47" s="5">
        <f t="shared" si="13"/>
        <v>90</v>
      </c>
      <c r="L47" s="36">
        <v>44585.96875</v>
      </c>
      <c r="M47" s="36">
        <v>44586.045138888891</v>
      </c>
      <c r="N47" s="7">
        <f t="shared" si="8"/>
        <v>1.125</v>
      </c>
      <c r="O47" s="7">
        <f t="shared" si="9"/>
        <v>7.6388888890505768E-2</v>
      </c>
    </row>
    <row r="48" spans="1:15">
      <c r="A48" s="2"/>
      <c r="B48" s="3"/>
      <c r="C48" s="2"/>
      <c r="D48" s="2"/>
      <c r="E48" s="14" t="s">
        <v>62</v>
      </c>
      <c r="F48" s="3">
        <v>1</v>
      </c>
      <c r="G48" s="3">
        <v>31</v>
      </c>
      <c r="H48" s="3">
        <v>28</v>
      </c>
      <c r="I48" s="3">
        <v>30</v>
      </c>
      <c r="J48" s="5">
        <f t="shared" si="10"/>
        <v>90</v>
      </c>
      <c r="K48" s="5">
        <f t="shared" si="11"/>
        <v>90</v>
      </c>
      <c r="L48" s="2"/>
      <c r="M48" s="2"/>
      <c r="N48" s="7"/>
      <c r="O48" s="7"/>
    </row>
    <row r="49" spans="1:15">
      <c r="A49" s="2">
        <v>5</v>
      </c>
      <c r="B49" s="3" t="s">
        <v>367</v>
      </c>
      <c r="C49" s="36">
        <v>44585.826388888891</v>
      </c>
      <c r="D49" s="2" t="s">
        <v>59</v>
      </c>
      <c r="E49" s="14" t="s">
        <v>61</v>
      </c>
      <c r="F49" s="3">
        <v>4</v>
      </c>
      <c r="G49" s="3">
        <v>0</v>
      </c>
      <c r="H49" s="3">
        <v>86</v>
      </c>
      <c r="I49" s="3">
        <v>0</v>
      </c>
      <c r="J49" s="5">
        <f t="shared" si="10"/>
        <v>90</v>
      </c>
      <c r="K49" s="5">
        <f t="shared" si="11"/>
        <v>90</v>
      </c>
      <c r="L49" s="36">
        <v>44585.993055555555</v>
      </c>
      <c r="M49" s="36">
        <v>44586.118055555555</v>
      </c>
      <c r="N49" s="7">
        <f t="shared" si="8"/>
        <v>0.16666666666424135</v>
      </c>
      <c r="O49" s="7">
        <f t="shared" si="9"/>
        <v>0.125</v>
      </c>
    </row>
    <row r="50" spans="1:15" ht="15.75" thickBot="1">
      <c r="A50" s="2"/>
      <c r="B50" s="3"/>
      <c r="C50" s="2"/>
      <c r="D50" s="2"/>
      <c r="E50" s="14" t="s">
        <v>62</v>
      </c>
      <c r="F50" s="3">
        <v>0</v>
      </c>
      <c r="G50" s="3">
        <v>8</v>
      </c>
      <c r="H50" s="3">
        <v>10</v>
      </c>
      <c r="I50" s="3">
        <v>72</v>
      </c>
      <c r="J50" s="5">
        <v>90</v>
      </c>
      <c r="K50" s="5">
        <f t="shared" si="11"/>
        <v>90</v>
      </c>
      <c r="L50" s="2"/>
      <c r="M50" s="2"/>
      <c r="N50" s="7"/>
      <c r="O50" s="7"/>
    </row>
    <row r="51" spans="1:15" s="8" customFormat="1" ht="16.5" customHeight="1" thickTop="1" thickBot="1">
      <c r="A51" s="5"/>
      <c r="B51" s="5"/>
      <c r="C51" s="5"/>
      <c r="D51" s="5"/>
      <c r="E51" s="5"/>
      <c r="F51" s="5"/>
      <c r="G51" s="5"/>
      <c r="H51" s="5"/>
      <c r="I51" s="18" t="s">
        <v>31</v>
      </c>
      <c r="J51" s="19">
        <f>SUM(J29:J50)</f>
        <v>1854</v>
      </c>
      <c r="K51" s="19">
        <f>SUM(K29:K50)</f>
        <v>1854</v>
      </c>
      <c r="L51" s="5"/>
      <c r="M51" s="5" t="s">
        <v>13</v>
      </c>
      <c r="N51" s="10">
        <f>AVERAGE(N29:N50)</f>
        <v>0.43244949494956847</v>
      </c>
      <c r="O51" s="10">
        <f>AVERAGE(O29:O50)</f>
        <v>6.4078282828797295E-2</v>
      </c>
    </row>
    <row r="52" spans="1:15" ht="15.75" thickTop="1"/>
    <row r="53" spans="1:15">
      <c r="A53" s="45" t="s">
        <v>0</v>
      </c>
      <c r="B53" s="46" t="s">
        <v>357</v>
      </c>
      <c r="C53" s="215" t="s">
        <v>15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</row>
    <row r="54" spans="1:15">
      <c r="A54" s="215" t="s">
        <v>16</v>
      </c>
      <c r="B54" s="215"/>
      <c r="C54" s="215"/>
      <c r="D54" s="215"/>
      <c r="E54" s="215"/>
      <c r="F54" s="215"/>
      <c r="G54" s="215"/>
      <c r="H54" s="20"/>
      <c r="I54" s="215" t="s">
        <v>17</v>
      </c>
      <c r="J54" s="215"/>
      <c r="K54" s="215"/>
      <c r="L54" s="215"/>
      <c r="M54" s="215"/>
      <c r="N54" s="215"/>
      <c r="O54" s="215"/>
    </row>
    <row r="55" spans="1:15" ht="30">
      <c r="A55" s="11" t="s">
        <v>18</v>
      </c>
      <c r="B55" s="11" t="s">
        <v>19</v>
      </c>
      <c r="C55" s="5" t="s">
        <v>20</v>
      </c>
      <c r="D55" s="11" t="s">
        <v>21</v>
      </c>
      <c r="E55" s="11" t="s">
        <v>22</v>
      </c>
      <c r="F55" s="11" t="s">
        <v>23</v>
      </c>
      <c r="G55" s="11" t="s">
        <v>24</v>
      </c>
      <c r="H55" s="11"/>
      <c r="I55" s="11" t="s">
        <v>18</v>
      </c>
      <c r="J55" s="11" t="s">
        <v>19</v>
      </c>
      <c r="K55" s="5" t="s">
        <v>20</v>
      </c>
      <c r="L55" s="11" t="s">
        <v>21</v>
      </c>
      <c r="M55" s="11" t="s">
        <v>25</v>
      </c>
      <c r="N55" s="11" t="s">
        <v>23</v>
      </c>
      <c r="O55" s="11" t="s">
        <v>24</v>
      </c>
    </row>
    <row r="56" spans="1:15" s="27" customFormat="1" ht="15" customHeight="1">
      <c r="A56" s="21">
        <v>1</v>
      </c>
      <c r="B56" s="37" t="s">
        <v>68</v>
      </c>
      <c r="C56" s="35">
        <v>8</v>
      </c>
      <c r="D56" s="36">
        <v>44585.236111111109</v>
      </c>
      <c r="E56" s="37" t="s">
        <v>370</v>
      </c>
      <c r="F56" s="36">
        <v>44585.291666666664</v>
      </c>
      <c r="G56" s="25">
        <f>SUM(F56-D56)</f>
        <v>5.5555555554747116E-2</v>
      </c>
      <c r="H56" s="26"/>
      <c r="I56" s="21">
        <v>1</v>
      </c>
      <c r="J56" s="37" t="s">
        <v>60</v>
      </c>
      <c r="K56" s="35">
        <v>5</v>
      </c>
      <c r="L56" s="36">
        <v>44585.017361111109</v>
      </c>
      <c r="M56" s="37">
        <v>31558</v>
      </c>
      <c r="N56" s="36">
        <v>44585.069444444445</v>
      </c>
      <c r="O56" s="25">
        <f>SUM(N56-L56)</f>
        <v>5.2083333335758653E-2</v>
      </c>
    </row>
    <row r="57" spans="1:15" s="27" customFormat="1" ht="15" customHeight="1">
      <c r="A57" s="21">
        <v>2</v>
      </c>
      <c r="B57" s="37" t="s">
        <v>60</v>
      </c>
      <c r="C57" s="35">
        <v>6</v>
      </c>
      <c r="D57" s="36">
        <v>44585.020833333336</v>
      </c>
      <c r="E57" s="37">
        <v>27620</v>
      </c>
      <c r="F57" s="36">
        <v>44585.104166666664</v>
      </c>
      <c r="G57" s="25">
        <f t="shared" ref="G57:G73" si="14">SUM(F57-D57)</f>
        <v>8.3333333328482695E-2</v>
      </c>
      <c r="H57" s="26"/>
      <c r="I57" s="21">
        <v>2</v>
      </c>
      <c r="J57" s="37" t="s">
        <v>69</v>
      </c>
      <c r="K57" s="35">
        <v>4</v>
      </c>
      <c r="L57" s="36">
        <v>44585.083333333336</v>
      </c>
      <c r="M57" s="37">
        <v>31063</v>
      </c>
      <c r="N57" s="36">
        <v>44585.131944444445</v>
      </c>
      <c r="O57" s="25">
        <f t="shared" ref="O57:O72" si="15">SUM(N57-L57)</f>
        <v>4.8611111109494232E-2</v>
      </c>
    </row>
    <row r="58" spans="1:15" s="27" customFormat="1" ht="15" customHeight="1">
      <c r="A58" s="21">
        <v>3</v>
      </c>
      <c r="B58" s="37" t="s">
        <v>38</v>
      </c>
      <c r="C58" s="35">
        <v>8</v>
      </c>
      <c r="D58" s="36">
        <v>44584.982638888891</v>
      </c>
      <c r="E58" s="37">
        <v>32145</v>
      </c>
      <c r="F58" s="36">
        <v>44585.076388888891</v>
      </c>
      <c r="G58" s="25">
        <f t="shared" si="14"/>
        <v>9.375E-2</v>
      </c>
      <c r="H58" s="26"/>
      <c r="I58" s="21">
        <v>3</v>
      </c>
      <c r="J58" s="37" t="s">
        <v>75</v>
      </c>
      <c r="K58" s="35">
        <v>5</v>
      </c>
      <c r="L58" s="36">
        <v>44585.104166666664</v>
      </c>
      <c r="M58" s="37">
        <v>27568</v>
      </c>
      <c r="N58" s="36">
        <v>44585.152777777781</v>
      </c>
      <c r="O58" s="25">
        <f t="shared" si="15"/>
        <v>4.8611111116770189E-2</v>
      </c>
    </row>
    <row r="59" spans="1:15" s="27" customFormat="1" ht="15" customHeight="1">
      <c r="A59" s="21">
        <v>4</v>
      </c>
      <c r="B59" s="37" t="s">
        <v>43</v>
      </c>
      <c r="C59" s="35">
        <v>7</v>
      </c>
      <c r="D59" s="36">
        <v>44585.045138888891</v>
      </c>
      <c r="E59" s="37">
        <v>41268</v>
      </c>
      <c r="F59" s="36">
        <v>44585.149305555555</v>
      </c>
      <c r="G59" s="25">
        <f t="shared" si="14"/>
        <v>0.10416666666424135</v>
      </c>
      <c r="H59" s="26"/>
      <c r="I59" s="21">
        <v>4</v>
      </c>
      <c r="J59" s="37" t="s">
        <v>39</v>
      </c>
      <c r="K59" s="35">
        <v>3</v>
      </c>
      <c r="L59" s="36">
        <v>44585.173611111109</v>
      </c>
      <c r="M59" s="37" t="s">
        <v>368</v>
      </c>
      <c r="N59" s="36">
        <v>44585.222222222219</v>
      </c>
      <c r="O59" s="25">
        <f t="shared" si="15"/>
        <v>4.8611111109494232E-2</v>
      </c>
    </row>
    <row r="60" spans="1:15" s="27" customFormat="1" ht="15" customHeight="1">
      <c r="A60" s="21">
        <v>5</v>
      </c>
      <c r="B60" s="37" t="s">
        <v>66</v>
      </c>
      <c r="C60" s="35">
        <v>7</v>
      </c>
      <c r="D60" s="36">
        <v>44584.951388888891</v>
      </c>
      <c r="E60" s="37">
        <v>41573</v>
      </c>
      <c r="F60" s="36">
        <v>44585.017361111109</v>
      </c>
      <c r="G60" s="25">
        <f t="shared" si="14"/>
        <v>6.5972222218988463E-2</v>
      </c>
      <c r="H60" s="26"/>
      <c r="I60" s="21">
        <v>5</v>
      </c>
      <c r="J60" s="37" t="s">
        <v>69</v>
      </c>
      <c r="K60" s="35">
        <v>4</v>
      </c>
      <c r="L60" s="36">
        <v>44585.194444444445</v>
      </c>
      <c r="M60" s="37">
        <v>31573</v>
      </c>
      <c r="N60" s="36">
        <v>44585.25</v>
      </c>
      <c r="O60" s="25">
        <f t="shared" si="15"/>
        <v>5.5555555554747116E-2</v>
      </c>
    </row>
    <row r="61" spans="1:15" s="27" customFormat="1" ht="15" customHeight="1">
      <c r="A61" s="21">
        <v>6</v>
      </c>
      <c r="B61" s="37" t="s">
        <v>59</v>
      </c>
      <c r="C61" s="35" t="s">
        <v>67</v>
      </c>
      <c r="D61" s="36">
        <v>44585.135416666664</v>
      </c>
      <c r="E61" s="37">
        <v>31063</v>
      </c>
      <c r="F61" s="36">
        <v>44585.229166666664</v>
      </c>
      <c r="G61" s="25">
        <f t="shared" si="14"/>
        <v>9.375E-2</v>
      </c>
      <c r="H61" s="26"/>
      <c r="I61" s="21">
        <v>6</v>
      </c>
      <c r="J61" s="37" t="s">
        <v>41</v>
      </c>
      <c r="K61" s="35">
        <v>5</v>
      </c>
      <c r="L61" s="36">
        <v>44585.229166666664</v>
      </c>
      <c r="M61" s="37">
        <v>34078</v>
      </c>
      <c r="N61" s="36">
        <v>44585.28125</v>
      </c>
      <c r="O61" s="25">
        <f t="shared" si="15"/>
        <v>5.2083333335758653E-2</v>
      </c>
    </row>
    <row r="62" spans="1:15" s="27" customFormat="1" ht="15" customHeight="1">
      <c r="A62" s="21">
        <v>7</v>
      </c>
      <c r="B62" s="37" t="s">
        <v>69</v>
      </c>
      <c r="C62" s="35">
        <v>8</v>
      </c>
      <c r="D62" s="36">
        <v>44585.097222222219</v>
      </c>
      <c r="E62" s="37">
        <v>31558</v>
      </c>
      <c r="F62" s="36">
        <v>44585.190972222219</v>
      </c>
      <c r="G62" s="25">
        <f t="shared" si="14"/>
        <v>9.375E-2</v>
      </c>
      <c r="H62" s="26"/>
      <c r="I62" s="21">
        <v>7</v>
      </c>
      <c r="J62" s="37" t="s">
        <v>59</v>
      </c>
      <c r="K62" s="35">
        <v>4</v>
      </c>
      <c r="L62" s="36">
        <v>44585.274305555555</v>
      </c>
      <c r="M62" s="37">
        <v>31118</v>
      </c>
      <c r="N62" s="36">
        <v>44585.322916666664</v>
      </c>
      <c r="O62" s="25">
        <f t="shared" si="15"/>
        <v>4.8611111109494232E-2</v>
      </c>
    </row>
    <row r="63" spans="1:15" s="27" customFormat="1" ht="15" customHeight="1">
      <c r="A63" s="21">
        <v>8</v>
      </c>
      <c r="B63" s="37" t="s">
        <v>43</v>
      </c>
      <c r="C63" s="35">
        <v>7</v>
      </c>
      <c r="D63" s="36">
        <v>44585.197916666664</v>
      </c>
      <c r="E63" s="37">
        <v>27568</v>
      </c>
      <c r="F63" s="36">
        <v>44585.25</v>
      </c>
      <c r="G63" s="25">
        <f t="shared" si="14"/>
        <v>5.2083333335758653E-2</v>
      </c>
      <c r="H63" s="26"/>
      <c r="I63" s="21">
        <v>8</v>
      </c>
      <c r="J63" s="37" t="s">
        <v>85</v>
      </c>
      <c r="K63" s="35">
        <v>3</v>
      </c>
      <c r="L63" s="36">
        <v>44585.357638888891</v>
      </c>
      <c r="M63" s="37" t="s">
        <v>146</v>
      </c>
      <c r="N63" s="36">
        <v>44585.40625</v>
      </c>
      <c r="O63" s="25">
        <f t="shared" si="15"/>
        <v>4.8611111109494232E-2</v>
      </c>
    </row>
    <row r="64" spans="1:15" s="27" customFormat="1" ht="15" customHeight="1">
      <c r="A64" s="21">
        <v>9</v>
      </c>
      <c r="B64" s="37" t="s">
        <v>84</v>
      </c>
      <c r="C64" s="35">
        <v>8</v>
      </c>
      <c r="D64" s="36">
        <v>44585.319444444445</v>
      </c>
      <c r="E64" s="37" t="s">
        <v>371</v>
      </c>
      <c r="F64" s="36">
        <v>44585.454861111109</v>
      </c>
      <c r="G64" s="25">
        <f t="shared" si="14"/>
        <v>0.13541666666424135</v>
      </c>
      <c r="H64" s="26"/>
      <c r="I64" s="21">
        <v>9</v>
      </c>
      <c r="J64" s="37" t="s">
        <v>84</v>
      </c>
      <c r="K64" s="35">
        <v>4</v>
      </c>
      <c r="L64" s="36">
        <v>44585.40625</v>
      </c>
      <c r="M64" s="37">
        <v>41200</v>
      </c>
      <c r="N64" s="36">
        <v>44585.486111111109</v>
      </c>
      <c r="O64" s="25">
        <f t="shared" si="15"/>
        <v>7.9861111109494232E-2</v>
      </c>
    </row>
    <row r="65" spans="1:15" s="27" customFormat="1" ht="15" customHeight="1">
      <c r="A65" s="21">
        <v>10</v>
      </c>
      <c r="B65" s="37" t="s">
        <v>73</v>
      </c>
      <c r="C65" s="35">
        <v>6</v>
      </c>
      <c r="D65" s="36">
        <v>44585.517361111109</v>
      </c>
      <c r="E65" s="37">
        <v>34078</v>
      </c>
      <c r="F65" s="36">
        <v>44585.628472222219</v>
      </c>
      <c r="G65" s="25">
        <f t="shared" si="14"/>
        <v>0.11111111110949423</v>
      </c>
      <c r="H65" s="26"/>
      <c r="I65" s="21">
        <v>10</v>
      </c>
      <c r="J65" s="37" t="s">
        <v>39</v>
      </c>
      <c r="K65" s="35">
        <v>3</v>
      </c>
      <c r="L65" s="36">
        <v>44585.524305555555</v>
      </c>
      <c r="M65" s="37">
        <v>41020</v>
      </c>
      <c r="N65" s="36">
        <v>44585.565972222219</v>
      </c>
      <c r="O65" s="25">
        <f t="shared" si="15"/>
        <v>4.1666666664241347E-2</v>
      </c>
    </row>
    <row r="66" spans="1:15" s="27" customFormat="1" ht="15" customHeight="1">
      <c r="A66" s="21">
        <v>11</v>
      </c>
      <c r="B66" s="37" t="s">
        <v>59</v>
      </c>
      <c r="C66" s="35" t="s">
        <v>67</v>
      </c>
      <c r="D66" s="36">
        <v>44585.381944444445</v>
      </c>
      <c r="E66" s="37">
        <v>31118</v>
      </c>
      <c r="F66" s="36">
        <v>44585.482638888891</v>
      </c>
      <c r="G66" s="25">
        <f t="shared" si="14"/>
        <v>0.10069444444525288</v>
      </c>
      <c r="H66" s="26"/>
      <c r="I66" s="21">
        <v>11</v>
      </c>
      <c r="J66" s="37" t="s">
        <v>39</v>
      </c>
      <c r="K66" s="35">
        <v>3</v>
      </c>
      <c r="L66" s="36">
        <v>44585.618055555555</v>
      </c>
      <c r="M66" s="37">
        <v>31478</v>
      </c>
      <c r="N66" s="36">
        <v>44585.659722222219</v>
      </c>
      <c r="O66" s="25">
        <f t="shared" si="15"/>
        <v>4.1666666664241347E-2</v>
      </c>
    </row>
    <row r="67" spans="1:15" s="27" customFormat="1" ht="15" customHeight="1">
      <c r="A67" s="21">
        <v>12</v>
      </c>
      <c r="B67" s="37" t="s">
        <v>59</v>
      </c>
      <c r="C67" s="35" t="s">
        <v>67</v>
      </c>
      <c r="D67" s="36">
        <v>44585.548611111109</v>
      </c>
      <c r="E67" s="37">
        <v>28041</v>
      </c>
      <c r="F67" s="36">
        <v>44585.739583333336</v>
      </c>
      <c r="G67" s="25">
        <f t="shared" si="14"/>
        <v>0.19097222222626442</v>
      </c>
      <c r="H67" s="26"/>
      <c r="I67" s="21">
        <v>12</v>
      </c>
      <c r="J67" s="37" t="s">
        <v>59</v>
      </c>
      <c r="K67" s="35">
        <v>3</v>
      </c>
      <c r="L67" s="36">
        <v>44585.743055555555</v>
      </c>
      <c r="M67" s="37">
        <v>31386</v>
      </c>
      <c r="N67" s="36">
        <v>44585.774305555555</v>
      </c>
      <c r="O67" s="25">
        <f t="shared" si="15"/>
        <v>3.125E-2</v>
      </c>
    </row>
    <row r="68" spans="1:15" s="27" customFormat="1" ht="15" customHeight="1">
      <c r="A68" s="21">
        <v>13</v>
      </c>
      <c r="B68" s="37" t="s">
        <v>39</v>
      </c>
      <c r="C68" s="35">
        <v>7</v>
      </c>
      <c r="D68" s="36">
        <v>44585.277777777781</v>
      </c>
      <c r="E68" s="37">
        <v>31573</v>
      </c>
      <c r="F68" s="36">
        <v>44585.34375</v>
      </c>
      <c r="G68" s="25">
        <f t="shared" si="14"/>
        <v>6.5972222218988463E-2</v>
      </c>
      <c r="H68" s="26"/>
      <c r="I68" s="21">
        <v>13</v>
      </c>
      <c r="J68" s="37" t="s">
        <v>69</v>
      </c>
      <c r="K68" s="35">
        <v>3</v>
      </c>
      <c r="L68" s="36">
        <v>44585.805555555555</v>
      </c>
      <c r="M68" s="37">
        <v>34003</v>
      </c>
      <c r="N68" s="36">
        <v>44585.857638888891</v>
      </c>
      <c r="O68" s="25">
        <f t="shared" si="15"/>
        <v>5.2083333335758653E-2</v>
      </c>
    </row>
    <row r="69" spans="1:15" s="27" customFormat="1" ht="15" customHeight="1">
      <c r="A69" s="21">
        <v>14</v>
      </c>
      <c r="B69" s="37" t="s">
        <v>59</v>
      </c>
      <c r="C69" s="35">
        <v>7</v>
      </c>
      <c r="D69" s="36">
        <v>44585.430555555555</v>
      </c>
      <c r="E69" s="37">
        <v>41200</v>
      </c>
      <c r="F69" s="36">
        <v>44585.611111111109</v>
      </c>
      <c r="G69" s="25">
        <f t="shared" si="14"/>
        <v>0.18055555555474712</v>
      </c>
      <c r="H69" s="26"/>
      <c r="I69" s="21">
        <v>14</v>
      </c>
      <c r="J69" s="37" t="s">
        <v>85</v>
      </c>
      <c r="K69" s="35" t="s">
        <v>78</v>
      </c>
      <c r="L69" s="36">
        <v>44585.847222222219</v>
      </c>
      <c r="M69" s="37" t="s">
        <v>369</v>
      </c>
      <c r="N69" s="36">
        <v>44585.909722222219</v>
      </c>
      <c r="O69" s="25">
        <f t="shared" si="15"/>
        <v>6.25E-2</v>
      </c>
    </row>
    <row r="70" spans="1:15" s="27" customFormat="1" ht="15" customHeight="1">
      <c r="A70" s="21">
        <v>15</v>
      </c>
      <c r="B70" s="37" t="s">
        <v>59</v>
      </c>
      <c r="C70" s="35">
        <v>8</v>
      </c>
      <c r="D70" s="36">
        <v>44585.472222222219</v>
      </c>
      <c r="E70" s="37">
        <v>41020</v>
      </c>
      <c r="F70" s="36">
        <v>44585.71875</v>
      </c>
      <c r="G70" s="25">
        <f t="shared" si="14"/>
        <v>0.24652777778101154</v>
      </c>
      <c r="H70" s="26"/>
      <c r="I70" s="21">
        <v>15</v>
      </c>
      <c r="J70" s="37" t="s">
        <v>84</v>
      </c>
      <c r="K70" s="35">
        <v>3</v>
      </c>
      <c r="L70" s="36">
        <v>44585.878472222219</v>
      </c>
      <c r="M70" s="37">
        <v>12882</v>
      </c>
      <c r="N70" s="36">
        <v>44585.934027777781</v>
      </c>
      <c r="O70" s="25">
        <f t="shared" si="15"/>
        <v>5.5555555562023073E-2</v>
      </c>
    </row>
    <row r="71" spans="1:15" s="27" customFormat="1" ht="15" customHeight="1">
      <c r="A71" s="21">
        <v>16</v>
      </c>
      <c r="B71" s="37" t="s">
        <v>66</v>
      </c>
      <c r="C71" s="35">
        <v>7</v>
      </c>
      <c r="D71" s="36">
        <v>44585.638888888891</v>
      </c>
      <c r="E71" s="37">
        <v>31386</v>
      </c>
      <c r="F71" s="36">
        <v>44585.899305555555</v>
      </c>
      <c r="G71" s="25">
        <f t="shared" si="14"/>
        <v>0.26041666666424135</v>
      </c>
      <c r="H71" s="26"/>
      <c r="I71" s="21">
        <v>16</v>
      </c>
      <c r="J71" s="37" t="s">
        <v>76</v>
      </c>
      <c r="K71" s="35">
        <v>6</v>
      </c>
      <c r="L71" s="36">
        <v>44585.902777777781</v>
      </c>
      <c r="M71" s="37">
        <v>32206</v>
      </c>
      <c r="N71" s="36">
        <v>44585.96875</v>
      </c>
      <c r="O71" s="25">
        <f t="shared" si="15"/>
        <v>6.5972222218988463E-2</v>
      </c>
    </row>
    <row r="72" spans="1:15" s="27" customFormat="1" ht="15" customHeight="1">
      <c r="A72" s="21">
        <v>17</v>
      </c>
      <c r="B72" s="37" t="s">
        <v>43</v>
      </c>
      <c r="C72" s="35">
        <v>6</v>
      </c>
      <c r="D72" s="36">
        <v>44585.677083333336</v>
      </c>
      <c r="E72" s="37">
        <v>34003</v>
      </c>
      <c r="F72" s="36">
        <v>44585.881944444445</v>
      </c>
      <c r="G72" s="25">
        <f t="shared" si="14"/>
        <v>0.20486111110949423</v>
      </c>
      <c r="H72" s="26"/>
      <c r="I72" s="21">
        <v>17</v>
      </c>
      <c r="J72" s="37" t="s">
        <v>111</v>
      </c>
      <c r="K72" s="35">
        <v>3</v>
      </c>
      <c r="L72" s="36">
        <v>44585.947916666664</v>
      </c>
      <c r="M72" s="37">
        <v>32664</v>
      </c>
      <c r="N72" s="36">
        <v>44586.013888888891</v>
      </c>
      <c r="O72" s="25">
        <f t="shared" si="15"/>
        <v>6.5972222226264421E-2</v>
      </c>
    </row>
    <row r="73" spans="1:15" s="27" customFormat="1" ht="15" customHeight="1">
      <c r="A73" s="21">
        <v>18</v>
      </c>
      <c r="B73" s="37" t="s">
        <v>42</v>
      </c>
      <c r="C73" s="35">
        <v>5</v>
      </c>
      <c r="D73" s="36">
        <v>44585.614583333336</v>
      </c>
      <c r="E73" s="37" t="s">
        <v>372</v>
      </c>
      <c r="F73" s="36">
        <v>44585.822916666664</v>
      </c>
      <c r="G73" s="25">
        <f t="shared" si="14"/>
        <v>0.20833333332848269</v>
      </c>
      <c r="H73" s="33"/>
      <c r="I73" s="5"/>
      <c r="J73" s="5"/>
      <c r="K73" s="5"/>
      <c r="L73" s="5"/>
      <c r="M73" s="5"/>
      <c r="N73" s="5" t="s">
        <v>13</v>
      </c>
      <c r="O73" s="10">
        <f>AVERAGE(O56:O72)</f>
        <v>5.2900326797766066E-2</v>
      </c>
    </row>
    <row r="74" spans="1:15" s="32" customFormat="1" ht="15" customHeight="1">
      <c r="A74" s="5"/>
      <c r="B74" s="1"/>
      <c r="C74" s="5"/>
      <c r="D74" s="5"/>
      <c r="E74" s="5"/>
      <c r="F74" s="18" t="s">
        <v>13</v>
      </c>
      <c r="G74" s="10">
        <f>AVERAGE(G56:G73)</f>
        <v>0.13040123456691313</v>
      </c>
      <c r="H74"/>
      <c r="I74"/>
      <c r="J74"/>
      <c r="K74"/>
      <c r="L74"/>
      <c r="M74"/>
      <c r="N74"/>
      <c r="O74"/>
    </row>
  </sheetData>
  <mergeCells count="10">
    <mergeCell ref="C53:O53"/>
    <mergeCell ref="A54:G54"/>
    <mergeCell ref="I54:O54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2:O25"/>
  <sheetViews>
    <sheetView workbookViewId="0">
      <selection activeCell="G9" sqref="G9"/>
    </sheetView>
  </sheetViews>
  <sheetFormatPr defaultRowHeight="15"/>
  <cols>
    <col min="1" max="1" width="6.5703125" customWidth="1"/>
    <col min="2" max="2" width="8.140625" customWidth="1"/>
    <col min="3" max="3" width="9" customWidth="1"/>
    <col min="4" max="4" width="11.42578125" customWidth="1"/>
    <col min="5" max="5" width="13.42578125" customWidth="1"/>
    <col min="6" max="6" width="11.42578125" customWidth="1"/>
    <col min="7" max="7" width="11.5703125" customWidth="1"/>
    <col min="8" max="8" width="3.85546875" customWidth="1"/>
    <col min="9" max="9" width="6.5703125" customWidth="1"/>
    <col min="10" max="10" width="8.140625" customWidth="1"/>
    <col min="11" max="11" width="9" customWidth="1"/>
    <col min="12" max="12" width="11.42578125" customWidth="1"/>
    <col min="13" max="13" width="13.42578125" customWidth="1"/>
    <col min="14" max="14" width="11.42578125" customWidth="1"/>
    <col min="15" max="15" width="11.28515625" customWidth="1"/>
    <col min="16" max="16" width="14.5703125" customWidth="1"/>
    <col min="18" max="18" width="12.140625" customWidth="1"/>
  </cols>
  <sheetData>
    <row r="2" spans="1:15">
      <c r="A2" s="45" t="s">
        <v>0</v>
      </c>
      <c r="B2" s="46" t="s">
        <v>357</v>
      </c>
      <c r="C2" s="215" t="s">
        <v>15</v>
      </c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</row>
    <row r="3" spans="1:15">
      <c r="A3" s="215" t="s">
        <v>16</v>
      </c>
      <c r="B3" s="215"/>
      <c r="C3" s="215"/>
      <c r="D3" s="215"/>
      <c r="E3" s="215"/>
      <c r="F3" s="215"/>
      <c r="G3" s="215"/>
      <c r="H3" s="20"/>
      <c r="I3" s="215" t="s">
        <v>17</v>
      </c>
      <c r="J3" s="215"/>
      <c r="K3" s="215"/>
      <c r="L3" s="215"/>
      <c r="M3" s="215"/>
      <c r="N3" s="215"/>
      <c r="O3" s="215"/>
    </row>
    <row r="4" spans="1:15" ht="30">
      <c r="A4" s="11" t="s">
        <v>18</v>
      </c>
      <c r="B4" s="11" t="s">
        <v>19</v>
      </c>
      <c r="C4" s="5" t="s">
        <v>20</v>
      </c>
      <c r="D4" s="11" t="s">
        <v>21</v>
      </c>
      <c r="E4" s="11" t="s">
        <v>22</v>
      </c>
      <c r="F4" s="11" t="s">
        <v>23</v>
      </c>
      <c r="G4" s="11" t="s">
        <v>24</v>
      </c>
      <c r="H4" s="11"/>
      <c r="I4" s="11" t="s">
        <v>18</v>
      </c>
      <c r="J4" s="11" t="s">
        <v>19</v>
      </c>
      <c r="K4" s="5" t="s">
        <v>20</v>
      </c>
      <c r="L4" s="11" t="s">
        <v>21</v>
      </c>
      <c r="M4" s="11" t="s">
        <v>25</v>
      </c>
      <c r="N4" s="11" t="s">
        <v>23</v>
      </c>
      <c r="O4" s="11" t="s">
        <v>24</v>
      </c>
    </row>
    <row r="5" spans="1:15" s="27" customFormat="1" ht="20.25" customHeight="1">
      <c r="A5" s="21">
        <v>1</v>
      </c>
      <c r="B5" s="37" t="s">
        <v>68</v>
      </c>
      <c r="C5" s="35">
        <v>8</v>
      </c>
      <c r="D5" s="36">
        <v>44585.236111111109</v>
      </c>
      <c r="E5" s="37" t="s">
        <v>375</v>
      </c>
      <c r="F5" s="36">
        <v>44585.291666666664</v>
      </c>
      <c r="G5" s="25">
        <f>F5-D5</f>
        <v>5.5555555554747116E-2</v>
      </c>
      <c r="H5" s="26"/>
      <c r="I5" s="21">
        <v>1</v>
      </c>
      <c r="J5" s="37" t="s">
        <v>60</v>
      </c>
      <c r="K5" s="35">
        <v>5</v>
      </c>
      <c r="L5" s="36">
        <v>44585.017361111109</v>
      </c>
      <c r="M5" s="37">
        <v>31558</v>
      </c>
      <c r="N5" s="36">
        <v>44585.069444444445</v>
      </c>
      <c r="O5" s="25">
        <f>N5-L5</f>
        <v>5.2083333335758653E-2</v>
      </c>
    </row>
    <row r="6" spans="1:15" s="27" customFormat="1" ht="20.25" customHeight="1">
      <c r="A6" s="21">
        <v>2</v>
      </c>
      <c r="B6" s="37" t="s">
        <v>60</v>
      </c>
      <c r="C6" s="35">
        <v>6</v>
      </c>
      <c r="D6" s="36">
        <v>44585.020833333336</v>
      </c>
      <c r="E6" s="37">
        <v>27620</v>
      </c>
      <c r="F6" s="36">
        <v>44585.104166666664</v>
      </c>
      <c r="G6" s="25">
        <f t="shared" ref="G6:G24" si="0">F6-D6</f>
        <v>8.3333333328482695E-2</v>
      </c>
      <c r="H6" s="26"/>
      <c r="I6" s="21">
        <v>2</v>
      </c>
      <c r="J6" s="37" t="s">
        <v>69</v>
      </c>
      <c r="K6" s="35">
        <v>4</v>
      </c>
      <c r="L6" s="36">
        <v>44585.083333333336</v>
      </c>
      <c r="M6" s="37">
        <v>31063</v>
      </c>
      <c r="N6" s="36">
        <v>44585.131944444445</v>
      </c>
      <c r="O6" s="25">
        <f t="shared" ref="O6:O21" si="1">N6-L6</f>
        <v>4.8611111109494232E-2</v>
      </c>
    </row>
    <row r="7" spans="1:15" s="27" customFormat="1" ht="20.25" customHeight="1">
      <c r="A7" s="21">
        <v>3</v>
      </c>
      <c r="B7" s="37" t="s">
        <v>43</v>
      </c>
      <c r="C7" s="35">
        <v>7</v>
      </c>
      <c r="D7" s="36">
        <v>44585.045138888891</v>
      </c>
      <c r="E7" s="37">
        <v>41268</v>
      </c>
      <c r="F7" s="36">
        <v>44585.149305555555</v>
      </c>
      <c r="G7" s="25">
        <f t="shared" si="0"/>
        <v>0.10416666666424135</v>
      </c>
      <c r="H7" s="26"/>
      <c r="I7" s="21">
        <v>3</v>
      </c>
      <c r="J7" s="37" t="s">
        <v>75</v>
      </c>
      <c r="K7" s="35">
        <v>5</v>
      </c>
      <c r="L7" s="36">
        <v>44585.104166666664</v>
      </c>
      <c r="M7" s="37">
        <v>27568</v>
      </c>
      <c r="N7" s="36">
        <v>44585.152777777781</v>
      </c>
      <c r="O7" s="25">
        <f t="shared" si="1"/>
        <v>4.8611111116770189E-2</v>
      </c>
    </row>
    <row r="8" spans="1:15" s="27" customFormat="1" ht="20.25" customHeight="1">
      <c r="A8" s="21">
        <v>4</v>
      </c>
      <c r="B8" s="37" t="s">
        <v>66</v>
      </c>
      <c r="C8" s="35">
        <v>7</v>
      </c>
      <c r="D8" s="36">
        <v>44584.951388888891</v>
      </c>
      <c r="E8" s="37">
        <v>41573</v>
      </c>
      <c r="F8" s="36">
        <v>44585.017361111109</v>
      </c>
      <c r="G8" s="25">
        <f t="shared" si="0"/>
        <v>6.5972222218988463E-2</v>
      </c>
      <c r="H8" s="26"/>
      <c r="I8" s="21">
        <v>4</v>
      </c>
      <c r="J8" s="37" t="s">
        <v>39</v>
      </c>
      <c r="K8" s="35">
        <v>3</v>
      </c>
      <c r="L8" s="36">
        <v>44585.173611111109</v>
      </c>
      <c r="M8" s="37" t="s">
        <v>379</v>
      </c>
      <c r="N8" s="36">
        <v>44585.222222222219</v>
      </c>
      <c r="O8" s="25">
        <f t="shared" si="1"/>
        <v>4.8611111109494232E-2</v>
      </c>
    </row>
    <row r="9" spans="1:15" s="27" customFormat="1" ht="20.25" customHeight="1">
      <c r="A9" s="21">
        <v>5</v>
      </c>
      <c r="B9" s="37" t="s">
        <v>59</v>
      </c>
      <c r="C9" s="35" t="s">
        <v>67</v>
      </c>
      <c r="D9" s="36">
        <v>44585.135416666664</v>
      </c>
      <c r="E9" s="37">
        <v>31063</v>
      </c>
      <c r="F9" s="36">
        <v>44585.229166666664</v>
      </c>
      <c r="G9" s="25">
        <f t="shared" si="0"/>
        <v>9.375E-2</v>
      </c>
      <c r="H9" s="26"/>
      <c r="I9" s="21">
        <v>5</v>
      </c>
      <c r="J9" s="37" t="s">
        <v>69</v>
      </c>
      <c r="K9" s="35">
        <v>4</v>
      </c>
      <c r="L9" s="36">
        <v>44585.194444444445</v>
      </c>
      <c r="M9" s="37">
        <v>31573</v>
      </c>
      <c r="N9" s="36">
        <v>44585.25</v>
      </c>
      <c r="O9" s="25">
        <f t="shared" si="1"/>
        <v>5.5555555554747116E-2</v>
      </c>
    </row>
    <row r="10" spans="1:15" s="27" customFormat="1" ht="20.25" customHeight="1">
      <c r="A10" s="21">
        <v>6</v>
      </c>
      <c r="B10" s="37" t="s">
        <v>69</v>
      </c>
      <c r="C10" s="35">
        <v>8</v>
      </c>
      <c r="D10" s="36">
        <v>44585.097222222219</v>
      </c>
      <c r="E10" s="37">
        <v>31558</v>
      </c>
      <c r="F10" s="36">
        <v>44585.190972222219</v>
      </c>
      <c r="G10" s="25">
        <f t="shared" si="0"/>
        <v>9.375E-2</v>
      </c>
      <c r="H10" s="26"/>
      <c r="I10" s="21">
        <v>6</v>
      </c>
      <c r="J10" s="37" t="s">
        <v>41</v>
      </c>
      <c r="K10" s="35">
        <v>5</v>
      </c>
      <c r="L10" s="36">
        <v>44585.229166666664</v>
      </c>
      <c r="M10" s="37">
        <v>34078</v>
      </c>
      <c r="N10" s="36">
        <v>44585.28125</v>
      </c>
      <c r="O10" s="25">
        <f t="shared" si="1"/>
        <v>5.2083333335758653E-2</v>
      </c>
    </row>
    <row r="11" spans="1:15" s="27" customFormat="1" ht="20.25" customHeight="1">
      <c r="A11" s="21">
        <v>7</v>
      </c>
      <c r="B11" s="37" t="s">
        <v>43</v>
      </c>
      <c r="C11" s="35">
        <v>7</v>
      </c>
      <c r="D11" s="36">
        <v>44585.197916666664</v>
      </c>
      <c r="E11" s="37">
        <v>27568</v>
      </c>
      <c r="F11" s="36">
        <v>44585.25</v>
      </c>
      <c r="G11" s="25">
        <f t="shared" si="0"/>
        <v>5.2083333335758653E-2</v>
      </c>
      <c r="H11" s="26"/>
      <c r="I11" s="21">
        <v>7</v>
      </c>
      <c r="J11" s="37" t="s">
        <v>59</v>
      </c>
      <c r="K11" s="35">
        <v>4</v>
      </c>
      <c r="L11" s="36">
        <v>44585.274305555555</v>
      </c>
      <c r="M11" s="37">
        <v>31118</v>
      </c>
      <c r="N11" s="36">
        <v>44585.322916666664</v>
      </c>
      <c r="O11" s="25">
        <f t="shared" si="1"/>
        <v>4.8611111109494232E-2</v>
      </c>
    </row>
    <row r="12" spans="1:15" s="27" customFormat="1" ht="20.25" customHeight="1">
      <c r="A12" s="21">
        <v>8</v>
      </c>
      <c r="B12" s="37" t="s">
        <v>84</v>
      </c>
      <c r="C12" s="35">
        <v>8</v>
      </c>
      <c r="D12" s="36">
        <v>44585.319444444445</v>
      </c>
      <c r="E12" s="37" t="s">
        <v>376</v>
      </c>
      <c r="F12" s="36">
        <v>44585.454861111109</v>
      </c>
      <c r="G12" s="25">
        <f t="shared" si="0"/>
        <v>0.13541666666424135</v>
      </c>
      <c r="H12" s="26"/>
      <c r="I12" s="21">
        <v>8</v>
      </c>
      <c r="J12" s="37" t="s">
        <v>85</v>
      </c>
      <c r="K12" s="35">
        <v>3</v>
      </c>
      <c r="L12" s="36">
        <v>44585.357638888891</v>
      </c>
      <c r="M12" s="37" t="s">
        <v>380</v>
      </c>
      <c r="N12" s="36">
        <v>44585.40625</v>
      </c>
      <c r="O12" s="25">
        <f t="shared" si="1"/>
        <v>4.8611111109494232E-2</v>
      </c>
    </row>
    <row r="13" spans="1:15" s="27" customFormat="1" ht="20.25" customHeight="1">
      <c r="A13" s="21">
        <v>9</v>
      </c>
      <c r="B13" s="37" t="s">
        <v>73</v>
      </c>
      <c r="C13" s="35">
        <v>6</v>
      </c>
      <c r="D13" s="36">
        <v>44585.517361111109</v>
      </c>
      <c r="E13" s="37">
        <v>34078</v>
      </c>
      <c r="F13" s="36">
        <v>44585.628472222219</v>
      </c>
      <c r="G13" s="25">
        <f t="shared" si="0"/>
        <v>0.11111111110949423</v>
      </c>
      <c r="H13" s="26"/>
      <c r="I13" s="21">
        <v>9</v>
      </c>
      <c r="J13" s="37" t="s">
        <v>84</v>
      </c>
      <c r="K13" s="35">
        <v>4</v>
      </c>
      <c r="L13" s="36">
        <v>44585.40625</v>
      </c>
      <c r="M13" s="37">
        <v>41200</v>
      </c>
      <c r="N13" s="36">
        <v>44585.486111111109</v>
      </c>
      <c r="O13" s="25">
        <f t="shared" si="1"/>
        <v>7.9861111109494232E-2</v>
      </c>
    </row>
    <row r="14" spans="1:15" s="27" customFormat="1" ht="20.25" customHeight="1">
      <c r="A14" s="21">
        <v>10</v>
      </c>
      <c r="B14" s="37" t="s">
        <v>59</v>
      </c>
      <c r="C14" s="35" t="s">
        <v>67</v>
      </c>
      <c r="D14" s="36">
        <v>44585.381944444445</v>
      </c>
      <c r="E14" s="37">
        <v>31118</v>
      </c>
      <c r="F14" s="36">
        <v>44585.482638888891</v>
      </c>
      <c r="G14" s="25">
        <f t="shared" si="0"/>
        <v>0.10069444444525288</v>
      </c>
      <c r="H14" s="26"/>
      <c r="I14" s="21">
        <v>10</v>
      </c>
      <c r="J14" s="37" t="s">
        <v>39</v>
      </c>
      <c r="K14" s="35">
        <v>3</v>
      </c>
      <c r="L14" s="36">
        <v>44585.524305555555</v>
      </c>
      <c r="M14" s="37">
        <v>41020</v>
      </c>
      <c r="N14" s="36">
        <v>44585.565972222219</v>
      </c>
      <c r="O14" s="25">
        <f t="shared" si="1"/>
        <v>4.1666666664241347E-2</v>
      </c>
    </row>
    <row r="15" spans="1:15" s="27" customFormat="1" ht="20.25" customHeight="1">
      <c r="A15" s="21">
        <v>11</v>
      </c>
      <c r="B15" s="37" t="s">
        <v>59</v>
      </c>
      <c r="C15" s="35" t="s">
        <v>67</v>
      </c>
      <c r="D15" s="36">
        <v>44585.548611111109</v>
      </c>
      <c r="E15" s="37">
        <v>28041</v>
      </c>
      <c r="F15" s="36">
        <v>44585.739583333336</v>
      </c>
      <c r="G15" s="25">
        <f t="shared" si="0"/>
        <v>0.19097222222626442</v>
      </c>
      <c r="H15" s="26"/>
      <c r="I15" s="21">
        <v>11</v>
      </c>
      <c r="J15" s="37" t="s">
        <v>39</v>
      </c>
      <c r="K15" s="35">
        <v>3</v>
      </c>
      <c r="L15" s="36">
        <v>44585.618055555555</v>
      </c>
      <c r="M15" s="37">
        <v>31478</v>
      </c>
      <c r="N15" s="36">
        <v>44585.659722222219</v>
      </c>
      <c r="O15" s="25">
        <f t="shared" si="1"/>
        <v>4.1666666664241347E-2</v>
      </c>
    </row>
    <row r="16" spans="1:15" s="27" customFormat="1" ht="20.25" customHeight="1">
      <c r="A16" s="21">
        <v>12</v>
      </c>
      <c r="B16" s="37" t="s">
        <v>39</v>
      </c>
      <c r="C16" s="35">
        <v>7</v>
      </c>
      <c r="D16" s="36">
        <v>44585.277777777781</v>
      </c>
      <c r="E16" s="37">
        <v>31573</v>
      </c>
      <c r="F16" s="36">
        <v>44585.34375</v>
      </c>
      <c r="G16" s="25">
        <f t="shared" si="0"/>
        <v>6.5972222218988463E-2</v>
      </c>
      <c r="H16" s="26"/>
      <c r="I16" s="21">
        <v>12</v>
      </c>
      <c r="J16" s="37" t="s">
        <v>59</v>
      </c>
      <c r="K16" s="35">
        <v>3</v>
      </c>
      <c r="L16" s="36">
        <v>44585.743055555555</v>
      </c>
      <c r="M16" s="37">
        <v>31386</v>
      </c>
      <c r="N16" s="36">
        <v>44585.774305555555</v>
      </c>
      <c r="O16" s="25">
        <f t="shared" si="1"/>
        <v>3.125E-2</v>
      </c>
    </row>
    <row r="17" spans="1:15" s="27" customFormat="1" ht="20.25" customHeight="1">
      <c r="A17" s="21">
        <v>13</v>
      </c>
      <c r="B17" s="37" t="s">
        <v>59</v>
      </c>
      <c r="C17" s="35">
        <v>7</v>
      </c>
      <c r="D17" s="36">
        <v>44585.430555555555</v>
      </c>
      <c r="E17" s="37">
        <v>41200</v>
      </c>
      <c r="F17" s="36">
        <v>44585.611111111109</v>
      </c>
      <c r="G17" s="25">
        <f t="shared" si="0"/>
        <v>0.18055555555474712</v>
      </c>
      <c r="H17" s="26"/>
      <c r="I17" s="21">
        <v>13</v>
      </c>
      <c r="J17" s="37" t="s">
        <v>69</v>
      </c>
      <c r="K17" s="35">
        <v>3</v>
      </c>
      <c r="L17" s="36">
        <v>44585.805555555555</v>
      </c>
      <c r="M17" s="37">
        <v>34003</v>
      </c>
      <c r="N17" s="36">
        <v>44585.857638888891</v>
      </c>
      <c r="O17" s="25">
        <f t="shared" si="1"/>
        <v>5.2083333335758653E-2</v>
      </c>
    </row>
    <row r="18" spans="1:15" s="27" customFormat="1" ht="20.25" customHeight="1">
      <c r="A18" s="21">
        <v>14</v>
      </c>
      <c r="B18" s="37" t="s">
        <v>59</v>
      </c>
      <c r="C18" s="35">
        <v>8</v>
      </c>
      <c r="D18" s="36">
        <v>44585.472222222219</v>
      </c>
      <c r="E18" s="37">
        <v>41020</v>
      </c>
      <c r="F18" s="36">
        <v>44585.71875</v>
      </c>
      <c r="G18" s="25">
        <f t="shared" si="0"/>
        <v>0.24652777778101154</v>
      </c>
      <c r="H18" s="26"/>
      <c r="I18" s="21">
        <v>14</v>
      </c>
      <c r="J18" s="37" t="s">
        <v>85</v>
      </c>
      <c r="K18" s="35" t="s">
        <v>78</v>
      </c>
      <c r="L18" s="36">
        <v>44585.847222222219</v>
      </c>
      <c r="M18" s="37" t="s">
        <v>378</v>
      </c>
      <c r="N18" s="36">
        <v>44585.909722222219</v>
      </c>
      <c r="O18" s="25">
        <f t="shared" si="1"/>
        <v>6.25E-2</v>
      </c>
    </row>
    <row r="19" spans="1:15" s="27" customFormat="1" ht="20.25" customHeight="1">
      <c r="A19" s="21">
        <v>15</v>
      </c>
      <c r="B19" s="37" t="s">
        <v>66</v>
      </c>
      <c r="C19" s="35">
        <v>7</v>
      </c>
      <c r="D19" s="36">
        <v>44585.638888888891</v>
      </c>
      <c r="E19" s="37">
        <v>31386</v>
      </c>
      <c r="F19" s="36">
        <v>44585.899305555555</v>
      </c>
      <c r="G19" s="25">
        <f t="shared" si="0"/>
        <v>0.26041666666424135</v>
      </c>
      <c r="H19" s="26"/>
      <c r="I19" s="21">
        <v>15</v>
      </c>
      <c r="J19" s="37" t="s">
        <v>84</v>
      </c>
      <c r="K19" s="35">
        <v>3</v>
      </c>
      <c r="L19" s="36">
        <v>44585.878472222219</v>
      </c>
      <c r="M19" s="37">
        <v>12882</v>
      </c>
      <c r="N19" s="36">
        <v>44585.934027777781</v>
      </c>
      <c r="O19" s="25">
        <f t="shared" si="1"/>
        <v>5.5555555562023073E-2</v>
      </c>
    </row>
    <row r="20" spans="1:15" s="27" customFormat="1" ht="20.25" customHeight="1">
      <c r="A20" s="21">
        <v>16</v>
      </c>
      <c r="B20" s="37" t="s">
        <v>43</v>
      </c>
      <c r="C20" s="35">
        <v>6</v>
      </c>
      <c r="D20" s="36">
        <v>44585.677083333336</v>
      </c>
      <c r="E20" s="37">
        <v>34003</v>
      </c>
      <c r="F20" s="36">
        <v>44585.881944444445</v>
      </c>
      <c r="G20" s="25">
        <f t="shared" si="0"/>
        <v>0.20486111110949423</v>
      </c>
      <c r="H20" s="26"/>
      <c r="I20" s="21">
        <v>16</v>
      </c>
      <c r="J20" s="37" t="s">
        <v>76</v>
      </c>
      <c r="K20" s="35">
        <v>6</v>
      </c>
      <c r="L20" s="36">
        <v>44585.902777777781</v>
      </c>
      <c r="M20" s="37">
        <v>32206</v>
      </c>
      <c r="N20" s="36">
        <v>44585.96875</v>
      </c>
      <c r="O20" s="25">
        <f t="shared" si="1"/>
        <v>6.5972222218988463E-2</v>
      </c>
    </row>
    <row r="21" spans="1:15" s="27" customFormat="1" ht="20.25" customHeight="1">
      <c r="A21" s="21">
        <v>17</v>
      </c>
      <c r="B21" s="37" t="s">
        <v>42</v>
      </c>
      <c r="C21" s="35">
        <v>5</v>
      </c>
      <c r="D21" s="36">
        <v>44585.614583333336</v>
      </c>
      <c r="E21" s="37" t="s">
        <v>377</v>
      </c>
      <c r="F21" s="36">
        <v>44585.822916666664</v>
      </c>
      <c r="G21" s="25">
        <f t="shared" si="0"/>
        <v>0.20833333332848269</v>
      </c>
      <c r="H21" s="26"/>
      <c r="I21" s="21">
        <v>17</v>
      </c>
      <c r="J21" s="37" t="s">
        <v>111</v>
      </c>
      <c r="K21" s="35">
        <v>3</v>
      </c>
      <c r="L21" s="36">
        <v>44585.947916666664</v>
      </c>
      <c r="M21" s="37">
        <v>32664</v>
      </c>
      <c r="N21" s="36">
        <v>44586.013888888891</v>
      </c>
      <c r="O21" s="25">
        <f t="shared" si="1"/>
        <v>6.5972222226264421E-2</v>
      </c>
    </row>
    <row r="22" spans="1:15" s="27" customFormat="1" ht="20.25" customHeight="1">
      <c r="A22" s="21">
        <v>18</v>
      </c>
      <c r="B22" s="37" t="s">
        <v>59</v>
      </c>
      <c r="C22" s="35">
        <v>4</v>
      </c>
      <c r="D22" s="36">
        <v>44585.704861111109</v>
      </c>
      <c r="E22" s="37" t="s">
        <v>378</v>
      </c>
      <c r="F22" s="36">
        <v>44585.975694444445</v>
      </c>
      <c r="G22" s="25">
        <f t="shared" si="0"/>
        <v>0.27083333333575865</v>
      </c>
      <c r="H22" s="26"/>
      <c r="I22" s="5"/>
      <c r="J22" s="5"/>
      <c r="K22" s="5"/>
      <c r="L22" s="5"/>
      <c r="M22" s="5"/>
      <c r="N22" s="5" t="s">
        <v>13</v>
      </c>
      <c r="O22" s="10">
        <f>AVERAGE(O5:O21)</f>
        <v>5.2900326797766066E-2</v>
      </c>
    </row>
    <row r="23" spans="1:15" s="27" customFormat="1" ht="20.25" customHeight="1">
      <c r="A23" s="21">
        <v>19</v>
      </c>
      <c r="B23" s="37" t="s">
        <v>373</v>
      </c>
      <c r="C23" s="35" t="s">
        <v>89</v>
      </c>
      <c r="D23" s="36">
        <v>44585.354166666664</v>
      </c>
      <c r="E23" s="37">
        <v>32145</v>
      </c>
      <c r="F23" s="36">
        <v>44585.361111111109</v>
      </c>
      <c r="G23" s="25">
        <f t="shared" si="0"/>
        <v>6.9444444452528842E-3</v>
      </c>
      <c r="H23" s="26"/>
      <c r="I23"/>
      <c r="J23"/>
      <c r="K23"/>
      <c r="L23"/>
      <c r="M23"/>
      <c r="N23"/>
      <c r="O23"/>
    </row>
    <row r="24" spans="1:15" s="27" customFormat="1" ht="20.25" customHeight="1">
      <c r="A24" s="21">
        <v>20</v>
      </c>
      <c r="B24" s="37" t="s">
        <v>374</v>
      </c>
      <c r="C24" s="35" t="s">
        <v>89</v>
      </c>
      <c r="D24" s="36">
        <v>44585.819444444445</v>
      </c>
      <c r="E24" s="37">
        <v>31478</v>
      </c>
      <c r="F24" s="36">
        <v>44585.84375</v>
      </c>
      <c r="G24" s="25">
        <f t="shared" si="0"/>
        <v>2.4305555554747116E-2</v>
      </c>
      <c r="H24" s="26"/>
      <c r="I24"/>
      <c r="J24"/>
      <c r="K24"/>
      <c r="L24"/>
      <c r="M24"/>
      <c r="N24"/>
      <c r="O24"/>
    </row>
    <row r="25" spans="1:15" s="32" customFormat="1" ht="15" customHeight="1">
      <c r="A25" s="5"/>
      <c r="B25" s="1"/>
      <c r="C25" s="5"/>
      <c r="D25" s="5"/>
      <c r="E25" s="5"/>
      <c r="F25" s="18" t="s">
        <v>13</v>
      </c>
      <c r="G25" s="10">
        <f>AVERAGE(G5:G24)</f>
        <v>0.12777777777700977</v>
      </c>
      <c r="H25"/>
      <c r="I25"/>
      <c r="J25"/>
      <c r="K25"/>
      <c r="L25"/>
      <c r="M25"/>
      <c r="N25"/>
      <c r="O25"/>
    </row>
  </sheetData>
  <mergeCells count="3">
    <mergeCell ref="C2:O2"/>
    <mergeCell ref="A3:G3"/>
    <mergeCell ref="I3:O3"/>
  </mergeCells>
  <pageMargins left="0.16" right="0.16" top="0.74803149606299213" bottom="0.74803149606299213" header="0.31496062992125984" footer="0.31496062992125984"/>
  <pageSetup paperSize="9" scale="98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O61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/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2"/>
      <c r="E3" s="12"/>
      <c r="F3" s="220" t="s">
        <v>26</v>
      </c>
      <c r="G3" s="221"/>
      <c r="H3" s="221"/>
      <c r="I3" s="221"/>
      <c r="J3" s="222"/>
      <c r="K3" s="12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4"/>
      <c r="B5" s="13"/>
      <c r="C5" s="6"/>
      <c r="D5" s="4"/>
      <c r="E5" s="14"/>
      <c r="F5" s="5"/>
      <c r="G5" s="5"/>
      <c r="H5" s="5"/>
      <c r="I5" s="5"/>
      <c r="J5" s="5">
        <f t="shared" ref="J5:J23" si="0">F5+G5+H5+I5</f>
        <v>0</v>
      </c>
      <c r="K5" s="5">
        <f t="shared" ref="K5:K23" si="1">G5+H5+I5+F5</f>
        <v>0</v>
      </c>
      <c r="L5" s="15"/>
      <c r="M5" s="15"/>
      <c r="N5" s="7">
        <f>SUM(L5-C5)</f>
        <v>0</v>
      </c>
      <c r="O5" s="7">
        <f>SUM(M5-L5)</f>
        <v>0</v>
      </c>
    </row>
    <row r="6" spans="1:15" s="8" customFormat="1">
      <c r="A6" s="4"/>
      <c r="B6" s="13"/>
      <c r="C6" s="6"/>
      <c r="D6" s="4"/>
      <c r="E6" s="14"/>
      <c r="F6" s="5"/>
      <c r="G6" s="5"/>
      <c r="H6" s="5"/>
      <c r="I6" s="5"/>
      <c r="J6" s="5">
        <f t="shared" si="0"/>
        <v>0</v>
      </c>
      <c r="K6" s="5">
        <f t="shared" si="1"/>
        <v>0</v>
      </c>
      <c r="L6" s="15"/>
      <c r="M6" s="15"/>
      <c r="N6" s="7">
        <f t="shared" ref="N6:N23" si="2">SUM(L6-C6)</f>
        <v>0</v>
      </c>
      <c r="O6" s="7">
        <f t="shared" ref="O6:O23" si="3">SUM(M6-L6)</f>
        <v>0</v>
      </c>
    </row>
    <row r="7" spans="1:15" s="8" customFormat="1">
      <c r="A7" s="13"/>
      <c r="B7" s="13"/>
      <c r="C7" s="14"/>
      <c r="D7" s="14"/>
      <c r="E7" s="14"/>
      <c r="F7" s="5"/>
      <c r="G7" s="5"/>
      <c r="H7" s="5"/>
      <c r="I7" s="5"/>
      <c r="J7" s="5">
        <f t="shared" si="0"/>
        <v>0</v>
      </c>
      <c r="K7" s="5">
        <f t="shared" si="1"/>
        <v>0</v>
      </c>
      <c r="L7" s="15"/>
      <c r="M7" s="15"/>
      <c r="N7" s="7">
        <f t="shared" si="2"/>
        <v>0</v>
      </c>
      <c r="O7" s="7">
        <f t="shared" si="3"/>
        <v>0</v>
      </c>
    </row>
    <row r="8" spans="1:15" s="8" customFormat="1">
      <c r="A8" s="13"/>
      <c r="B8" s="13"/>
      <c r="C8" s="14"/>
      <c r="D8" s="14"/>
      <c r="E8" s="14"/>
      <c r="F8" s="5"/>
      <c r="G8" s="5"/>
      <c r="H8" s="5"/>
      <c r="I8" s="5"/>
      <c r="J8" s="5">
        <f t="shared" si="0"/>
        <v>0</v>
      </c>
      <c r="K8" s="5">
        <f t="shared" si="1"/>
        <v>0</v>
      </c>
      <c r="L8" s="15"/>
      <c r="M8" s="15"/>
      <c r="N8" s="7">
        <f t="shared" si="2"/>
        <v>0</v>
      </c>
      <c r="O8" s="7">
        <f t="shared" si="3"/>
        <v>0</v>
      </c>
    </row>
    <row r="9" spans="1:15" s="8" customFormat="1">
      <c r="A9" s="13"/>
      <c r="B9" s="13"/>
      <c r="C9" s="14"/>
      <c r="D9" s="14"/>
      <c r="E9" s="14"/>
      <c r="F9" s="5"/>
      <c r="G9" s="5"/>
      <c r="H9" s="5"/>
      <c r="I9" s="5"/>
      <c r="J9" s="5">
        <f t="shared" si="0"/>
        <v>0</v>
      </c>
      <c r="K9" s="5">
        <f t="shared" si="1"/>
        <v>0</v>
      </c>
      <c r="L9" s="15"/>
      <c r="M9" s="15"/>
      <c r="N9" s="7">
        <f t="shared" si="2"/>
        <v>0</v>
      </c>
      <c r="O9" s="7">
        <f t="shared" si="3"/>
        <v>0</v>
      </c>
    </row>
    <row r="10" spans="1:15" s="8" customFormat="1">
      <c r="A10" s="13"/>
      <c r="B10" s="13"/>
      <c r="C10" s="14"/>
      <c r="D10" s="14"/>
      <c r="E10" s="14"/>
      <c r="F10" s="5"/>
      <c r="G10" s="5"/>
      <c r="H10" s="5"/>
      <c r="I10" s="5"/>
      <c r="J10" s="5">
        <f t="shared" si="0"/>
        <v>0</v>
      </c>
      <c r="K10" s="5">
        <f t="shared" si="1"/>
        <v>0</v>
      </c>
      <c r="L10" s="15"/>
      <c r="M10" s="15"/>
      <c r="N10" s="7">
        <f t="shared" si="2"/>
        <v>0</v>
      </c>
      <c r="O10" s="7">
        <f t="shared" si="3"/>
        <v>0</v>
      </c>
    </row>
    <row r="11" spans="1:15" s="8" customFormat="1">
      <c r="A11" s="13"/>
      <c r="B11" s="13"/>
      <c r="C11" s="16"/>
      <c r="D11" s="16"/>
      <c r="E11" s="16"/>
      <c r="F11" s="5"/>
      <c r="G11" s="5"/>
      <c r="H11" s="5"/>
      <c r="I11" s="5"/>
      <c r="J11" s="5">
        <f t="shared" si="0"/>
        <v>0</v>
      </c>
      <c r="K11" s="5">
        <f t="shared" si="1"/>
        <v>0</v>
      </c>
      <c r="L11" s="15"/>
      <c r="M11" s="15"/>
      <c r="N11" s="7">
        <f t="shared" si="2"/>
        <v>0</v>
      </c>
      <c r="O11" s="7">
        <f t="shared" si="3"/>
        <v>0</v>
      </c>
    </row>
    <row r="12" spans="1:15" s="8" customFormat="1">
      <c r="A12" s="13"/>
      <c r="B12" s="13"/>
      <c r="C12" s="16"/>
      <c r="D12" s="16"/>
      <c r="E12" s="16"/>
      <c r="F12" s="5"/>
      <c r="G12" s="5"/>
      <c r="H12" s="5"/>
      <c r="I12" s="5"/>
      <c r="J12" s="5">
        <f t="shared" si="0"/>
        <v>0</v>
      </c>
      <c r="K12" s="5">
        <f t="shared" si="1"/>
        <v>0</v>
      </c>
      <c r="L12" s="15"/>
      <c r="M12" s="15"/>
      <c r="N12" s="7">
        <f t="shared" si="2"/>
        <v>0</v>
      </c>
      <c r="O12" s="7">
        <f t="shared" si="3"/>
        <v>0</v>
      </c>
    </row>
    <row r="13" spans="1:15" s="8" customFormat="1">
      <c r="A13" s="13"/>
      <c r="B13" s="13"/>
      <c r="C13" s="16"/>
      <c r="D13" s="16"/>
      <c r="E13" s="16"/>
      <c r="F13" s="5"/>
      <c r="G13" s="5"/>
      <c r="H13" s="5"/>
      <c r="I13" s="5"/>
      <c r="J13" s="5">
        <f t="shared" si="0"/>
        <v>0</v>
      </c>
      <c r="K13" s="5">
        <f t="shared" si="1"/>
        <v>0</v>
      </c>
      <c r="L13" s="15"/>
      <c r="M13" s="15"/>
      <c r="N13" s="7">
        <f t="shared" si="2"/>
        <v>0</v>
      </c>
      <c r="O13" s="7">
        <f t="shared" si="3"/>
        <v>0</v>
      </c>
    </row>
    <row r="14" spans="1:15" s="8" customFormat="1">
      <c r="A14" s="13"/>
      <c r="B14" s="13"/>
      <c r="C14" s="16"/>
      <c r="D14" s="16"/>
      <c r="E14" s="16"/>
      <c r="F14" s="5"/>
      <c r="G14" s="5"/>
      <c r="H14" s="5"/>
      <c r="I14" s="5"/>
      <c r="J14" s="5">
        <f t="shared" si="0"/>
        <v>0</v>
      </c>
      <c r="K14" s="5">
        <f t="shared" si="1"/>
        <v>0</v>
      </c>
      <c r="L14" s="15"/>
      <c r="M14" s="15"/>
      <c r="N14" s="7">
        <f t="shared" si="2"/>
        <v>0</v>
      </c>
      <c r="O14" s="7">
        <f t="shared" si="3"/>
        <v>0</v>
      </c>
    </row>
    <row r="15" spans="1:15" s="8" customFormat="1">
      <c r="A15" s="13"/>
      <c r="B15" s="13"/>
      <c r="C15" s="16"/>
      <c r="D15" s="16"/>
      <c r="E15" s="16"/>
      <c r="F15" s="5"/>
      <c r="G15" s="5"/>
      <c r="H15" s="5"/>
      <c r="I15" s="5"/>
      <c r="J15" s="5">
        <f t="shared" si="0"/>
        <v>0</v>
      </c>
      <c r="K15" s="5">
        <f t="shared" si="1"/>
        <v>0</v>
      </c>
      <c r="L15" s="15"/>
      <c r="M15" s="15"/>
      <c r="N15" s="7">
        <f t="shared" si="2"/>
        <v>0</v>
      </c>
      <c r="O15" s="7">
        <f t="shared" si="3"/>
        <v>0</v>
      </c>
    </row>
    <row r="16" spans="1:15" s="8" customFormat="1">
      <c r="A16" s="13"/>
      <c r="B16" s="13"/>
      <c r="C16" s="16"/>
      <c r="D16" s="16"/>
      <c r="E16" s="16"/>
      <c r="F16" s="5"/>
      <c r="G16" s="5"/>
      <c r="H16" s="5"/>
      <c r="I16" s="5"/>
      <c r="J16" s="5">
        <f t="shared" si="0"/>
        <v>0</v>
      </c>
      <c r="K16" s="5">
        <f t="shared" si="1"/>
        <v>0</v>
      </c>
      <c r="L16" s="15"/>
      <c r="M16" s="15"/>
      <c r="N16" s="7">
        <f t="shared" si="2"/>
        <v>0</v>
      </c>
      <c r="O16" s="7">
        <f t="shared" si="3"/>
        <v>0</v>
      </c>
    </row>
    <row r="17" spans="1:15" s="8" customFormat="1">
      <c r="A17" s="13"/>
      <c r="B17" s="13"/>
      <c r="C17" s="16"/>
      <c r="D17" s="16"/>
      <c r="E17" s="16"/>
      <c r="F17" s="5"/>
      <c r="G17" s="5"/>
      <c r="H17" s="5"/>
      <c r="I17" s="5"/>
      <c r="J17" s="5">
        <f t="shared" si="0"/>
        <v>0</v>
      </c>
      <c r="K17" s="5">
        <f t="shared" si="1"/>
        <v>0</v>
      </c>
      <c r="L17" s="15"/>
      <c r="M17" s="17"/>
      <c r="N17" s="7">
        <f t="shared" si="2"/>
        <v>0</v>
      </c>
      <c r="O17" s="7">
        <f t="shared" si="3"/>
        <v>0</v>
      </c>
    </row>
    <row r="18" spans="1:15" s="8" customFormat="1">
      <c r="A18" s="13"/>
      <c r="B18" s="13"/>
      <c r="C18" s="16"/>
      <c r="D18" s="16"/>
      <c r="E18" s="16"/>
      <c r="F18" s="5"/>
      <c r="G18" s="5"/>
      <c r="H18" s="5"/>
      <c r="I18" s="5"/>
      <c r="J18" s="5">
        <f t="shared" si="0"/>
        <v>0</v>
      </c>
      <c r="K18" s="5">
        <f t="shared" si="1"/>
        <v>0</v>
      </c>
      <c r="L18" s="15"/>
      <c r="M18" s="15"/>
      <c r="N18" s="7">
        <f t="shared" si="2"/>
        <v>0</v>
      </c>
      <c r="O18" s="7">
        <f t="shared" si="3"/>
        <v>0</v>
      </c>
    </row>
    <row r="19" spans="1:15" s="8" customFormat="1">
      <c r="A19" s="13"/>
      <c r="B19" s="13"/>
      <c r="C19" s="16"/>
      <c r="D19" s="16"/>
      <c r="E19" s="16"/>
      <c r="F19" s="5"/>
      <c r="G19" s="5"/>
      <c r="H19" s="5"/>
      <c r="I19" s="5"/>
      <c r="J19" s="5">
        <f t="shared" si="0"/>
        <v>0</v>
      </c>
      <c r="K19" s="5">
        <f t="shared" si="1"/>
        <v>0</v>
      </c>
      <c r="L19" s="15"/>
      <c r="M19" s="15"/>
      <c r="N19" s="7">
        <f t="shared" si="2"/>
        <v>0</v>
      </c>
      <c r="O19" s="7">
        <f t="shared" si="3"/>
        <v>0</v>
      </c>
    </row>
    <row r="20" spans="1:15" s="8" customFormat="1">
      <c r="A20" s="13"/>
      <c r="B20" s="13"/>
      <c r="C20" s="16"/>
      <c r="D20" s="16"/>
      <c r="E20" s="16"/>
      <c r="F20" s="5"/>
      <c r="G20" s="5"/>
      <c r="H20" s="5"/>
      <c r="I20" s="5"/>
      <c r="J20" s="5">
        <f t="shared" si="0"/>
        <v>0</v>
      </c>
      <c r="K20" s="5">
        <f t="shared" si="1"/>
        <v>0</v>
      </c>
      <c r="L20" s="15"/>
      <c r="M20" s="15"/>
      <c r="N20" s="7">
        <f t="shared" si="2"/>
        <v>0</v>
      </c>
      <c r="O20" s="7">
        <f t="shared" si="3"/>
        <v>0</v>
      </c>
    </row>
    <row r="21" spans="1:15" s="8" customFormat="1">
      <c r="A21" s="13"/>
      <c r="B21" s="13"/>
      <c r="C21" s="16"/>
      <c r="D21" s="16"/>
      <c r="E21" s="16"/>
      <c r="F21" s="5"/>
      <c r="G21" s="5"/>
      <c r="H21" s="5"/>
      <c r="I21" s="5"/>
      <c r="J21" s="5">
        <f t="shared" si="0"/>
        <v>0</v>
      </c>
      <c r="K21" s="5">
        <f t="shared" si="1"/>
        <v>0</v>
      </c>
      <c r="L21" s="15"/>
      <c r="M21" s="15"/>
      <c r="N21" s="7">
        <f t="shared" si="2"/>
        <v>0</v>
      </c>
      <c r="O21" s="7">
        <f t="shared" si="3"/>
        <v>0</v>
      </c>
    </row>
    <row r="22" spans="1:15" s="8" customFormat="1">
      <c r="A22" s="13"/>
      <c r="B22" s="13"/>
      <c r="C22" s="16"/>
      <c r="D22" s="16"/>
      <c r="E22" s="16"/>
      <c r="F22" s="5"/>
      <c r="G22" s="5"/>
      <c r="H22" s="5"/>
      <c r="I22" s="5"/>
      <c r="J22" s="5">
        <f t="shared" si="0"/>
        <v>0</v>
      </c>
      <c r="K22" s="5">
        <f t="shared" si="1"/>
        <v>0</v>
      </c>
      <c r="L22" s="15"/>
      <c r="M22" s="15"/>
      <c r="N22" s="7">
        <f t="shared" si="2"/>
        <v>0</v>
      </c>
      <c r="O22" s="7">
        <f t="shared" si="3"/>
        <v>0</v>
      </c>
    </row>
    <row r="23" spans="1:15" s="8" customFormat="1" ht="15.75" thickBot="1">
      <c r="A23" s="9"/>
      <c r="B23" s="5"/>
      <c r="C23" s="16"/>
      <c r="D23" s="16"/>
      <c r="E23" s="16"/>
      <c r="F23" s="5"/>
      <c r="G23" s="5"/>
      <c r="H23" s="5"/>
      <c r="I23" s="5"/>
      <c r="J23" s="5">
        <f t="shared" si="0"/>
        <v>0</v>
      </c>
      <c r="K23" s="5">
        <f t="shared" si="1"/>
        <v>0</v>
      </c>
      <c r="L23" s="15"/>
      <c r="M23" s="15"/>
      <c r="N23" s="7">
        <f t="shared" si="2"/>
        <v>0</v>
      </c>
      <c r="O23" s="7">
        <f t="shared" si="3"/>
        <v>0</v>
      </c>
    </row>
    <row r="24" spans="1:15" ht="16.5" thickTop="1" thickBot="1">
      <c r="A24" s="9"/>
      <c r="B24" s="5"/>
      <c r="C24" s="5"/>
      <c r="D24" s="5"/>
      <c r="E24" s="5"/>
      <c r="F24" s="5"/>
      <c r="G24" s="5"/>
      <c r="H24" s="5"/>
      <c r="I24" s="18" t="s">
        <v>31</v>
      </c>
      <c r="J24" s="19">
        <f>SUM(J5:J23)</f>
        <v>0</v>
      </c>
      <c r="K24" s="19">
        <f>SUM(K5:K23)</f>
        <v>0</v>
      </c>
      <c r="L24" s="5"/>
      <c r="M24" s="5" t="s">
        <v>13</v>
      </c>
      <c r="N24" s="10">
        <f>AVERAGE(N5:N23)</f>
        <v>0</v>
      </c>
      <c r="O24" s="10">
        <f>AVERAGE(O5:O23)</f>
        <v>0</v>
      </c>
    </row>
    <row r="25" spans="1:15" ht="15.75" thickTop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>
      <c r="A26" s="220"/>
      <c r="B26" s="221"/>
      <c r="C26" s="222"/>
      <c r="D26" s="12"/>
      <c r="E26" s="12"/>
      <c r="F26" s="220" t="s">
        <v>26</v>
      </c>
      <c r="G26" s="221"/>
      <c r="H26" s="221"/>
      <c r="I26" s="221"/>
      <c r="J26" s="222"/>
      <c r="K26" s="12"/>
      <c r="L26" s="220"/>
      <c r="M26" s="221"/>
      <c r="N26" s="221"/>
      <c r="O26" s="222"/>
    </row>
    <row r="27" spans="1:15" ht="38.25">
      <c r="A27" s="2" t="s">
        <v>2</v>
      </c>
      <c r="B27" s="3" t="s">
        <v>14</v>
      </c>
      <c r="C27" s="2" t="s">
        <v>4</v>
      </c>
      <c r="D27" s="2" t="s">
        <v>27</v>
      </c>
      <c r="E27" s="2" t="s">
        <v>28</v>
      </c>
      <c r="F27" s="3" t="s">
        <v>5</v>
      </c>
      <c r="G27" s="3" t="s">
        <v>6</v>
      </c>
      <c r="H27" s="3" t="s">
        <v>7</v>
      </c>
      <c r="I27" s="3" t="s">
        <v>8</v>
      </c>
      <c r="J27" s="2" t="s">
        <v>29</v>
      </c>
      <c r="K27" s="2" t="s">
        <v>30</v>
      </c>
      <c r="L27" s="2" t="s">
        <v>9</v>
      </c>
      <c r="M27" s="2" t="s">
        <v>10</v>
      </c>
      <c r="N27" s="2" t="s">
        <v>11</v>
      </c>
      <c r="O27" s="2" t="s">
        <v>12</v>
      </c>
    </row>
    <row r="28" spans="1:15">
      <c r="A28" s="2"/>
      <c r="B28" s="3"/>
      <c r="C28" s="2"/>
      <c r="D28" s="2"/>
      <c r="E28" s="2"/>
      <c r="F28" s="3"/>
      <c r="G28" s="3"/>
      <c r="H28" s="3"/>
      <c r="I28" s="3"/>
      <c r="J28" s="5">
        <f>F28+G28+H28+I28</f>
        <v>0</v>
      </c>
      <c r="K28" s="5">
        <f>G28+H28+I28+F28</f>
        <v>0</v>
      </c>
      <c r="L28" s="2"/>
      <c r="M28" s="2"/>
      <c r="N28" s="7">
        <f>SUM(L28-C28)</f>
        <v>0</v>
      </c>
      <c r="O28" s="7">
        <f>SUM(M28-L28)</f>
        <v>0</v>
      </c>
    </row>
    <row r="29" spans="1:15">
      <c r="A29" s="2"/>
      <c r="B29" s="3"/>
      <c r="C29" s="2"/>
      <c r="D29" s="2"/>
      <c r="E29" s="2"/>
      <c r="F29" s="3"/>
      <c r="G29" s="3"/>
      <c r="H29" s="3"/>
      <c r="I29" s="3"/>
      <c r="J29" s="5">
        <f t="shared" ref="J29:J35" si="4">F29+G29+H29+I29</f>
        <v>0</v>
      </c>
      <c r="K29" s="5">
        <f t="shared" ref="K29:K35" si="5">G29+H29+I29+F29</f>
        <v>0</v>
      </c>
      <c r="L29" s="2"/>
      <c r="M29" s="2"/>
      <c r="N29" s="7">
        <f t="shared" ref="N29:N35" si="6">SUM(L29-C29)</f>
        <v>0</v>
      </c>
      <c r="O29" s="7">
        <f t="shared" ref="O29:O35" si="7">SUM(M29-L29)</f>
        <v>0</v>
      </c>
    </row>
    <row r="30" spans="1:15">
      <c r="A30" s="2"/>
      <c r="B30" s="3"/>
      <c r="C30" s="2"/>
      <c r="D30" s="2"/>
      <c r="E30" s="2"/>
      <c r="F30" s="3"/>
      <c r="G30" s="3"/>
      <c r="H30" s="3"/>
      <c r="I30" s="3"/>
      <c r="J30" s="5">
        <f t="shared" si="4"/>
        <v>0</v>
      </c>
      <c r="K30" s="5">
        <f t="shared" si="5"/>
        <v>0</v>
      </c>
      <c r="L30" s="2"/>
      <c r="M30" s="2"/>
      <c r="N30" s="7">
        <f t="shared" si="6"/>
        <v>0</v>
      </c>
      <c r="O30" s="7">
        <f t="shared" si="7"/>
        <v>0</v>
      </c>
    </row>
    <row r="31" spans="1:15">
      <c r="A31" s="2"/>
      <c r="B31" s="3"/>
      <c r="C31" s="2"/>
      <c r="D31" s="2"/>
      <c r="E31" s="2"/>
      <c r="F31" s="3"/>
      <c r="G31" s="3"/>
      <c r="H31" s="3"/>
      <c r="I31" s="3"/>
      <c r="J31" s="5">
        <f t="shared" si="4"/>
        <v>0</v>
      </c>
      <c r="K31" s="5">
        <f t="shared" si="5"/>
        <v>0</v>
      </c>
      <c r="L31" s="2"/>
      <c r="M31" s="2"/>
      <c r="N31" s="7">
        <f t="shared" si="6"/>
        <v>0</v>
      </c>
      <c r="O31" s="7">
        <f t="shared" si="7"/>
        <v>0</v>
      </c>
    </row>
    <row r="32" spans="1:15">
      <c r="A32" s="2"/>
      <c r="B32" s="3"/>
      <c r="C32" s="2"/>
      <c r="D32" s="2"/>
      <c r="E32" s="2"/>
      <c r="F32" s="3"/>
      <c r="G32" s="3"/>
      <c r="H32" s="3"/>
      <c r="I32" s="3"/>
      <c r="J32" s="5">
        <f t="shared" si="4"/>
        <v>0</v>
      </c>
      <c r="K32" s="5">
        <f t="shared" si="5"/>
        <v>0</v>
      </c>
      <c r="L32" s="2"/>
      <c r="M32" s="2"/>
      <c r="N32" s="7">
        <f t="shared" si="6"/>
        <v>0</v>
      </c>
      <c r="O32" s="7">
        <f t="shared" si="7"/>
        <v>0</v>
      </c>
    </row>
    <row r="33" spans="1:15">
      <c r="A33" s="2"/>
      <c r="B33" s="3"/>
      <c r="C33" s="2"/>
      <c r="D33" s="2"/>
      <c r="E33" s="2"/>
      <c r="F33" s="3"/>
      <c r="G33" s="3"/>
      <c r="H33" s="3"/>
      <c r="I33" s="3"/>
      <c r="J33" s="5">
        <f t="shared" si="4"/>
        <v>0</v>
      </c>
      <c r="K33" s="5">
        <f t="shared" si="5"/>
        <v>0</v>
      </c>
      <c r="L33" s="2"/>
      <c r="M33" s="2"/>
      <c r="N33" s="7">
        <f t="shared" si="6"/>
        <v>0</v>
      </c>
      <c r="O33" s="7">
        <f t="shared" si="7"/>
        <v>0</v>
      </c>
    </row>
    <row r="34" spans="1:15" ht="15.75" customHeight="1">
      <c r="A34" s="2"/>
      <c r="B34" s="3"/>
      <c r="C34" s="2"/>
      <c r="D34" s="2"/>
      <c r="E34" s="2"/>
      <c r="F34" s="3"/>
      <c r="G34" s="3"/>
      <c r="H34" s="3"/>
      <c r="I34" s="3"/>
      <c r="J34" s="5">
        <f t="shared" si="4"/>
        <v>0</v>
      </c>
      <c r="K34" s="5">
        <f t="shared" si="5"/>
        <v>0</v>
      </c>
      <c r="L34" s="2"/>
      <c r="M34" s="2"/>
      <c r="N34" s="7">
        <f t="shared" si="6"/>
        <v>0</v>
      </c>
      <c r="O34" s="7">
        <f t="shared" si="7"/>
        <v>0</v>
      </c>
    </row>
    <row r="35" spans="1:15" s="8" customFormat="1" ht="16.5" customHeight="1" thickBot="1">
      <c r="A35" s="5"/>
      <c r="B35" s="5"/>
      <c r="C35" s="15"/>
      <c r="D35" s="15"/>
      <c r="E35" s="15"/>
      <c r="F35" s="5"/>
      <c r="G35" s="5"/>
      <c r="H35" s="5"/>
      <c r="I35" s="5"/>
      <c r="J35" s="5">
        <f t="shared" si="4"/>
        <v>0</v>
      </c>
      <c r="K35" s="5">
        <f t="shared" si="5"/>
        <v>0</v>
      </c>
      <c r="L35" s="15"/>
      <c r="M35" s="15"/>
      <c r="N35" s="7">
        <f t="shared" si="6"/>
        <v>0</v>
      </c>
      <c r="O35" s="7">
        <f t="shared" si="7"/>
        <v>0</v>
      </c>
    </row>
    <row r="36" spans="1:15" s="8" customFormat="1" ht="16.5" customHeight="1" thickTop="1" thickBot="1">
      <c r="A36" s="5"/>
      <c r="B36" s="5"/>
      <c r="C36" s="5"/>
      <c r="D36" s="5"/>
      <c r="E36" s="5"/>
      <c r="F36" s="5"/>
      <c r="G36" s="5"/>
      <c r="H36" s="5"/>
      <c r="I36" s="18" t="s">
        <v>31</v>
      </c>
      <c r="J36" s="19">
        <f>SUM(J28:J35)</f>
        <v>0</v>
      </c>
      <c r="K36" s="19">
        <f>SUM(K28:K35)</f>
        <v>0</v>
      </c>
      <c r="L36" s="5"/>
      <c r="M36" s="5" t="s">
        <v>13</v>
      </c>
      <c r="N36" s="10">
        <f>AVERAGE(N28:N35)</f>
        <v>0</v>
      </c>
      <c r="O36" s="10">
        <f>AVERAGE(O28:O35)</f>
        <v>0</v>
      </c>
    </row>
    <row r="37" spans="1:15" ht="15.75" thickTop="1"/>
    <row r="38" spans="1:15">
      <c r="A38" s="45" t="s">
        <v>0</v>
      </c>
      <c r="B38" s="46"/>
      <c r="C38" s="215" t="s">
        <v>15</v>
      </c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</row>
    <row r="39" spans="1:15">
      <c r="A39" s="215" t="s">
        <v>16</v>
      </c>
      <c r="B39" s="215"/>
      <c r="C39" s="215"/>
      <c r="D39" s="215"/>
      <c r="E39" s="215"/>
      <c r="F39" s="215"/>
      <c r="G39" s="215"/>
      <c r="H39" s="20"/>
      <c r="I39" s="215" t="s">
        <v>17</v>
      </c>
      <c r="J39" s="215"/>
      <c r="K39" s="215"/>
      <c r="L39" s="215"/>
      <c r="M39" s="215"/>
      <c r="N39" s="215"/>
      <c r="O39" s="215"/>
    </row>
    <row r="40" spans="1:15" ht="30">
      <c r="A40" s="11" t="s">
        <v>18</v>
      </c>
      <c r="B40" s="11" t="s">
        <v>19</v>
      </c>
      <c r="C40" s="5" t="s">
        <v>20</v>
      </c>
      <c r="D40" s="11" t="s">
        <v>21</v>
      </c>
      <c r="E40" s="11" t="s">
        <v>22</v>
      </c>
      <c r="F40" s="11" t="s">
        <v>23</v>
      </c>
      <c r="G40" s="11" t="s">
        <v>24</v>
      </c>
      <c r="H40" s="11"/>
      <c r="I40" s="11" t="s">
        <v>18</v>
      </c>
      <c r="J40" s="11" t="s">
        <v>19</v>
      </c>
      <c r="K40" s="5" t="s">
        <v>20</v>
      </c>
      <c r="L40" s="11" t="s">
        <v>21</v>
      </c>
      <c r="M40" s="11" t="s">
        <v>25</v>
      </c>
      <c r="N40" s="11" t="s">
        <v>23</v>
      </c>
      <c r="O40" s="11" t="s">
        <v>24</v>
      </c>
    </row>
    <row r="41" spans="1:15" s="27" customFormat="1" ht="15" customHeight="1">
      <c r="A41" s="21">
        <v>1</v>
      </c>
      <c r="B41" s="22"/>
      <c r="C41" s="23"/>
      <c r="D41" s="24"/>
      <c r="E41" s="22"/>
      <c r="F41" s="24"/>
      <c r="G41" s="25">
        <f>SUM(F41-D41)</f>
        <v>0</v>
      </c>
      <c r="H41" s="26"/>
      <c r="I41" s="21">
        <v>1</v>
      </c>
      <c r="J41" s="22"/>
      <c r="K41" s="22"/>
      <c r="L41" s="24"/>
      <c r="M41" s="22"/>
      <c r="N41" s="24"/>
      <c r="O41" s="25">
        <f>SUM(N41-L41)</f>
        <v>0</v>
      </c>
    </row>
    <row r="42" spans="1:15" s="27" customFormat="1" ht="15" customHeight="1">
      <c r="A42" s="21">
        <v>2</v>
      </c>
      <c r="B42" s="22"/>
      <c r="C42" s="28"/>
      <c r="D42" s="24"/>
      <c r="E42" s="22"/>
      <c r="F42" s="24"/>
      <c r="G42" s="25">
        <f t="shared" ref="G42:G60" si="8">SUM(F42-D42)</f>
        <v>0</v>
      </c>
      <c r="H42" s="26"/>
      <c r="I42" s="21">
        <v>2</v>
      </c>
      <c r="J42" s="22"/>
      <c r="K42" s="22"/>
      <c r="L42" s="24"/>
      <c r="M42" s="22"/>
      <c r="N42" s="24"/>
      <c r="O42" s="25">
        <f t="shared" ref="O42:O60" si="9">SUM(N42-L42)</f>
        <v>0</v>
      </c>
    </row>
    <row r="43" spans="1:15" s="27" customFormat="1" ht="15" customHeight="1">
      <c r="A43" s="21">
        <v>3</v>
      </c>
      <c r="B43" s="22"/>
      <c r="C43" s="28"/>
      <c r="D43" s="24"/>
      <c r="E43" s="22"/>
      <c r="F43" s="24"/>
      <c r="G43" s="25">
        <f t="shared" si="8"/>
        <v>0</v>
      </c>
      <c r="H43" s="26"/>
      <c r="I43" s="21">
        <v>3</v>
      </c>
      <c r="J43" s="22"/>
      <c r="K43" s="22"/>
      <c r="L43" s="24"/>
      <c r="M43" s="22"/>
      <c r="N43" s="24"/>
      <c r="O43" s="25">
        <f t="shared" si="9"/>
        <v>0</v>
      </c>
    </row>
    <row r="44" spans="1:15" s="27" customFormat="1" ht="15" customHeight="1">
      <c r="A44" s="21">
        <v>4</v>
      </c>
      <c r="B44" s="22"/>
      <c r="C44" s="28"/>
      <c r="D44" s="24"/>
      <c r="E44" s="22"/>
      <c r="F44" s="24"/>
      <c r="G44" s="25">
        <f t="shared" si="8"/>
        <v>0</v>
      </c>
      <c r="H44" s="26"/>
      <c r="I44" s="21">
        <v>4</v>
      </c>
      <c r="J44" s="22"/>
      <c r="K44" s="22"/>
      <c r="L44" s="24"/>
      <c r="M44" s="22"/>
      <c r="N44" s="24"/>
      <c r="O44" s="25">
        <f t="shared" si="9"/>
        <v>0</v>
      </c>
    </row>
    <row r="45" spans="1:15" s="27" customFormat="1" ht="15" customHeight="1">
      <c r="A45" s="21">
        <v>5</v>
      </c>
      <c r="B45" s="22"/>
      <c r="C45" s="28"/>
      <c r="D45" s="24"/>
      <c r="E45" s="22"/>
      <c r="F45" s="24"/>
      <c r="G45" s="25">
        <f t="shared" si="8"/>
        <v>0</v>
      </c>
      <c r="H45" s="26"/>
      <c r="I45" s="21">
        <v>5</v>
      </c>
      <c r="J45" s="22"/>
      <c r="K45" s="22"/>
      <c r="L45" s="24"/>
      <c r="M45" s="22"/>
      <c r="N45" s="24"/>
      <c r="O45" s="25">
        <f t="shared" si="9"/>
        <v>0</v>
      </c>
    </row>
    <row r="46" spans="1:15" s="27" customFormat="1" ht="15" customHeight="1">
      <c r="A46" s="21">
        <v>6</v>
      </c>
      <c r="B46" s="22"/>
      <c r="C46" s="28"/>
      <c r="D46" s="24"/>
      <c r="E46" s="22"/>
      <c r="F46" s="24"/>
      <c r="G46" s="25">
        <f t="shared" si="8"/>
        <v>0</v>
      </c>
      <c r="H46" s="26"/>
      <c r="I46" s="21">
        <v>6</v>
      </c>
      <c r="J46" s="22"/>
      <c r="K46" s="22"/>
      <c r="L46" s="24"/>
      <c r="M46" s="22"/>
      <c r="N46" s="24"/>
      <c r="O46" s="25">
        <f t="shared" si="9"/>
        <v>0</v>
      </c>
    </row>
    <row r="47" spans="1:15" s="27" customFormat="1" ht="15" customHeight="1">
      <c r="A47" s="21">
        <v>7</v>
      </c>
      <c r="B47" s="22"/>
      <c r="C47" s="28"/>
      <c r="D47" s="24"/>
      <c r="E47" s="22"/>
      <c r="F47" s="24"/>
      <c r="G47" s="25">
        <f t="shared" si="8"/>
        <v>0</v>
      </c>
      <c r="H47" s="26"/>
      <c r="I47" s="21">
        <v>7</v>
      </c>
      <c r="J47" s="22"/>
      <c r="K47" s="22"/>
      <c r="L47" s="24"/>
      <c r="M47" s="22"/>
      <c r="N47" s="24"/>
      <c r="O47" s="25">
        <f t="shared" si="9"/>
        <v>0</v>
      </c>
    </row>
    <row r="48" spans="1:15" s="27" customFormat="1" ht="15" customHeight="1">
      <c r="A48" s="21">
        <v>8</v>
      </c>
      <c r="B48" s="22"/>
      <c r="C48" s="28"/>
      <c r="D48" s="24"/>
      <c r="E48" s="22"/>
      <c r="F48" s="24"/>
      <c r="G48" s="25">
        <f t="shared" si="8"/>
        <v>0</v>
      </c>
      <c r="H48" s="26"/>
      <c r="I48" s="21">
        <v>8</v>
      </c>
      <c r="J48" s="22"/>
      <c r="K48" s="22"/>
      <c r="L48" s="24"/>
      <c r="M48" s="22"/>
      <c r="N48" s="24"/>
      <c r="O48" s="25">
        <f t="shared" si="9"/>
        <v>0</v>
      </c>
    </row>
    <row r="49" spans="1:15" s="27" customFormat="1" ht="15" customHeight="1">
      <c r="A49" s="21">
        <v>9</v>
      </c>
      <c r="B49" s="22"/>
      <c r="C49" s="28"/>
      <c r="D49" s="24"/>
      <c r="E49" s="22"/>
      <c r="F49" s="24"/>
      <c r="G49" s="25">
        <f t="shared" si="8"/>
        <v>0</v>
      </c>
      <c r="H49" s="26"/>
      <c r="I49" s="21">
        <v>9</v>
      </c>
      <c r="J49" s="22"/>
      <c r="K49" s="22"/>
      <c r="L49" s="24"/>
      <c r="M49" s="22"/>
      <c r="N49" s="24"/>
      <c r="O49" s="25">
        <f t="shared" si="9"/>
        <v>0</v>
      </c>
    </row>
    <row r="50" spans="1:15" s="27" customFormat="1" ht="15" customHeight="1">
      <c r="A50" s="21">
        <v>10</v>
      </c>
      <c r="B50" s="22"/>
      <c r="C50" s="28"/>
      <c r="D50" s="24"/>
      <c r="E50" s="22"/>
      <c r="F50" s="24"/>
      <c r="G50" s="25">
        <f t="shared" si="8"/>
        <v>0</v>
      </c>
      <c r="H50" s="26"/>
      <c r="I50" s="21">
        <v>10</v>
      </c>
      <c r="J50" s="22"/>
      <c r="K50" s="22"/>
      <c r="L50" s="24"/>
      <c r="M50" s="22"/>
      <c r="N50" s="24"/>
      <c r="O50" s="25">
        <f t="shared" si="9"/>
        <v>0</v>
      </c>
    </row>
    <row r="51" spans="1:15" s="27" customFormat="1" ht="15" customHeight="1">
      <c r="A51" s="21">
        <v>11</v>
      </c>
      <c r="B51" s="22"/>
      <c r="C51" s="28"/>
      <c r="D51" s="24"/>
      <c r="E51" s="22"/>
      <c r="F51" s="24"/>
      <c r="G51" s="25">
        <f t="shared" si="8"/>
        <v>0</v>
      </c>
      <c r="H51" s="26"/>
      <c r="I51" s="21">
        <v>11</v>
      </c>
      <c r="J51" s="22"/>
      <c r="K51" s="22"/>
      <c r="L51" s="24"/>
      <c r="M51" s="22"/>
      <c r="N51" s="24"/>
      <c r="O51" s="25">
        <f t="shared" si="9"/>
        <v>0</v>
      </c>
    </row>
    <row r="52" spans="1:15" s="27" customFormat="1" ht="15" customHeight="1">
      <c r="A52" s="21">
        <v>12</v>
      </c>
      <c r="B52" s="22"/>
      <c r="C52" s="28"/>
      <c r="D52" s="24"/>
      <c r="E52" s="22"/>
      <c r="F52" s="24"/>
      <c r="G52" s="25">
        <f t="shared" si="8"/>
        <v>0</v>
      </c>
      <c r="H52" s="26"/>
      <c r="I52" s="21">
        <v>12</v>
      </c>
      <c r="J52" s="22"/>
      <c r="K52" s="22"/>
      <c r="L52" s="24"/>
      <c r="M52" s="22"/>
      <c r="N52" s="24"/>
      <c r="O52" s="25">
        <f t="shared" si="9"/>
        <v>0</v>
      </c>
    </row>
    <row r="53" spans="1:15" s="27" customFormat="1" ht="15" customHeight="1">
      <c r="A53" s="21">
        <v>13</v>
      </c>
      <c r="B53" s="22"/>
      <c r="C53" s="28"/>
      <c r="D53" s="24"/>
      <c r="E53" s="22"/>
      <c r="F53" s="24"/>
      <c r="G53" s="25">
        <f t="shared" si="8"/>
        <v>0</v>
      </c>
      <c r="H53" s="26"/>
      <c r="I53" s="21">
        <v>13</v>
      </c>
      <c r="J53" s="22"/>
      <c r="K53" s="22"/>
      <c r="L53" s="24"/>
      <c r="M53" s="22"/>
      <c r="N53" s="24"/>
      <c r="O53" s="25">
        <f t="shared" si="9"/>
        <v>0</v>
      </c>
    </row>
    <row r="54" spans="1:15" s="27" customFormat="1" ht="15" customHeight="1">
      <c r="A54" s="21">
        <v>14</v>
      </c>
      <c r="B54" s="22"/>
      <c r="C54" s="28"/>
      <c r="D54" s="24"/>
      <c r="E54" s="22"/>
      <c r="F54" s="24"/>
      <c r="G54" s="25">
        <f t="shared" si="8"/>
        <v>0</v>
      </c>
      <c r="H54" s="26"/>
      <c r="I54" s="21">
        <v>14</v>
      </c>
      <c r="J54" s="22"/>
      <c r="K54" s="22"/>
      <c r="L54" s="24"/>
      <c r="M54" s="22"/>
      <c r="N54" s="24"/>
      <c r="O54" s="25">
        <f t="shared" si="9"/>
        <v>0</v>
      </c>
    </row>
    <row r="55" spans="1:15" s="27" customFormat="1" ht="15" customHeight="1">
      <c r="A55" s="21">
        <v>15</v>
      </c>
      <c r="B55" s="22"/>
      <c r="C55" s="28"/>
      <c r="D55" s="24"/>
      <c r="E55" s="22"/>
      <c r="F55" s="24"/>
      <c r="G55" s="25">
        <f t="shared" si="8"/>
        <v>0</v>
      </c>
      <c r="H55" s="26"/>
      <c r="I55" s="21">
        <v>15</v>
      </c>
      <c r="J55" s="22"/>
      <c r="K55" s="22"/>
      <c r="L55" s="24"/>
      <c r="M55" s="22"/>
      <c r="N55" s="24"/>
      <c r="O55" s="25">
        <f t="shared" si="9"/>
        <v>0</v>
      </c>
    </row>
    <row r="56" spans="1:15" s="27" customFormat="1" ht="15" customHeight="1">
      <c r="A56" s="21">
        <v>16</v>
      </c>
      <c r="B56" s="22"/>
      <c r="C56" s="28"/>
      <c r="D56" s="24"/>
      <c r="E56" s="22"/>
      <c r="F56" s="24"/>
      <c r="G56" s="25">
        <f t="shared" si="8"/>
        <v>0</v>
      </c>
      <c r="H56" s="26"/>
      <c r="I56" s="21">
        <v>16</v>
      </c>
      <c r="J56" s="22"/>
      <c r="K56" s="22"/>
      <c r="L56" s="24"/>
      <c r="M56" s="22"/>
      <c r="N56" s="24"/>
      <c r="O56" s="25">
        <f t="shared" si="9"/>
        <v>0</v>
      </c>
    </row>
    <row r="57" spans="1:15" s="27" customFormat="1" ht="15" customHeight="1">
      <c r="A57" s="21">
        <v>17</v>
      </c>
      <c r="B57" s="22"/>
      <c r="C57" s="28"/>
      <c r="D57" s="24"/>
      <c r="E57" s="22"/>
      <c r="F57" s="24"/>
      <c r="G57" s="25">
        <f t="shared" si="8"/>
        <v>0</v>
      </c>
      <c r="H57" s="26"/>
      <c r="I57" s="21">
        <v>17</v>
      </c>
      <c r="J57" s="22"/>
      <c r="K57" s="22"/>
      <c r="L57" s="24"/>
      <c r="M57" s="22"/>
      <c r="N57" s="24"/>
      <c r="O57" s="25">
        <f t="shared" si="9"/>
        <v>0</v>
      </c>
    </row>
    <row r="58" spans="1:15" s="27" customFormat="1" ht="15" customHeight="1">
      <c r="A58" s="21">
        <v>18</v>
      </c>
      <c r="B58" s="29"/>
      <c r="C58" s="21"/>
      <c r="D58" s="24"/>
      <c r="E58" s="21"/>
      <c r="F58" s="24"/>
      <c r="G58" s="25">
        <f t="shared" si="8"/>
        <v>0</v>
      </c>
      <c r="H58" s="26"/>
      <c r="I58" s="21">
        <v>18</v>
      </c>
      <c r="J58" s="22"/>
      <c r="K58" s="22"/>
      <c r="L58" s="24"/>
      <c r="M58" s="22"/>
      <c r="N58" s="24"/>
      <c r="O58" s="25">
        <f t="shared" si="9"/>
        <v>0</v>
      </c>
    </row>
    <row r="59" spans="1:15" s="27" customFormat="1" ht="15" customHeight="1">
      <c r="A59" s="21">
        <v>19</v>
      </c>
      <c r="B59" s="29"/>
      <c r="C59" s="21"/>
      <c r="D59" s="24"/>
      <c r="E59" s="21"/>
      <c r="F59" s="24"/>
      <c r="G59" s="25">
        <f t="shared" si="8"/>
        <v>0</v>
      </c>
      <c r="H59" s="26"/>
      <c r="I59" s="21">
        <v>19</v>
      </c>
      <c r="J59" s="22"/>
      <c r="K59" s="22"/>
      <c r="L59" s="24"/>
      <c r="M59" s="22"/>
      <c r="N59" s="24"/>
      <c r="O59" s="25">
        <f t="shared" si="9"/>
        <v>0</v>
      </c>
    </row>
    <row r="60" spans="1:15" s="32" customFormat="1" ht="15" customHeight="1">
      <c r="A60" s="21">
        <v>20</v>
      </c>
      <c r="B60" s="30"/>
      <c r="C60" s="31"/>
      <c r="D60" s="31"/>
      <c r="E60" s="31"/>
      <c r="F60" s="31"/>
      <c r="G60" s="25">
        <f t="shared" si="8"/>
        <v>0</v>
      </c>
      <c r="H60" s="25"/>
      <c r="I60" s="21">
        <v>20</v>
      </c>
      <c r="J60" s="31"/>
      <c r="K60" s="31"/>
      <c r="L60" s="31"/>
      <c r="M60" s="31"/>
      <c r="N60" s="31"/>
      <c r="O60" s="25">
        <f t="shared" si="9"/>
        <v>0</v>
      </c>
    </row>
    <row r="61" spans="1:15" s="32" customFormat="1" ht="15" customHeight="1">
      <c r="A61" s="5"/>
      <c r="B61" s="1"/>
      <c r="C61" s="5"/>
      <c r="D61" s="5"/>
      <c r="E61" s="5"/>
      <c r="F61" s="18" t="s">
        <v>13</v>
      </c>
      <c r="G61" s="10">
        <f>AVERAGE(G41:G60)</f>
        <v>0</v>
      </c>
      <c r="H61" s="33"/>
      <c r="I61" s="5"/>
      <c r="J61" s="5"/>
      <c r="K61" s="5"/>
      <c r="L61" s="5"/>
      <c r="M61" s="5"/>
      <c r="N61" s="5" t="s">
        <v>13</v>
      </c>
      <c r="O61" s="10">
        <f>AVERAGE(O41:O60)</f>
        <v>0</v>
      </c>
    </row>
  </sheetData>
  <mergeCells count="10">
    <mergeCell ref="C38:O38"/>
    <mergeCell ref="A39:G39"/>
    <mergeCell ref="I39:O39"/>
    <mergeCell ref="A3:C3"/>
    <mergeCell ref="A2:O2"/>
    <mergeCell ref="F3:J3"/>
    <mergeCell ref="L3:O3"/>
    <mergeCell ref="A26:C26"/>
    <mergeCell ref="F26:J26"/>
    <mergeCell ref="L26:O2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1"/>
  <sheetViews>
    <sheetView workbookViewId="0">
      <selection activeCell="E5" sqref="E5:E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381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91"/>
      <c r="E3" s="191"/>
      <c r="F3" s="220" t="s">
        <v>26</v>
      </c>
      <c r="G3" s="221"/>
      <c r="H3" s="221"/>
      <c r="I3" s="221"/>
      <c r="J3" s="222"/>
      <c r="K3" s="191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5">
        <v>6</v>
      </c>
      <c r="B5" s="13" t="s">
        <v>37</v>
      </c>
      <c r="C5" s="36">
        <v>44585.975694444445</v>
      </c>
      <c r="D5" s="37" t="s">
        <v>69</v>
      </c>
      <c r="E5" s="14" t="s">
        <v>61</v>
      </c>
      <c r="F5" s="5">
        <v>4</v>
      </c>
      <c r="G5" s="5">
        <v>22</v>
      </c>
      <c r="H5" s="5">
        <v>42</v>
      </c>
      <c r="I5" s="5">
        <v>22</v>
      </c>
      <c r="J5" s="5">
        <f t="shared" ref="J5:J21" si="0">F5+G5+H5+I5</f>
        <v>90</v>
      </c>
      <c r="K5" s="5"/>
      <c r="L5" s="36">
        <v>44586.229166666664</v>
      </c>
      <c r="M5" s="36">
        <v>44586.364583333336</v>
      </c>
      <c r="N5" s="7">
        <f>SUM(L5-C5)</f>
        <v>0.25347222221898846</v>
      </c>
      <c r="O5" s="7">
        <f>SUM(M5-L5)</f>
        <v>0.13541666667151731</v>
      </c>
    </row>
    <row r="6" spans="1:15" s="8" customFormat="1">
      <c r="A6" s="35"/>
      <c r="B6" s="13"/>
      <c r="C6" s="36"/>
      <c r="D6" s="37"/>
      <c r="E6" s="14" t="s">
        <v>62</v>
      </c>
      <c r="F6" s="5">
        <v>3</v>
      </c>
      <c r="G6" s="5">
        <v>39</v>
      </c>
      <c r="H6" s="5">
        <v>19</v>
      </c>
      <c r="I6" s="5">
        <v>29</v>
      </c>
      <c r="J6" s="5"/>
      <c r="K6" s="5">
        <f t="shared" ref="K6:K22" si="1">G6+H6+I6+F6</f>
        <v>90</v>
      </c>
      <c r="L6" s="36"/>
      <c r="M6" s="36"/>
      <c r="N6" s="7"/>
      <c r="O6" s="7"/>
    </row>
    <row r="7" spans="1:15" s="8" customFormat="1">
      <c r="A7" s="35" t="s">
        <v>45</v>
      </c>
      <c r="B7" s="13" t="s">
        <v>37</v>
      </c>
      <c r="C7" s="36">
        <v>44586.052083333336</v>
      </c>
      <c r="D7" s="37" t="s">
        <v>38</v>
      </c>
      <c r="E7" s="14" t="s">
        <v>61</v>
      </c>
      <c r="F7" s="5">
        <v>0</v>
      </c>
      <c r="G7" s="5">
        <v>0</v>
      </c>
      <c r="H7" s="5">
        <v>41</v>
      </c>
      <c r="I7" s="5">
        <v>13</v>
      </c>
      <c r="J7" s="5">
        <f t="shared" si="0"/>
        <v>54</v>
      </c>
      <c r="K7" s="5"/>
      <c r="L7" s="36">
        <v>44586.361111111109</v>
      </c>
      <c r="M7" s="36">
        <v>44586.434027777781</v>
      </c>
      <c r="N7" s="7">
        <f t="shared" ref="N7:N21" si="2">SUM(L7-C7)</f>
        <v>0.30902777777373558</v>
      </c>
      <c r="O7" s="7">
        <f t="shared" ref="O7:O21" si="3">SUM(M7-L7)</f>
        <v>7.2916666671517305E-2</v>
      </c>
    </row>
    <row r="8" spans="1:15" s="8" customFormat="1">
      <c r="A8" s="35"/>
      <c r="B8" s="13"/>
      <c r="C8" s="36"/>
      <c r="D8" s="37"/>
      <c r="E8" s="14" t="s">
        <v>62</v>
      </c>
      <c r="F8" s="5">
        <v>7</v>
      </c>
      <c r="G8" s="5">
        <v>32</v>
      </c>
      <c r="H8" s="5">
        <v>1</v>
      </c>
      <c r="I8" s="5">
        <v>50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>
      <c r="A9" s="35" t="s">
        <v>36</v>
      </c>
      <c r="B9" s="13" t="s">
        <v>37</v>
      </c>
      <c r="C9" s="36">
        <v>44586.083333333336</v>
      </c>
      <c r="D9" s="37" t="s">
        <v>64</v>
      </c>
      <c r="E9" s="14" t="s">
        <v>61</v>
      </c>
      <c r="F9" s="5">
        <v>7</v>
      </c>
      <c r="G9" s="5">
        <v>37</v>
      </c>
      <c r="H9" s="5">
        <v>33</v>
      </c>
      <c r="I9" s="5">
        <v>13</v>
      </c>
      <c r="J9" s="5">
        <f t="shared" si="0"/>
        <v>90</v>
      </c>
      <c r="K9" s="5"/>
      <c r="L9" s="36">
        <v>44586.5</v>
      </c>
      <c r="M9" s="36">
        <v>44586.548611111109</v>
      </c>
      <c r="N9" s="7">
        <f t="shared" si="2"/>
        <v>0.41666666666424135</v>
      </c>
      <c r="O9" s="7">
        <f t="shared" si="3"/>
        <v>4.8611111109494232E-2</v>
      </c>
    </row>
    <row r="10" spans="1:15" s="8" customFormat="1">
      <c r="A10" s="35"/>
      <c r="B10" s="13"/>
      <c r="C10" s="36"/>
      <c r="D10" s="37"/>
      <c r="E10" s="14" t="s">
        <v>62</v>
      </c>
      <c r="F10" s="5">
        <v>10</v>
      </c>
      <c r="G10" s="5">
        <v>37</v>
      </c>
      <c r="H10" s="5">
        <v>26</v>
      </c>
      <c r="I10" s="5">
        <v>15</v>
      </c>
      <c r="J10" s="5"/>
      <c r="K10" s="5">
        <f t="shared" si="1"/>
        <v>88</v>
      </c>
      <c r="L10" s="36"/>
      <c r="M10" s="36"/>
      <c r="N10" s="7"/>
      <c r="O10" s="7"/>
    </row>
    <row r="11" spans="1:15" s="8" customFormat="1">
      <c r="A11" s="35">
        <v>5</v>
      </c>
      <c r="B11" s="13" t="s">
        <v>37</v>
      </c>
      <c r="C11" s="36">
        <v>44586.236111111109</v>
      </c>
      <c r="D11" s="37" t="s">
        <v>161</v>
      </c>
      <c r="E11" s="14" t="s">
        <v>61</v>
      </c>
      <c r="F11" s="5">
        <v>0</v>
      </c>
      <c r="G11" s="5">
        <v>0</v>
      </c>
      <c r="H11" s="5">
        <v>90</v>
      </c>
      <c r="I11" s="5">
        <v>0</v>
      </c>
      <c r="J11" s="5">
        <f t="shared" si="0"/>
        <v>90</v>
      </c>
      <c r="K11" s="5"/>
      <c r="L11" s="36">
        <v>44586.479166666664</v>
      </c>
      <c r="M11" s="36">
        <v>44586.510416666664</v>
      </c>
      <c r="N11" s="7">
        <f t="shared" si="2"/>
        <v>0.24305555555474712</v>
      </c>
      <c r="O11" s="7">
        <f t="shared" si="3"/>
        <v>3.125E-2</v>
      </c>
    </row>
    <row r="12" spans="1:15" s="8" customFormat="1">
      <c r="A12" s="35"/>
      <c r="B12" s="13"/>
      <c r="C12" s="36"/>
      <c r="D12" s="37"/>
      <c r="E12" s="14" t="s">
        <v>62</v>
      </c>
      <c r="F12" s="5">
        <v>0</v>
      </c>
      <c r="G12" s="5">
        <v>0</v>
      </c>
      <c r="H12" s="5">
        <v>58</v>
      </c>
      <c r="I12" s="5">
        <v>32</v>
      </c>
      <c r="J12" s="5"/>
      <c r="K12" s="5">
        <f t="shared" si="1"/>
        <v>90</v>
      </c>
      <c r="L12" s="36"/>
      <c r="M12" s="36"/>
      <c r="N12" s="7"/>
      <c r="O12" s="7"/>
    </row>
    <row r="13" spans="1:15" s="8" customFormat="1">
      <c r="A13" s="35" t="s">
        <v>33</v>
      </c>
      <c r="B13" s="13" t="s">
        <v>37</v>
      </c>
      <c r="C13" s="36">
        <v>44586.305555555555</v>
      </c>
      <c r="D13" s="37" t="s">
        <v>65</v>
      </c>
      <c r="E13" s="14" t="s">
        <v>61</v>
      </c>
      <c r="F13" s="5">
        <v>20</v>
      </c>
      <c r="G13" s="5">
        <v>0</v>
      </c>
      <c r="H13" s="5">
        <v>3</v>
      </c>
      <c r="I13" s="5">
        <v>67</v>
      </c>
      <c r="J13" s="5">
        <f t="shared" si="0"/>
        <v>90</v>
      </c>
      <c r="K13" s="5"/>
      <c r="L13" s="36">
        <v>44586.701388888891</v>
      </c>
      <c r="M13" s="36">
        <v>44586.732638888891</v>
      </c>
      <c r="N13" s="7">
        <f t="shared" si="2"/>
        <v>0.39583333333575865</v>
      </c>
      <c r="O13" s="7">
        <f t="shared" si="3"/>
        <v>3.125E-2</v>
      </c>
    </row>
    <row r="14" spans="1:15" s="8" customFormat="1">
      <c r="A14" s="13"/>
      <c r="B14" s="13"/>
      <c r="C14" s="14"/>
      <c r="D14" s="14"/>
      <c r="E14" s="14" t="s">
        <v>62</v>
      </c>
      <c r="F14" s="5">
        <v>0</v>
      </c>
      <c r="G14" s="5">
        <v>27</v>
      </c>
      <c r="H14" s="5">
        <v>26</v>
      </c>
      <c r="I14" s="5">
        <v>37</v>
      </c>
      <c r="J14" s="5"/>
      <c r="K14" s="5">
        <f t="shared" si="1"/>
        <v>90</v>
      </c>
      <c r="L14" s="15"/>
      <c r="M14" s="15"/>
      <c r="N14" s="7"/>
      <c r="O14" s="7"/>
    </row>
    <row r="15" spans="1:15" s="8" customFormat="1">
      <c r="A15" s="13">
        <v>8</v>
      </c>
      <c r="B15" s="13" t="s">
        <v>37</v>
      </c>
      <c r="C15" s="36">
        <v>44586.347222222219</v>
      </c>
      <c r="D15" s="16" t="s">
        <v>43</v>
      </c>
      <c r="E15" s="14" t="s">
        <v>61</v>
      </c>
      <c r="F15" s="5">
        <v>76</v>
      </c>
      <c r="G15" s="5">
        <v>4</v>
      </c>
      <c r="H15" s="5">
        <v>7</v>
      </c>
      <c r="I15" s="5">
        <v>3</v>
      </c>
      <c r="J15" s="5">
        <f t="shared" si="0"/>
        <v>90</v>
      </c>
      <c r="K15" s="5"/>
      <c r="L15" s="36">
        <v>44586.729166666664</v>
      </c>
      <c r="M15" s="36">
        <v>44586.760416666664</v>
      </c>
      <c r="N15" s="7">
        <f t="shared" si="2"/>
        <v>0.38194444444525288</v>
      </c>
      <c r="O15" s="7">
        <f t="shared" si="3"/>
        <v>3.125E-2</v>
      </c>
    </row>
    <row r="16" spans="1:15" s="8" customFormat="1">
      <c r="A16" s="13"/>
      <c r="B16" s="13"/>
      <c r="C16" s="16"/>
      <c r="D16" s="16"/>
      <c r="E16" s="14" t="s">
        <v>62</v>
      </c>
      <c r="F16" s="5">
        <v>90</v>
      </c>
      <c r="G16" s="5">
        <v>0</v>
      </c>
      <c r="H16" s="5">
        <v>0</v>
      </c>
      <c r="I16" s="5">
        <v>0</v>
      </c>
      <c r="J16" s="5"/>
      <c r="K16" s="5">
        <f t="shared" si="1"/>
        <v>90</v>
      </c>
      <c r="L16" s="15"/>
      <c r="M16" s="15"/>
      <c r="N16" s="7"/>
      <c r="O16" s="7"/>
    </row>
    <row r="17" spans="1:15" s="8" customFormat="1">
      <c r="A17" s="13">
        <v>4</v>
      </c>
      <c r="B17" s="13" t="s">
        <v>37</v>
      </c>
      <c r="C17" s="36">
        <v>44586.569444444445</v>
      </c>
      <c r="D17" s="16" t="s">
        <v>39</v>
      </c>
      <c r="E17" s="14" t="s">
        <v>61</v>
      </c>
      <c r="F17" s="5">
        <v>0</v>
      </c>
      <c r="G17" s="5">
        <v>0</v>
      </c>
      <c r="H17" s="5">
        <v>90</v>
      </c>
      <c r="I17" s="5">
        <v>0</v>
      </c>
      <c r="J17" s="5">
        <f t="shared" si="0"/>
        <v>90</v>
      </c>
      <c r="K17" s="5"/>
      <c r="L17" s="36">
        <v>44586.75</v>
      </c>
      <c r="M17" s="36">
        <v>44586.78125</v>
      </c>
      <c r="N17" s="7">
        <f t="shared" si="2"/>
        <v>0.18055555555474712</v>
      </c>
      <c r="O17" s="7">
        <f t="shared" si="3"/>
        <v>3.125E-2</v>
      </c>
    </row>
    <row r="18" spans="1:15" s="8" customFormat="1">
      <c r="A18" s="13"/>
      <c r="B18" s="13"/>
      <c r="C18" s="16"/>
      <c r="D18" s="16"/>
      <c r="E18" s="14" t="s">
        <v>62</v>
      </c>
      <c r="F18" s="5">
        <v>2</v>
      </c>
      <c r="G18" s="5">
        <v>20</v>
      </c>
      <c r="H18" s="5">
        <v>48</v>
      </c>
      <c r="I18" s="5">
        <v>20</v>
      </c>
      <c r="J18" s="5"/>
      <c r="K18" s="5">
        <f t="shared" si="1"/>
        <v>90</v>
      </c>
      <c r="L18" s="15"/>
      <c r="M18" s="15"/>
      <c r="N18" s="7"/>
      <c r="O18" s="7"/>
    </row>
    <row r="19" spans="1:15" s="8" customFormat="1">
      <c r="A19" s="13" t="s">
        <v>35</v>
      </c>
      <c r="B19" s="13" t="s">
        <v>37</v>
      </c>
      <c r="C19" s="36">
        <v>44586.666666666664</v>
      </c>
      <c r="D19" s="16" t="s">
        <v>42</v>
      </c>
      <c r="E19" s="14" t="s">
        <v>61</v>
      </c>
      <c r="F19" s="5">
        <v>0</v>
      </c>
      <c r="G19" s="5">
        <v>8</v>
      </c>
      <c r="H19" s="5">
        <v>0</v>
      </c>
      <c r="I19" s="5">
        <v>82</v>
      </c>
      <c r="J19" s="5">
        <f t="shared" si="0"/>
        <v>90</v>
      </c>
      <c r="K19" s="5"/>
      <c r="L19" s="36">
        <v>44586.864583333336</v>
      </c>
      <c r="M19" s="36">
        <v>44586.90625</v>
      </c>
      <c r="N19" s="7">
        <f t="shared" si="2"/>
        <v>0.19791666667151731</v>
      </c>
      <c r="O19" s="7">
        <f t="shared" si="3"/>
        <v>4.1666666664241347E-2</v>
      </c>
    </row>
    <row r="20" spans="1:15" s="8" customFormat="1">
      <c r="A20" s="13"/>
      <c r="B20" s="13"/>
      <c r="C20" s="16"/>
      <c r="D20" s="16"/>
      <c r="E20" s="14" t="s">
        <v>62</v>
      </c>
      <c r="F20" s="5">
        <v>0</v>
      </c>
      <c r="G20" s="5">
        <v>71</v>
      </c>
      <c r="H20" s="5">
        <v>9</v>
      </c>
      <c r="I20" s="5">
        <v>10</v>
      </c>
      <c r="J20" s="5"/>
      <c r="K20" s="5">
        <f t="shared" si="1"/>
        <v>90</v>
      </c>
      <c r="L20" s="15"/>
      <c r="M20" s="15"/>
      <c r="N20" s="7"/>
      <c r="O20" s="7"/>
    </row>
    <row r="21" spans="1:15" s="8" customFormat="1">
      <c r="A21" s="13" t="s">
        <v>34</v>
      </c>
      <c r="B21" s="13" t="s">
        <v>37</v>
      </c>
      <c r="C21" s="194">
        <v>44586.715277777781</v>
      </c>
      <c r="D21" s="16" t="s">
        <v>39</v>
      </c>
      <c r="E21" s="14" t="s">
        <v>61</v>
      </c>
      <c r="F21" s="5">
        <v>0</v>
      </c>
      <c r="G21" s="5">
        <v>90</v>
      </c>
      <c r="H21" s="5">
        <v>0</v>
      </c>
      <c r="I21" s="5">
        <v>0</v>
      </c>
      <c r="J21" s="5">
        <f t="shared" si="0"/>
        <v>90</v>
      </c>
      <c r="K21" s="5"/>
      <c r="L21" s="36">
        <v>44586.895833333336</v>
      </c>
      <c r="M21" s="36">
        <v>44586.947916666664</v>
      </c>
      <c r="N21" s="7">
        <f t="shared" si="2"/>
        <v>0.18055555555474712</v>
      </c>
      <c r="O21" s="7">
        <f t="shared" si="3"/>
        <v>5.2083333328482695E-2</v>
      </c>
    </row>
    <row r="22" spans="1:15" s="8" customFormat="1">
      <c r="A22" s="13"/>
      <c r="B22" s="13"/>
      <c r="C22" s="16"/>
      <c r="D22" s="16"/>
      <c r="E22" s="14" t="s">
        <v>62</v>
      </c>
      <c r="F22" s="5">
        <v>0</v>
      </c>
      <c r="G22" s="5">
        <v>40</v>
      </c>
      <c r="H22" s="5">
        <v>44</v>
      </c>
      <c r="I22" s="5">
        <v>6</v>
      </c>
      <c r="J22" s="5"/>
      <c r="K22" s="5">
        <f t="shared" si="1"/>
        <v>90</v>
      </c>
      <c r="L22" s="15"/>
      <c r="M22" s="15"/>
      <c r="N22" s="7"/>
      <c r="O22" s="7"/>
    </row>
    <row r="23" spans="1:15" s="8" customFormat="1">
      <c r="A23" s="13">
        <v>5</v>
      </c>
      <c r="B23" s="13" t="s">
        <v>37</v>
      </c>
      <c r="C23" s="194">
        <v>44586.611111111109</v>
      </c>
      <c r="D23" s="16" t="s">
        <v>42</v>
      </c>
      <c r="E23" s="14" t="s">
        <v>61</v>
      </c>
      <c r="F23" s="5">
        <v>0</v>
      </c>
      <c r="G23" s="5">
        <v>0</v>
      </c>
      <c r="H23" s="5">
        <v>90</v>
      </c>
      <c r="I23" s="5">
        <v>0</v>
      </c>
      <c r="J23" s="5">
        <v>90</v>
      </c>
      <c r="K23" s="5">
        <v>0</v>
      </c>
      <c r="L23" s="36">
        <v>44586.975694444445</v>
      </c>
      <c r="M23" s="36">
        <v>44587.048611111109</v>
      </c>
      <c r="N23" s="7">
        <f t="shared" ref="N23:N29" si="4">SUM(L23-C23)</f>
        <v>0.36458333333575865</v>
      </c>
      <c r="O23" s="7">
        <f t="shared" ref="O23:O29" si="5">SUM(M23-L23)</f>
        <v>7.2916666664241347E-2</v>
      </c>
    </row>
    <row r="24" spans="1:15" s="8" customFormat="1">
      <c r="A24" s="13"/>
      <c r="B24" s="13"/>
      <c r="C24" s="16"/>
      <c r="D24" s="16"/>
      <c r="E24" s="14" t="s">
        <v>62</v>
      </c>
      <c r="F24" s="5">
        <v>10</v>
      </c>
      <c r="G24" s="5">
        <v>37</v>
      </c>
      <c r="H24" s="5">
        <v>13</v>
      </c>
      <c r="I24" s="5">
        <v>26</v>
      </c>
      <c r="J24" s="5"/>
      <c r="K24" s="5">
        <v>86</v>
      </c>
      <c r="L24" s="15"/>
      <c r="M24" s="15"/>
      <c r="N24" s="7"/>
      <c r="O24" s="7"/>
    </row>
    <row r="25" spans="1:15" s="8" customFormat="1">
      <c r="A25" s="13" t="s">
        <v>36</v>
      </c>
      <c r="B25" s="13" t="s">
        <v>37</v>
      </c>
      <c r="C25" s="194">
        <v>44586.590277777781</v>
      </c>
      <c r="D25" s="16" t="s">
        <v>66</v>
      </c>
      <c r="E25" s="14" t="s">
        <v>61</v>
      </c>
      <c r="F25" s="5">
        <v>12</v>
      </c>
      <c r="G25" s="5">
        <v>42</v>
      </c>
      <c r="H25" s="5">
        <v>28</v>
      </c>
      <c r="I25" s="5">
        <v>8</v>
      </c>
      <c r="J25" s="5">
        <v>90</v>
      </c>
      <c r="K25" s="5">
        <v>0</v>
      </c>
      <c r="L25" s="36">
        <v>44586.975694444445</v>
      </c>
      <c r="M25" s="36">
        <v>44587.083333333336</v>
      </c>
      <c r="N25" s="7">
        <f t="shared" si="4"/>
        <v>0.38541666666424135</v>
      </c>
      <c r="O25" s="7">
        <f t="shared" si="5"/>
        <v>0.10763888889050577</v>
      </c>
    </row>
    <row r="26" spans="1:15" s="8" customFormat="1">
      <c r="A26" s="13"/>
      <c r="B26" s="13"/>
      <c r="C26" s="16"/>
      <c r="D26" s="16"/>
      <c r="E26" s="14" t="s">
        <v>62</v>
      </c>
      <c r="F26" s="5">
        <v>2</v>
      </c>
      <c r="G26" s="5">
        <v>26</v>
      </c>
      <c r="H26" s="5">
        <v>39</v>
      </c>
      <c r="I26" s="5">
        <v>13</v>
      </c>
      <c r="J26" s="5"/>
      <c r="K26" s="5">
        <v>80</v>
      </c>
      <c r="L26" s="15"/>
      <c r="M26" s="15"/>
      <c r="N26" s="7"/>
      <c r="O26" s="7"/>
    </row>
    <row r="27" spans="1:15" s="8" customFormat="1">
      <c r="A27" s="13" t="s">
        <v>45</v>
      </c>
      <c r="B27" s="13" t="s">
        <v>37</v>
      </c>
      <c r="C27" s="194">
        <v>44586.909722222219</v>
      </c>
      <c r="D27" s="16" t="s">
        <v>39</v>
      </c>
      <c r="E27" s="14" t="s">
        <v>61</v>
      </c>
      <c r="F27" s="5">
        <v>0</v>
      </c>
      <c r="G27" s="5">
        <v>90</v>
      </c>
      <c r="H27" s="5">
        <v>0</v>
      </c>
      <c r="I27" s="5">
        <v>0</v>
      </c>
      <c r="J27" s="5">
        <v>90</v>
      </c>
      <c r="K27" s="5"/>
      <c r="L27" s="36">
        <v>44586.993055555555</v>
      </c>
      <c r="M27" s="36">
        <v>44587.180555555555</v>
      </c>
      <c r="N27" s="7">
        <f t="shared" si="4"/>
        <v>8.3333333335758653E-2</v>
      </c>
      <c r="O27" s="7">
        <f t="shared" si="5"/>
        <v>0.1875</v>
      </c>
    </row>
    <row r="28" spans="1:15" s="8" customFormat="1">
      <c r="A28" s="13"/>
      <c r="B28" s="13"/>
      <c r="C28" s="16"/>
      <c r="D28" s="16"/>
      <c r="E28" s="14" t="s">
        <v>62</v>
      </c>
      <c r="F28" s="5">
        <v>0</v>
      </c>
      <c r="G28" s="5">
        <v>44</v>
      </c>
      <c r="H28" s="5">
        <v>37</v>
      </c>
      <c r="I28" s="5">
        <v>9</v>
      </c>
      <c r="J28" s="5"/>
      <c r="K28" s="5">
        <v>90</v>
      </c>
      <c r="L28" s="15"/>
      <c r="M28" s="15"/>
      <c r="N28" s="7"/>
      <c r="O28" s="7"/>
    </row>
    <row r="29" spans="1:15" s="8" customFormat="1">
      <c r="A29" s="13">
        <v>6</v>
      </c>
      <c r="B29" s="13" t="s">
        <v>37</v>
      </c>
      <c r="C29" s="194">
        <v>44586.631944444445</v>
      </c>
      <c r="D29" s="16" t="s">
        <v>132</v>
      </c>
      <c r="E29" s="14" t="s">
        <v>61</v>
      </c>
      <c r="F29" s="5">
        <v>15</v>
      </c>
      <c r="G29" s="5">
        <v>51</v>
      </c>
      <c r="H29" s="5">
        <v>18</v>
      </c>
      <c r="I29" s="5">
        <v>6</v>
      </c>
      <c r="J29" s="5">
        <v>90</v>
      </c>
      <c r="K29" s="5"/>
      <c r="L29" s="36">
        <v>44586.996527777781</v>
      </c>
      <c r="M29" s="36"/>
      <c r="N29" s="7">
        <f t="shared" si="4"/>
        <v>0.36458333333575865</v>
      </c>
      <c r="O29" s="7">
        <f t="shared" si="5"/>
        <v>-44586.996527777781</v>
      </c>
    </row>
    <row r="30" spans="1:15" s="8" customFormat="1" ht="15.75" thickBot="1">
      <c r="A30" s="13"/>
      <c r="B30" s="13"/>
      <c r="C30" s="16"/>
      <c r="D30" s="16"/>
      <c r="E30" s="14" t="s">
        <v>62</v>
      </c>
      <c r="F30" s="5">
        <v>2</v>
      </c>
      <c r="G30" s="5">
        <v>22</v>
      </c>
      <c r="H30" s="5">
        <v>36</v>
      </c>
      <c r="I30" s="5">
        <v>30</v>
      </c>
      <c r="J30" s="5"/>
      <c r="K30" s="5">
        <v>90</v>
      </c>
      <c r="L30" s="15"/>
      <c r="M30" s="15"/>
      <c r="N30" s="7"/>
      <c r="O30" s="7"/>
    </row>
    <row r="31" spans="1:15" ht="16.5" thickTop="1" thickBot="1">
      <c r="A31" s="9"/>
      <c r="B31" s="5"/>
      <c r="C31" s="5"/>
      <c r="D31" s="5"/>
      <c r="E31" s="5"/>
      <c r="F31" s="5"/>
      <c r="G31" s="5"/>
      <c r="H31" s="5"/>
      <c r="I31" s="18" t="s">
        <v>31</v>
      </c>
      <c r="J31" s="19">
        <f>SUM(J5:J30)</f>
        <v>1134</v>
      </c>
      <c r="K31" s="19">
        <f>SUM(K5:K30)</f>
        <v>1154</v>
      </c>
      <c r="L31" s="5"/>
      <c r="M31" s="5" t="s">
        <v>13</v>
      </c>
      <c r="N31" s="10">
        <f>AVERAGE(N5:N30)</f>
        <v>0.2889957264957887</v>
      </c>
      <c r="O31" s="10">
        <f>AVERAGE(O5:O30)</f>
        <v>-3429.70405982906</v>
      </c>
    </row>
    <row r="32" spans="1:15" ht="15.75" thickTop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>
      <c r="A33" s="220"/>
      <c r="B33" s="221"/>
      <c r="C33" s="222"/>
      <c r="D33" s="191"/>
      <c r="E33" s="191"/>
      <c r="F33" s="220" t="s">
        <v>26</v>
      </c>
      <c r="G33" s="221"/>
      <c r="H33" s="221"/>
      <c r="I33" s="221"/>
      <c r="J33" s="222"/>
      <c r="K33" s="191"/>
      <c r="L33" s="220"/>
      <c r="M33" s="221"/>
      <c r="N33" s="221"/>
      <c r="O33" s="222"/>
    </row>
    <row r="34" spans="1:15" ht="38.25">
      <c r="A34" s="2" t="s">
        <v>2</v>
      </c>
      <c r="B34" s="3" t="s">
        <v>14</v>
      </c>
      <c r="C34" s="2" t="s">
        <v>4</v>
      </c>
      <c r="D34" s="2" t="s">
        <v>27</v>
      </c>
      <c r="E34" s="2" t="s">
        <v>28</v>
      </c>
      <c r="F34" s="3" t="s">
        <v>5</v>
      </c>
      <c r="G34" s="3" t="s">
        <v>6</v>
      </c>
      <c r="H34" s="3" t="s">
        <v>7</v>
      </c>
      <c r="I34" s="3" t="s">
        <v>8</v>
      </c>
      <c r="J34" s="2" t="s">
        <v>29</v>
      </c>
      <c r="K34" s="2" t="s">
        <v>30</v>
      </c>
      <c r="L34" s="2" t="s">
        <v>9</v>
      </c>
      <c r="M34" s="2" t="s">
        <v>10</v>
      </c>
      <c r="N34" s="2" t="s">
        <v>11</v>
      </c>
      <c r="O34" s="2" t="s">
        <v>12</v>
      </c>
    </row>
    <row r="35" spans="1:15">
      <c r="A35" s="35">
        <v>4</v>
      </c>
      <c r="B35" s="37" t="s">
        <v>123</v>
      </c>
      <c r="C35" s="36">
        <v>44585.996527777781</v>
      </c>
      <c r="D35" s="37" t="s">
        <v>84</v>
      </c>
      <c r="E35" s="14" t="s">
        <v>61</v>
      </c>
      <c r="F35" s="3">
        <v>0</v>
      </c>
      <c r="G35" s="3">
        <v>0</v>
      </c>
      <c r="H35" s="3">
        <v>80</v>
      </c>
      <c r="I35" s="3">
        <v>0</v>
      </c>
      <c r="J35" s="5">
        <f>F35+G35+H35+I35</f>
        <v>80</v>
      </c>
      <c r="K35" s="5"/>
      <c r="L35" s="36">
        <v>44586.184027777781</v>
      </c>
      <c r="M35" s="36">
        <v>44586.243055555555</v>
      </c>
      <c r="N35" s="7">
        <f>SUM(L35-C35)</f>
        <v>0.1875</v>
      </c>
      <c r="O35" s="7">
        <f>SUM(M35-L35)</f>
        <v>5.9027777773735579E-2</v>
      </c>
    </row>
    <row r="36" spans="1:15">
      <c r="A36" s="35"/>
      <c r="B36" s="37"/>
      <c r="C36" s="36"/>
      <c r="D36" s="37"/>
      <c r="E36" s="14" t="s">
        <v>62</v>
      </c>
      <c r="F36" s="3">
        <v>0</v>
      </c>
      <c r="G36" s="3">
        <v>8</v>
      </c>
      <c r="H36" s="3">
        <v>27</v>
      </c>
      <c r="I36" s="3">
        <v>9</v>
      </c>
      <c r="J36" s="5"/>
      <c r="K36" s="5">
        <f t="shared" ref="K36:K44" si="6">G36+H36+I36+F36</f>
        <v>44</v>
      </c>
      <c r="L36" s="36"/>
      <c r="M36" s="36"/>
      <c r="N36" s="7"/>
      <c r="O36" s="7"/>
    </row>
    <row r="37" spans="1:15">
      <c r="A37" s="35" t="s">
        <v>34</v>
      </c>
      <c r="B37" s="37" t="s">
        <v>133</v>
      </c>
      <c r="C37" s="36">
        <v>44586.409722222219</v>
      </c>
      <c r="D37" s="37" t="s">
        <v>382</v>
      </c>
      <c r="E37" s="14" t="s">
        <v>61</v>
      </c>
      <c r="F37" s="3">
        <v>0</v>
      </c>
      <c r="G37" s="3">
        <v>0</v>
      </c>
      <c r="H37" s="3">
        <v>0</v>
      </c>
      <c r="I37" s="3">
        <v>0</v>
      </c>
      <c r="J37" s="5">
        <f t="shared" ref="J37:J43" si="7">F37+G37+H37+I37</f>
        <v>0</v>
      </c>
      <c r="K37" s="5"/>
      <c r="L37" s="36">
        <v>44586.614583333336</v>
      </c>
      <c r="M37" s="36">
        <v>44586.649305555555</v>
      </c>
      <c r="N37" s="7">
        <f t="shared" ref="N37:N43" si="8">SUM(L37-C37)</f>
        <v>0.20486111111677019</v>
      </c>
      <c r="O37" s="7">
        <f t="shared" ref="O37:O43" si="9">SUM(M37-L37)</f>
        <v>3.4722222218988463E-2</v>
      </c>
    </row>
    <row r="38" spans="1:15">
      <c r="A38" s="35"/>
      <c r="B38" s="37"/>
      <c r="C38" s="36"/>
      <c r="D38" s="37"/>
      <c r="E38" s="14" t="s">
        <v>62</v>
      </c>
      <c r="F38" s="3">
        <v>3</v>
      </c>
      <c r="G38" s="3">
        <v>23</v>
      </c>
      <c r="H38" s="3">
        <v>23</v>
      </c>
      <c r="I38" s="3">
        <v>41</v>
      </c>
      <c r="J38" s="5"/>
      <c r="K38" s="5">
        <f t="shared" si="6"/>
        <v>90</v>
      </c>
      <c r="L38" s="36"/>
      <c r="M38" s="36"/>
      <c r="N38" s="7"/>
      <c r="O38" s="7"/>
    </row>
    <row r="39" spans="1:15">
      <c r="A39" s="35">
        <v>1</v>
      </c>
      <c r="B39" s="37" t="s">
        <v>288</v>
      </c>
      <c r="C39" s="36">
        <v>44586.423611111109</v>
      </c>
      <c r="D39" s="37" t="s">
        <v>144</v>
      </c>
      <c r="E39" s="14" t="s">
        <v>61</v>
      </c>
      <c r="F39" s="3">
        <v>0</v>
      </c>
      <c r="G39" s="3">
        <v>20</v>
      </c>
      <c r="H39" s="3">
        <v>9</v>
      </c>
      <c r="I39" s="3">
        <v>47</v>
      </c>
      <c r="J39" s="5">
        <f t="shared" si="7"/>
        <v>76</v>
      </c>
      <c r="K39" s="5"/>
      <c r="L39" s="36">
        <v>44586.885416666664</v>
      </c>
      <c r="M39" s="36">
        <v>44586.940972222219</v>
      </c>
      <c r="N39" s="7">
        <f t="shared" si="8"/>
        <v>0.46180555555474712</v>
      </c>
      <c r="O39" s="7">
        <f t="shared" si="9"/>
        <v>5.5555555554747116E-2</v>
      </c>
    </row>
    <row r="40" spans="1:15">
      <c r="A40" s="35"/>
      <c r="B40" s="37"/>
      <c r="C40" s="36"/>
      <c r="D40" s="37"/>
      <c r="E40" s="14" t="s">
        <v>62</v>
      </c>
      <c r="F40" s="3">
        <v>0</v>
      </c>
      <c r="G40" s="3">
        <v>2</v>
      </c>
      <c r="H40" s="3">
        <v>88</v>
      </c>
      <c r="I40" s="3">
        <v>0</v>
      </c>
      <c r="J40" s="5"/>
      <c r="K40" s="5">
        <f t="shared" si="6"/>
        <v>90</v>
      </c>
      <c r="L40" s="36"/>
      <c r="M40" s="36"/>
      <c r="N40" s="7"/>
      <c r="O40" s="7"/>
    </row>
    <row r="41" spans="1:15">
      <c r="A41" s="35" t="s">
        <v>45</v>
      </c>
      <c r="B41" s="37" t="s">
        <v>121</v>
      </c>
      <c r="C41" s="36">
        <v>44586.479166666664</v>
      </c>
      <c r="D41" s="37" t="s">
        <v>59</v>
      </c>
      <c r="E41" s="14" t="s">
        <v>61</v>
      </c>
      <c r="F41" s="3">
        <v>0</v>
      </c>
      <c r="G41" s="3">
        <v>82</v>
      </c>
      <c r="H41" s="3">
        <v>2</v>
      </c>
      <c r="I41" s="3">
        <v>6</v>
      </c>
      <c r="J41" s="5">
        <f t="shared" si="7"/>
        <v>90</v>
      </c>
      <c r="K41" s="5"/>
      <c r="L41" s="36">
        <v>44586.767361111109</v>
      </c>
      <c r="M41" s="36">
        <v>44586.819444444445</v>
      </c>
      <c r="N41" s="7">
        <f t="shared" si="8"/>
        <v>0.28819444444525288</v>
      </c>
      <c r="O41" s="7">
        <f t="shared" si="9"/>
        <v>5.2083333335758653E-2</v>
      </c>
    </row>
    <row r="42" spans="1:15">
      <c r="A42" s="35"/>
      <c r="B42" s="37"/>
      <c r="C42" s="36"/>
      <c r="D42" s="37"/>
      <c r="E42" s="14" t="s">
        <v>62</v>
      </c>
      <c r="F42" s="3">
        <v>36</v>
      </c>
      <c r="G42" s="3">
        <v>3</v>
      </c>
      <c r="H42" s="3">
        <v>20</v>
      </c>
      <c r="I42" s="3">
        <v>31</v>
      </c>
      <c r="J42" s="5"/>
      <c r="K42" s="5">
        <f t="shared" si="6"/>
        <v>90</v>
      </c>
      <c r="L42" s="36"/>
      <c r="M42" s="36"/>
      <c r="N42" s="7"/>
      <c r="O42" s="7"/>
    </row>
    <row r="43" spans="1:15">
      <c r="A43" s="35">
        <v>2</v>
      </c>
      <c r="B43" s="37" t="s">
        <v>121</v>
      </c>
      <c r="C43" s="36">
        <v>44586.503472222219</v>
      </c>
      <c r="D43" s="37" t="s">
        <v>59</v>
      </c>
      <c r="E43" s="14" t="s">
        <v>61</v>
      </c>
      <c r="F43" s="3">
        <v>24</v>
      </c>
      <c r="G43" s="3">
        <v>0</v>
      </c>
      <c r="H43" s="3">
        <v>66</v>
      </c>
      <c r="I43" s="3">
        <v>0</v>
      </c>
      <c r="J43" s="5">
        <f t="shared" si="7"/>
        <v>90</v>
      </c>
      <c r="K43" s="5"/>
      <c r="L43" s="36">
        <v>44586.979166666664</v>
      </c>
      <c r="M43" s="36">
        <v>44587.166666666664</v>
      </c>
      <c r="N43" s="7">
        <f t="shared" si="8"/>
        <v>0.47569444444525288</v>
      </c>
      <c r="O43" s="7">
        <f t="shared" si="9"/>
        <v>0.1875</v>
      </c>
    </row>
    <row r="44" spans="1:15" ht="15.75" thickBot="1">
      <c r="A44" s="35"/>
      <c r="B44" s="37"/>
      <c r="C44" s="36"/>
      <c r="D44" s="37"/>
      <c r="E44" s="14" t="s">
        <v>62</v>
      </c>
      <c r="F44" s="3">
        <v>90</v>
      </c>
      <c r="G44" s="3">
        <v>0</v>
      </c>
      <c r="H44" s="3">
        <v>0</v>
      </c>
      <c r="I44" s="3">
        <v>0</v>
      </c>
      <c r="J44" s="5"/>
      <c r="K44" s="5">
        <f t="shared" si="6"/>
        <v>90</v>
      </c>
      <c r="L44" s="36"/>
      <c r="M44" s="36"/>
      <c r="N44" s="7"/>
      <c r="O44" s="7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SUM(J35:J44)</f>
        <v>336</v>
      </c>
      <c r="K45" s="19">
        <f>SUM(K35:K44)</f>
        <v>404</v>
      </c>
      <c r="L45" s="5"/>
      <c r="M45" s="5" t="s">
        <v>13</v>
      </c>
      <c r="N45" s="10">
        <f>AVERAGE(N35:N44)</f>
        <v>0.32361111111240459</v>
      </c>
      <c r="O45" s="10">
        <f>AVERAGE(O35:O44)</f>
        <v>7.7777777776645962E-2</v>
      </c>
    </row>
    <row r="46" spans="1:15" ht="15.75" thickTop="1"/>
    <row r="47" spans="1:15">
      <c r="A47" s="45" t="s">
        <v>0</v>
      </c>
      <c r="B47" s="46" t="s">
        <v>381</v>
      </c>
      <c r="C47" s="215" t="s">
        <v>15</v>
      </c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</row>
    <row r="48" spans="1:15">
      <c r="A48" s="215" t="s">
        <v>16</v>
      </c>
      <c r="B48" s="215"/>
      <c r="C48" s="215"/>
      <c r="D48" s="215"/>
      <c r="E48" s="215"/>
      <c r="F48" s="215"/>
      <c r="G48" s="215"/>
      <c r="H48" s="20"/>
      <c r="I48" s="215" t="s">
        <v>17</v>
      </c>
      <c r="J48" s="215"/>
      <c r="K48" s="215"/>
      <c r="L48" s="215"/>
      <c r="M48" s="215"/>
      <c r="N48" s="215"/>
      <c r="O48" s="215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7" t="s">
        <v>58</v>
      </c>
      <c r="C50" s="35">
        <v>7</v>
      </c>
      <c r="D50" s="36">
        <v>44586.125</v>
      </c>
      <c r="E50" s="37">
        <v>28036</v>
      </c>
      <c r="F50" s="36">
        <v>44586.225694444445</v>
      </c>
      <c r="G50" s="25">
        <f>SUM(F50-D50)</f>
        <v>0.10069444444525288</v>
      </c>
      <c r="H50" s="26"/>
      <c r="I50" s="21">
        <v>1</v>
      </c>
      <c r="J50" s="192" t="s">
        <v>126</v>
      </c>
      <c r="K50" s="192">
        <v>3</v>
      </c>
      <c r="L50" s="36">
        <v>44586.131944444445</v>
      </c>
      <c r="M50" s="192">
        <v>32682</v>
      </c>
      <c r="N50" s="36">
        <v>44586.1875</v>
      </c>
      <c r="O50" s="25">
        <f>SUM(N50-L50)</f>
        <v>5.5555555554747116E-2</v>
      </c>
    </row>
    <row r="51" spans="1:15" s="27" customFormat="1" ht="15" customHeight="1">
      <c r="A51" s="21">
        <v>2</v>
      </c>
      <c r="B51" s="37" t="s">
        <v>106</v>
      </c>
      <c r="C51" s="35" t="s">
        <v>67</v>
      </c>
      <c r="D51" s="36">
        <v>44585.763888888891</v>
      </c>
      <c r="E51" s="37">
        <v>32206</v>
      </c>
      <c r="F51" s="36">
        <v>44586.006944444445</v>
      </c>
      <c r="G51" s="25">
        <f t="shared" ref="G51:G67" si="10">SUM(F51-D51)</f>
        <v>0.24305555555474712</v>
      </c>
      <c r="H51" s="26"/>
      <c r="I51" s="21">
        <v>2</v>
      </c>
      <c r="J51" s="192" t="s">
        <v>148</v>
      </c>
      <c r="K51" s="192" t="s">
        <v>78</v>
      </c>
      <c r="L51" s="36">
        <v>44586.184027777781</v>
      </c>
      <c r="M51" s="192" t="s">
        <v>383</v>
      </c>
      <c r="N51" s="193">
        <v>44586.25</v>
      </c>
      <c r="O51" s="25">
        <f t="shared" ref="O51:O70" si="11">SUM(N51-L51)</f>
        <v>6.5972222218988463E-2</v>
      </c>
    </row>
    <row r="52" spans="1:15" s="27" customFormat="1" ht="15" customHeight="1">
      <c r="A52" s="21">
        <v>3</v>
      </c>
      <c r="B52" s="37" t="s">
        <v>75</v>
      </c>
      <c r="C52" s="35">
        <v>7</v>
      </c>
      <c r="D52" s="36">
        <v>44585.965277777781</v>
      </c>
      <c r="E52" s="37">
        <v>32664</v>
      </c>
      <c r="F52" s="36">
        <v>44586.069444444445</v>
      </c>
      <c r="G52" s="25">
        <f t="shared" si="10"/>
        <v>0.10416666666424135</v>
      </c>
      <c r="H52" s="26"/>
      <c r="I52" s="21">
        <v>3</v>
      </c>
      <c r="J52" s="192" t="s">
        <v>109</v>
      </c>
      <c r="K52" s="192">
        <v>3</v>
      </c>
      <c r="L52" s="193">
        <v>44586.208333333336</v>
      </c>
      <c r="M52" s="192">
        <v>31018</v>
      </c>
      <c r="N52" s="193">
        <v>44586.284722222219</v>
      </c>
      <c r="O52" s="25">
        <f t="shared" si="11"/>
        <v>7.6388888883229811E-2</v>
      </c>
    </row>
    <row r="53" spans="1:15" s="27" customFormat="1" ht="15" customHeight="1">
      <c r="A53" s="21">
        <v>4</v>
      </c>
      <c r="B53" s="37" t="s">
        <v>39</v>
      </c>
      <c r="C53" s="35">
        <v>6</v>
      </c>
      <c r="D53" s="36">
        <v>44586.003472222219</v>
      </c>
      <c r="E53" s="37">
        <v>12882</v>
      </c>
      <c r="F53" s="36">
        <v>44586.097222222219</v>
      </c>
      <c r="G53" s="25">
        <f t="shared" si="10"/>
        <v>9.375E-2</v>
      </c>
      <c r="H53" s="26"/>
      <c r="I53" s="21">
        <v>4</v>
      </c>
      <c r="J53" s="192" t="s">
        <v>57</v>
      </c>
      <c r="K53" s="192" t="s">
        <v>78</v>
      </c>
      <c r="L53" s="193">
        <v>44586.284722222219</v>
      </c>
      <c r="M53" s="192">
        <v>32141</v>
      </c>
      <c r="N53" s="193">
        <v>44586.34375</v>
      </c>
      <c r="O53" s="25">
        <f t="shared" si="11"/>
        <v>5.9027777781011537E-2</v>
      </c>
    </row>
    <row r="54" spans="1:15" s="27" customFormat="1" ht="15" customHeight="1">
      <c r="A54" s="21">
        <v>5</v>
      </c>
      <c r="B54" s="37" t="s">
        <v>43</v>
      </c>
      <c r="C54" s="35">
        <v>5</v>
      </c>
      <c r="D54" s="36">
        <v>44585.854166666664</v>
      </c>
      <c r="E54" s="37">
        <v>33039</v>
      </c>
      <c r="F54" s="36">
        <v>44586.086805555555</v>
      </c>
      <c r="G54" s="25">
        <f t="shared" si="10"/>
        <v>0.23263888889050577</v>
      </c>
      <c r="H54" s="26"/>
      <c r="I54" s="21">
        <v>5</v>
      </c>
      <c r="J54" s="192" t="s">
        <v>144</v>
      </c>
      <c r="K54" s="192">
        <v>3</v>
      </c>
      <c r="L54" s="193">
        <v>44586.309027777781</v>
      </c>
      <c r="M54" s="192">
        <v>33274</v>
      </c>
      <c r="N54" s="193">
        <v>44586.368055555555</v>
      </c>
      <c r="O54" s="25">
        <f t="shared" si="11"/>
        <v>5.9027777773735579E-2</v>
      </c>
    </row>
    <row r="55" spans="1:15" s="27" customFormat="1" ht="15" customHeight="1">
      <c r="A55" s="21">
        <v>6</v>
      </c>
      <c r="B55" s="37" t="s">
        <v>84</v>
      </c>
      <c r="C55" s="35">
        <v>8</v>
      </c>
      <c r="D55" s="36">
        <v>44585.819444444445</v>
      </c>
      <c r="E55" s="37">
        <v>32682</v>
      </c>
      <c r="F55" s="36">
        <v>44586.041666666664</v>
      </c>
      <c r="G55" s="25">
        <f t="shared" si="10"/>
        <v>0.22222222221898846</v>
      </c>
      <c r="H55" s="26"/>
      <c r="I55" s="21">
        <v>6</v>
      </c>
      <c r="J55" s="192" t="s">
        <v>59</v>
      </c>
      <c r="K55" s="192">
        <v>4</v>
      </c>
      <c r="L55" s="193">
        <v>44586.340277777781</v>
      </c>
      <c r="M55" s="192">
        <v>31879</v>
      </c>
      <c r="N55" s="193">
        <v>44586.392361111109</v>
      </c>
      <c r="O55" s="25">
        <f t="shared" si="11"/>
        <v>5.2083333328482695E-2</v>
      </c>
    </row>
    <row r="56" spans="1:15" s="27" customFormat="1" ht="15" customHeight="1">
      <c r="A56" s="21">
        <v>7</v>
      </c>
      <c r="B56" s="37" t="s">
        <v>41</v>
      </c>
      <c r="C56" s="35" t="s">
        <v>67</v>
      </c>
      <c r="D56" s="36">
        <v>44586.041666666664</v>
      </c>
      <c r="E56" s="37">
        <v>31018</v>
      </c>
      <c r="F56" s="36">
        <v>44586.173611111109</v>
      </c>
      <c r="G56" s="25">
        <f t="shared" si="10"/>
        <v>0.13194444444525288</v>
      </c>
      <c r="H56" s="26"/>
      <c r="I56" s="21">
        <v>7</v>
      </c>
      <c r="J56" s="192" t="s">
        <v>59</v>
      </c>
      <c r="K56" s="192">
        <v>3</v>
      </c>
      <c r="L56" s="193">
        <v>44586.385416666664</v>
      </c>
      <c r="M56" s="192">
        <v>31063</v>
      </c>
      <c r="N56" s="193">
        <v>44586.451388888891</v>
      </c>
      <c r="O56" s="25">
        <f t="shared" si="11"/>
        <v>6.5972222226264421E-2</v>
      </c>
    </row>
    <row r="57" spans="1:15" s="27" customFormat="1" ht="15" customHeight="1">
      <c r="A57" s="21">
        <v>8</v>
      </c>
      <c r="B57" s="37" t="s">
        <v>59</v>
      </c>
      <c r="C57" s="35">
        <v>6</v>
      </c>
      <c r="D57" s="36">
        <v>44586.215277777781</v>
      </c>
      <c r="E57" s="37">
        <v>31873</v>
      </c>
      <c r="F57" s="36">
        <v>44586.319444444445</v>
      </c>
      <c r="G57" s="25">
        <f t="shared" si="10"/>
        <v>0.10416666666424135</v>
      </c>
      <c r="H57" s="26"/>
      <c r="I57" s="21">
        <v>8</v>
      </c>
      <c r="J57" s="192" t="s">
        <v>69</v>
      </c>
      <c r="K57" s="192" t="s">
        <v>78</v>
      </c>
      <c r="L57" s="193">
        <v>44586.4375</v>
      </c>
      <c r="M57" s="192">
        <v>33251</v>
      </c>
      <c r="N57" s="193">
        <v>44586.524305555555</v>
      </c>
      <c r="O57" s="25">
        <f t="shared" si="11"/>
        <v>8.6805555554747116E-2</v>
      </c>
    </row>
    <row r="58" spans="1:15" s="27" customFormat="1" ht="15" customHeight="1">
      <c r="A58" s="21">
        <v>9</v>
      </c>
      <c r="B58" s="37" t="s">
        <v>65</v>
      </c>
      <c r="C58" s="35">
        <v>5</v>
      </c>
      <c r="D58" s="36">
        <v>44586.173611111109</v>
      </c>
      <c r="E58" s="37">
        <v>33274</v>
      </c>
      <c r="F58" s="36">
        <v>44586.333333333336</v>
      </c>
      <c r="G58" s="25">
        <f t="shared" si="10"/>
        <v>0.15972222222626442</v>
      </c>
      <c r="H58" s="26"/>
      <c r="I58" s="21">
        <v>9</v>
      </c>
      <c r="J58" s="192" t="s">
        <v>82</v>
      </c>
      <c r="K58" s="192">
        <v>4</v>
      </c>
      <c r="L58" s="193">
        <v>44586.420138888891</v>
      </c>
      <c r="M58" s="192">
        <v>41147</v>
      </c>
      <c r="N58" s="193">
        <v>44586.479166666664</v>
      </c>
      <c r="O58" s="25">
        <f t="shared" si="11"/>
        <v>5.9027777773735579E-2</v>
      </c>
    </row>
    <row r="59" spans="1:15" s="27" customFormat="1" ht="15" customHeight="1">
      <c r="A59" s="21">
        <v>10</v>
      </c>
      <c r="B59" s="37" t="s">
        <v>69</v>
      </c>
      <c r="C59" s="195" t="s">
        <v>147</v>
      </c>
      <c r="D59" s="197">
        <v>44586.420138888891</v>
      </c>
      <c r="E59" s="9">
        <v>41147</v>
      </c>
      <c r="F59" s="197">
        <v>44586.534722222219</v>
      </c>
      <c r="G59" s="25">
        <f t="shared" si="10"/>
        <v>0.11458333332848269</v>
      </c>
      <c r="H59" s="26"/>
      <c r="I59" s="21">
        <v>10</v>
      </c>
      <c r="J59" s="192" t="s">
        <v>43</v>
      </c>
      <c r="K59" s="192">
        <v>3</v>
      </c>
      <c r="L59" s="193">
        <v>44586.5</v>
      </c>
      <c r="M59" s="192">
        <v>28036</v>
      </c>
      <c r="N59" s="193">
        <v>44586.545138888891</v>
      </c>
      <c r="O59" s="25">
        <f t="shared" si="11"/>
        <v>4.5138888890505768E-2</v>
      </c>
    </row>
    <row r="60" spans="1:15" s="27" customFormat="1" ht="15" customHeight="1">
      <c r="A60" s="21">
        <v>11</v>
      </c>
      <c r="B60" s="37" t="s">
        <v>84</v>
      </c>
      <c r="C60" s="195" t="s">
        <v>117</v>
      </c>
      <c r="D60" s="197">
        <v>44586.315972222219</v>
      </c>
      <c r="E60" s="9">
        <v>31063</v>
      </c>
      <c r="F60" s="197">
        <v>44586.375</v>
      </c>
      <c r="G60" s="25">
        <f t="shared" si="10"/>
        <v>5.9027777781011537E-2</v>
      </c>
      <c r="H60" s="26"/>
      <c r="I60" s="21">
        <v>11</v>
      </c>
      <c r="J60" s="192" t="s">
        <v>65</v>
      </c>
      <c r="K60" s="192">
        <v>4</v>
      </c>
      <c r="L60" s="193">
        <v>44586.520833333336</v>
      </c>
      <c r="M60" s="192">
        <v>32994</v>
      </c>
      <c r="N60" s="193">
        <v>44586.576388888891</v>
      </c>
      <c r="O60" s="25">
        <f t="shared" si="11"/>
        <v>5.5555555554747116E-2</v>
      </c>
    </row>
    <row r="61" spans="1:15" s="27" customFormat="1" ht="15" customHeight="1">
      <c r="A61" s="21">
        <v>12</v>
      </c>
      <c r="B61" s="37" t="s">
        <v>64</v>
      </c>
      <c r="C61" s="196" t="s">
        <v>117</v>
      </c>
      <c r="D61" s="193">
        <v>44586.611111111109</v>
      </c>
      <c r="E61" s="192">
        <v>32994</v>
      </c>
      <c r="F61" s="193">
        <v>44586.659722222219</v>
      </c>
      <c r="G61" s="25">
        <f t="shared" si="10"/>
        <v>4.8611111109494232E-2</v>
      </c>
      <c r="H61" s="26"/>
      <c r="I61" s="21">
        <v>12</v>
      </c>
      <c r="J61" s="192" t="s">
        <v>66</v>
      </c>
      <c r="K61" s="192">
        <v>3</v>
      </c>
      <c r="L61" s="193">
        <v>44586.579861111109</v>
      </c>
      <c r="M61" s="192">
        <v>32513</v>
      </c>
      <c r="N61" s="193">
        <v>44586.614583333336</v>
      </c>
      <c r="O61" s="25">
        <f t="shared" si="11"/>
        <v>3.4722222226264421E-2</v>
      </c>
    </row>
    <row r="62" spans="1:15" s="27" customFormat="1" ht="15" customHeight="1">
      <c r="A62" s="21">
        <v>13</v>
      </c>
      <c r="B62" s="192" t="s">
        <v>161</v>
      </c>
      <c r="C62" s="196" t="s">
        <v>67</v>
      </c>
      <c r="D62" s="193">
        <v>44586.555555555555</v>
      </c>
      <c r="E62" s="192">
        <v>32513</v>
      </c>
      <c r="F62" s="193">
        <v>44586.6875</v>
      </c>
      <c r="G62" s="25">
        <f t="shared" si="10"/>
        <v>0.13194444444525288</v>
      </c>
      <c r="H62" s="26"/>
      <c r="I62" s="21">
        <v>13</v>
      </c>
      <c r="J62" s="192" t="s">
        <v>66</v>
      </c>
      <c r="K62" s="192">
        <v>4</v>
      </c>
      <c r="L62" s="193">
        <v>44586.625</v>
      </c>
      <c r="M62" s="192">
        <v>33250</v>
      </c>
      <c r="N62" s="193">
        <v>44586.663194444445</v>
      </c>
      <c r="O62" s="25">
        <f t="shared" si="11"/>
        <v>3.8194444445252884E-2</v>
      </c>
    </row>
    <row r="63" spans="1:15" s="27" customFormat="1" ht="15" customHeight="1">
      <c r="A63" s="21">
        <v>14</v>
      </c>
      <c r="B63" s="192" t="s">
        <v>65</v>
      </c>
      <c r="C63" s="196" t="s">
        <v>67</v>
      </c>
      <c r="D63" s="193">
        <v>44586.78125</v>
      </c>
      <c r="E63" s="192">
        <v>41290</v>
      </c>
      <c r="F63" s="193">
        <v>44586.871527777781</v>
      </c>
      <c r="G63" s="25">
        <f t="shared" si="10"/>
        <v>9.0277777781011537E-2</v>
      </c>
      <c r="H63" s="26"/>
      <c r="I63" s="21">
        <v>14</v>
      </c>
      <c r="J63" s="192" t="s">
        <v>42</v>
      </c>
      <c r="K63" s="192">
        <v>3</v>
      </c>
      <c r="L63" s="193">
        <v>44586.680555555555</v>
      </c>
      <c r="M63" s="192" t="s">
        <v>384</v>
      </c>
      <c r="N63" s="193">
        <v>44586.715277777781</v>
      </c>
      <c r="O63" s="25">
        <f t="shared" si="11"/>
        <v>3.4722222226264421E-2</v>
      </c>
    </row>
    <row r="64" spans="1:15" s="27" customFormat="1" ht="15" customHeight="1">
      <c r="A64" s="21">
        <v>15</v>
      </c>
      <c r="B64" s="192" t="s">
        <v>43</v>
      </c>
      <c r="C64" s="196" t="s">
        <v>117</v>
      </c>
      <c r="D64" s="193">
        <v>44586.815972222219</v>
      </c>
      <c r="E64" s="192">
        <v>28227</v>
      </c>
      <c r="F64" s="193">
        <v>44586.888888888891</v>
      </c>
      <c r="G64" s="25">
        <f t="shared" si="10"/>
        <v>7.2916666671517305E-2</v>
      </c>
      <c r="H64" s="26"/>
      <c r="I64" s="21">
        <v>15</v>
      </c>
      <c r="J64" s="192" t="s">
        <v>59</v>
      </c>
      <c r="K64" s="192">
        <v>4</v>
      </c>
      <c r="L64" s="193">
        <v>44586.729166666664</v>
      </c>
      <c r="M64" s="192">
        <v>41290</v>
      </c>
      <c r="N64" s="193">
        <v>44586.770833333336</v>
      </c>
      <c r="O64" s="25">
        <f t="shared" si="11"/>
        <v>4.1666666671517305E-2</v>
      </c>
    </row>
    <row r="65" spans="1:15" s="27" customFormat="1" ht="15" customHeight="1">
      <c r="A65" s="21">
        <v>16</v>
      </c>
      <c r="B65" s="192" t="s">
        <v>382</v>
      </c>
      <c r="C65" s="196" t="s">
        <v>118</v>
      </c>
      <c r="D65" s="193">
        <v>44586.708333333336</v>
      </c>
      <c r="E65" s="192">
        <v>33250</v>
      </c>
      <c r="F65" s="193">
        <v>44586.857638888891</v>
      </c>
      <c r="G65" s="25">
        <f t="shared" si="10"/>
        <v>0.14930555555474712</v>
      </c>
      <c r="H65" s="26"/>
      <c r="I65" s="21">
        <v>16</v>
      </c>
      <c r="J65" s="192" t="s">
        <v>60</v>
      </c>
      <c r="K65" s="192">
        <v>3</v>
      </c>
      <c r="L65" s="193">
        <v>44586.743055555555</v>
      </c>
      <c r="M65" s="192">
        <v>28227</v>
      </c>
      <c r="N65" s="193">
        <v>44586.798611111109</v>
      </c>
      <c r="O65" s="25">
        <f t="shared" si="11"/>
        <v>5.5555555554747116E-2</v>
      </c>
    </row>
    <row r="66" spans="1:15" s="27" customFormat="1" ht="15" customHeight="1">
      <c r="A66" s="21">
        <v>17</v>
      </c>
      <c r="B66" s="192" t="s">
        <v>39</v>
      </c>
      <c r="C66" s="196" t="s">
        <v>139</v>
      </c>
      <c r="D66" s="193">
        <v>44586.861111111109</v>
      </c>
      <c r="E66" s="192" t="s">
        <v>384</v>
      </c>
      <c r="F66" s="193">
        <v>44586.993055555555</v>
      </c>
      <c r="G66" s="25">
        <f t="shared" si="10"/>
        <v>0.13194444444525288</v>
      </c>
      <c r="H66" s="26"/>
      <c r="I66" s="21">
        <v>17</v>
      </c>
      <c r="J66" s="192" t="s">
        <v>140</v>
      </c>
      <c r="K66" s="192">
        <v>4</v>
      </c>
      <c r="L66" s="193">
        <v>44586.798611111109</v>
      </c>
      <c r="M66" s="192" t="s">
        <v>385</v>
      </c>
      <c r="N66" s="193">
        <v>44586.861111111109</v>
      </c>
      <c r="O66" s="25">
        <f t="shared" si="11"/>
        <v>6.25E-2</v>
      </c>
    </row>
    <row r="67" spans="1:15" s="27" customFormat="1" ht="15" customHeight="1">
      <c r="A67" s="21">
        <v>18</v>
      </c>
      <c r="B67" s="37" t="s">
        <v>69</v>
      </c>
      <c r="C67" s="35" t="s">
        <v>89</v>
      </c>
      <c r="D67" s="36">
        <v>44586.809027777781</v>
      </c>
      <c r="E67" s="37">
        <v>33251</v>
      </c>
      <c r="F67" s="36">
        <v>44586.815972222219</v>
      </c>
      <c r="G67" s="25">
        <f t="shared" si="10"/>
        <v>6.9444444379769266E-3</v>
      </c>
      <c r="H67" s="26"/>
      <c r="I67" s="21">
        <v>18</v>
      </c>
      <c r="J67" s="192" t="s">
        <v>59</v>
      </c>
      <c r="K67" s="192">
        <v>3</v>
      </c>
      <c r="L67" s="193">
        <v>44586.833333333336</v>
      </c>
      <c r="M67" s="192">
        <v>41020</v>
      </c>
      <c r="N67" s="193">
        <v>44586.885416666664</v>
      </c>
      <c r="O67" s="25">
        <f t="shared" si="11"/>
        <v>5.2083333328482695E-2</v>
      </c>
    </row>
    <row r="68" spans="1:15" s="27" customFormat="1" ht="15" customHeight="1">
      <c r="A68" s="21"/>
      <c r="B68" s="37"/>
      <c r="C68" s="35"/>
      <c r="D68" s="36"/>
      <c r="E68" s="37"/>
      <c r="F68" s="36"/>
      <c r="G68" s="25"/>
      <c r="H68" s="26"/>
      <c r="I68" s="21">
        <v>19</v>
      </c>
      <c r="J68" s="192" t="s">
        <v>69</v>
      </c>
      <c r="K68" s="192">
        <v>4</v>
      </c>
      <c r="L68" s="193">
        <v>44586.895833333336</v>
      </c>
      <c r="M68" s="192">
        <v>31274</v>
      </c>
      <c r="N68" s="193">
        <v>44586.951388888891</v>
      </c>
      <c r="O68" s="25">
        <f t="shared" si="11"/>
        <v>5.5555555554747116E-2</v>
      </c>
    </row>
    <row r="69" spans="1:15" s="27" customFormat="1" ht="15" customHeight="1">
      <c r="A69" s="21"/>
      <c r="B69" s="37"/>
      <c r="C69" s="35"/>
      <c r="D69" s="36"/>
      <c r="E69" s="37"/>
      <c r="F69" s="36"/>
      <c r="G69" s="25"/>
      <c r="H69" s="26"/>
      <c r="I69" s="21">
        <v>20</v>
      </c>
      <c r="J69" s="192" t="s">
        <v>73</v>
      </c>
      <c r="K69" s="192">
        <v>4</v>
      </c>
      <c r="L69" s="193">
        <v>44586.982638888891</v>
      </c>
      <c r="M69" s="192">
        <v>31255</v>
      </c>
      <c r="N69" s="193">
        <v>44587.052083333336</v>
      </c>
      <c r="O69" s="25">
        <f t="shared" si="11"/>
        <v>6.9444444445252884E-2</v>
      </c>
    </row>
    <row r="70" spans="1:15" s="27" customFormat="1" ht="15" customHeight="1">
      <c r="A70" s="21"/>
      <c r="B70" s="37"/>
      <c r="C70" s="35"/>
      <c r="D70" s="36"/>
      <c r="E70" s="37"/>
      <c r="F70" s="36"/>
      <c r="G70" s="25"/>
      <c r="H70" s="26"/>
      <c r="I70" s="21">
        <v>21</v>
      </c>
      <c r="J70" s="192" t="s">
        <v>386</v>
      </c>
      <c r="K70" s="192" t="s">
        <v>89</v>
      </c>
      <c r="L70" s="193">
        <v>44586.767361111109</v>
      </c>
      <c r="M70" s="192" t="s">
        <v>146</v>
      </c>
      <c r="N70" s="193">
        <v>44586.770833333336</v>
      </c>
      <c r="O70" s="25">
        <f t="shared" si="11"/>
        <v>3.4722222262644209E-3</v>
      </c>
    </row>
    <row r="71" spans="1:15" s="27" customFormat="1" ht="15" customHeight="1">
      <c r="A71" s="21"/>
      <c r="B71" s="37"/>
      <c r="C71" s="35"/>
      <c r="D71" s="36"/>
      <c r="E71" s="37"/>
      <c r="F71" s="18" t="s">
        <v>13</v>
      </c>
      <c r="G71" s="10">
        <f>AVERAGE(G49:G70)</f>
        <v>0.12210648148134674</v>
      </c>
      <c r="H71" s="33"/>
      <c r="I71" s="21"/>
      <c r="J71" s="5"/>
      <c r="K71" s="5"/>
      <c r="L71" s="5"/>
      <c r="M71" s="5"/>
      <c r="N71" s="5" t="s">
        <v>13</v>
      </c>
      <c r="O71" s="10">
        <f>AVERAGE(O50:O70)</f>
        <v>5.3736772486618498E-2</v>
      </c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33:C33"/>
    <mergeCell ref="F33:J33"/>
    <mergeCell ref="L33:O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67"/>
  <sheetViews>
    <sheetView topLeftCell="A43" workbookViewId="0">
      <selection activeCell="Q34" sqref="Q34"/>
    </sheetView>
  </sheetViews>
  <sheetFormatPr defaultRowHeight="15"/>
  <cols>
    <col min="2" max="2" width="12.28515625" customWidth="1"/>
    <col min="3" max="5" width="13.42578125" customWidth="1"/>
    <col min="6" max="6" width="12.140625" customWidth="1"/>
    <col min="7" max="7" width="12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4" width="11.28515625" customWidth="1"/>
    <col min="15" max="15" width="14.42578125" customWidth="1"/>
    <col min="16" max="16" width="14.5703125" customWidth="1"/>
    <col min="18" max="18" width="12.140625" customWidth="1"/>
  </cols>
  <sheetData>
    <row r="1" spans="1:15">
      <c r="N1" s="224" t="s">
        <v>387</v>
      </c>
      <c r="O1" s="225"/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198"/>
      <c r="E3" s="198"/>
      <c r="F3" s="220" t="s">
        <v>26</v>
      </c>
      <c r="G3" s="221"/>
      <c r="H3" s="221"/>
      <c r="I3" s="221"/>
      <c r="J3" s="222"/>
      <c r="K3" s="198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192">
        <v>8</v>
      </c>
      <c r="B5" s="13" t="s">
        <v>3</v>
      </c>
      <c r="C5" s="193">
        <v>44586.815972222219</v>
      </c>
      <c r="D5" s="192" t="s">
        <v>69</v>
      </c>
      <c r="E5" s="14" t="s">
        <v>61</v>
      </c>
      <c r="F5" s="5">
        <v>1</v>
      </c>
      <c r="G5" s="5">
        <v>7</v>
      </c>
      <c r="H5" s="5">
        <v>41</v>
      </c>
      <c r="I5" s="5">
        <v>1</v>
      </c>
      <c r="J5" s="5">
        <f t="shared" ref="J5:J17" si="0">F5+G5+H5+I5</f>
        <v>50</v>
      </c>
      <c r="K5" s="5"/>
      <c r="L5" s="193">
        <v>44587.291666666664</v>
      </c>
      <c r="M5" s="193">
        <v>44587.333333333336</v>
      </c>
      <c r="N5" s="7">
        <f t="shared" ref="N5:N17" si="1">SUM(L5-C5)</f>
        <v>0.47569444444525288</v>
      </c>
      <c r="O5" s="7">
        <f t="shared" ref="O5:O17" si="2">SUM(M5-L5)</f>
        <v>4.1666666671517305E-2</v>
      </c>
    </row>
    <row r="6" spans="1:15" s="8" customFormat="1">
      <c r="A6" s="192"/>
      <c r="B6" s="13"/>
      <c r="C6" s="193"/>
      <c r="D6" s="192"/>
      <c r="E6" s="14" t="s">
        <v>62</v>
      </c>
      <c r="F6" s="5">
        <v>34</v>
      </c>
      <c r="G6" s="5">
        <v>13</v>
      </c>
      <c r="H6" s="5">
        <v>2</v>
      </c>
      <c r="I6" s="5">
        <v>41</v>
      </c>
      <c r="J6" s="5"/>
      <c r="K6" s="5">
        <f t="shared" ref="K6:K18" si="3">G6+H6+I6+F6</f>
        <v>90</v>
      </c>
      <c r="L6" s="193"/>
      <c r="M6" s="193"/>
      <c r="N6" s="7"/>
      <c r="O6" s="7"/>
    </row>
    <row r="7" spans="1:15" s="8" customFormat="1">
      <c r="A7" s="199" t="s">
        <v>34</v>
      </c>
      <c r="B7" s="13" t="s">
        <v>3</v>
      </c>
      <c r="C7" s="193">
        <v>44586.996527777781</v>
      </c>
      <c r="D7" s="192" t="s">
        <v>39</v>
      </c>
      <c r="E7" s="14" t="s">
        <v>61</v>
      </c>
      <c r="F7" s="5">
        <v>0</v>
      </c>
      <c r="G7" s="5">
        <v>80</v>
      </c>
      <c r="H7" s="5">
        <v>0</v>
      </c>
      <c r="I7" s="5">
        <v>0</v>
      </c>
      <c r="J7" s="5">
        <f t="shared" si="0"/>
        <v>80</v>
      </c>
      <c r="K7" s="5"/>
      <c r="L7" s="193">
        <v>44587.354166666664</v>
      </c>
      <c r="M7" s="193">
        <v>44587.388888888891</v>
      </c>
      <c r="N7" s="7">
        <f t="shared" si="1"/>
        <v>0.35763888888322981</v>
      </c>
      <c r="O7" s="7">
        <f t="shared" si="2"/>
        <v>3.4722222226264421E-2</v>
      </c>
    </row>
    <row r="8" spans="1:15" s="8" customFormat="1">
      <c r="A8" s="199"/>
      <c r="B8" s="13"/>
      <c r="C8" s="193"/>
      <c r="D8" s="192"/>
      <c r="E8" s="14" t="s">
        <v>62</v>
      </c>
      <c r="F8" s="5">
        <v>23</v>
      </c>
      <c r="G8" s="5">
        <v>12</v>
      </c>
      <c r="H8" s="5">
        <v>45</v>
      </c>
      <c r="I8" s="5">
        <v>0</v>
      </c>
      <c r="J8" s="5"/>
      <c r="K8" s="5">
        <f t="shared" si="3"/>
        <v>80</v>
      </c>
      <c r="L8" s="193"/>
      <c r="M8" s="193"/>
      <c r="N8" s="7"/>
      <c r="O8" s="7"/>
    </row>
    <row r="9" spans="1:15" s="8" customFormat="1">
      <c r="A9" s="35" t="s">
        <v>35</v>
      </c>
      <c r="B9" s="13" t="s">
        <v>3</v>
      </c>
      <c r="C9" s="36">
        <v>44587.190972222219</v>
      </c>
      <c r="D9" s="37" t="s">
        <v>40</v>
      </c>
      <c r="E9" s="14" t="s">
        <v>61</v>
      </c>
      <c r="F9" s="5">
        <v>4</v>
      </c>
      <c r="G9" s="5">
        <v>0</v>
      </c>
      <c r="H9" s="5">
        <v>0</v>
      </c>
      <c r="I9" s="5">
        <v>78</v>
      </c>
      <c r="J9" s="5">
        <f t="shared" si="0"/>
        <v>82</v>
      </c>
      <c r="K9" s="5"/>
      <c r="L9" s="36">
        <v>44587.78125</v>
      </c>
      <c r="M9" s="36">
        <v>44587.826388888891</v>
      </c>
      <c r="N9" s="7">
        <f t="shared" si="1"/>
        <v>0.59027777778101154</v>
      </c>
      <c r="O9" s="7">
        <f t="shared" si="2"/>
        <v>4.5138888890505768E-2</v>
      </c>
    </row>
    <row r="10" spans="1:15" s="8" customFormat="1">
      <c r="A10" s="35"/>
      <c r="B10" s="13"/>
      <c r="C10" s="36"/>
      <c r="D10" s="37"/>
      <c r="E10" s="14" t="s">
        <v>62</v>
      </c>
      <c r="F10" s="5">
        <v>4</v>
      </c>
      <c r="G10" s="5">
        <v>23</v>
      </c>
      <c r="H10" s="5">
        <v>41</v>
      </c>
      <c r="I10" s="5">
        <v>22</v>
      </c>
      <c r="J10" s="5"/>
      <c r="K10" s="5">
        <f t="shared" si="3"/>
        <v>90</v>
      </c>
      <c r="L10" s="36"/>
      <c r="M10" s="36"/>
      <c r="N10" s="7"/>
      <c r="O10" s="7"/>
    </row>
    <row r="11" spans="1:15" s="8" customFormat="1">
      <c r="A11" s="188" t="s">
        <v>45</v>
      </c>
      <c r="B11" s="13" t="s">
        <v>3</v>
      </c>
      <c r="C11" s="36">
        <v>44587.534722222219</v>
      </c>
      <c r="D11" s="37" t="s">
        <v>43</v>
      </c>
      <c r="E11" s="14" t="s">
        <v>61</v>
      </c>
      <c r="F11" s="5">
        <v>0</v>
      </c>
      <c r="G11" s="5">
        <v>90</v>
      </c>
      <c r="H11" s="5">
        <v>0</v>
      </c>
      <c r="I11" s="5">
        <v>0</v>
      </c>
      <c r="J11" s="5">
        <f t="shared" si="0"/>
        <v>90</v>
      </c>
      <c r="K11" s="5"/>
      <c r="L11" s="36">
        <v>44587.90625</v>
      </c>
      <c r="M11" s="36">
        <v>44587.930555555555</v>
      </c>
      <c r="N11" s="7">
        <f t="shared" si="1"/>
        <v>0.37152777778101154</v>
      </c>
      <c r="O11" s="7">
        <f t="shared" si="2"/>
        <v>2.4305555554747116E-2</v>
      </c>
    </row>
    <row r="12" spans="1:15" s="8" customFormat="1">
      <c r="A12" s="188"/>
      <c r="B12" s="13"/>
      <c r="C12" s="36"/>
      <c r="D12" s="37"/>
      <c r="E12" s="14" t="s">
        <v>62</v>
      </c>
      <c r="F12" s="5">
        <v>6</v>
      </c>
      <c r="G12" s="5">
        <v>29</v>
      </c>
      <c r="H12" s="5">
        <v>32</v>
      </c>
      <c r="I12" s="5">
        <v>23</v>
      </c>
      <c r="J12" s="5"/>
      <c r="K12" s="5">
        <f t="shared" si="3"/>
        <v>90</v>
      </c>
      <c r="L12" s="36"/>
      <c r="M12" s="36"/>
      <c r="N12" s="7"/>
      <c r="O12" s="7"/>
    </row>
    <row r="13" spans="1:15" s="8" customFormat="1">
      <c r="A13" s="35" t="s">
        <v>47</v>
      </c>
      <c r="B13" s="13" t="s">
        <v>3</v>
      </c>
      <c r="C13" s="36">
        <v>44587.552083333336</v>
      </c>
      <c r="D13" s="37" t="s">
        <v>38</v>
      </c>
      <c r="E13" s="14" t="s">
        <v>61</v>
      </c>
      <c r="F13" s="5">
        <v>12</v>
      </c>
      <c r="G13" s="5">
        <v>0</v>
      </c>
      <c r="H13" s="5">
        <v>2</v>
      </c>
      <c r="I13" s="5">
        <v>76</v>
      </c>
      <c r="J13" s="5">
        <f t="shared" si="0"/>
        <v>90</v>
      </c>
      <c r="K13" s="5"/>
      <c r="L13" s="36">
        <v>44587.888888888891</v>
      </c>
      <c r="M13" s="36">
        <v>44587.923611111109</v>
      </c>
      <c r="N13" s="7">
        <f t="shared" si="1"/>
        <v>0.33680555555474712</v>
      </c>
      <c r="O13" s="7">
        <f t="shared" si="2"/>
        <v>3.4722222218988463E-2</v>
      </c>
    </row>
    <row r="14" spans="1:15" s="8" customFormat="1">
      <c r="A14" s="35"/>
      <c r="B14" s="13"/>
      <c r="C14" s="36"/>
      <c r="D14" s="37"/>
      <c r="E14" s="14" t="s">
        <v>62</v>
      </c>
      <c r="F14" s="5">
        <v>4</v>
      </c>
      <c r="G14" s="5">
        <v>47</v>
      </c>
      <c r="H14" s="5">
        <v>25</v>
      </c>
      <c r="I14" s="5">
        <v>14</v>
      </c>
      <c r="J14" s="5"/>
      <c r="K14" s="5">
        <f t="shared" si="3"/>
        <v>90</v>
      </c>
      <c r="L14" s="36"/>
      <c r="M14" s="36"/>
      <c r="N14" s="7"/>
      <c r="O14" s="7"/>
    </row>
    <row r="15" spans="1:15" s="8" customFormat="1">
      <c r="A15" s="188">
        <v>5</v>
      </c>
      <c r="B15" s="13" t="s">
        <v>3</v>
      </c>
      <c r="C15" s="36">
        <v>44587.722222222219</v>
      </c>
      <c r="D15" s="37" t="s">
        <v>42</v>
      </c>
      <c r="E15" s="14" t="s">
        <v>61</v>
      </c>
      <c r="F15" s="5">
        <v>0</v>
      </c>
      <c r="G15" s="5">
        <v>0</v>
      </c>
      <c r="H15" s="5">
        <v>80</v>
      </c>
      <c r="I15" s="5">
        <v>0</v>
      </c>
      <c r="J15" s="5">
        <f t="shared" si="0"/>
        <v>80</v>
      </c>
      <c r="K15" s="5"/>
      <c r="L15" s="36">
        <v>44587.9375</v>
      </c>
      <c r="M15" s="36">
        <v>44587.96875</v>
      </c>
      <c r="N15" s="7">
        <f t="shared" si="1"/>
        <v>0.21527777778101154</v>
      </c>
      <c r="O15" s="7">
        <f t="shared" si="2"/>
        <v>3.125E-2</v>
      </c>
    </row>
    <row r="16" spans="1:15" s="8" customFormat="1">
      <c r="A16" s="188"/>
      <c r="B16" s="13"/>
      <c r="C16" s="36"/>
      <c r="D16" s="37"/>
      <c r="E16" s="14" t="s">
        <v>62</v>
      </c>
      <c r="F16" s="5">
        <v>0</v>
      </c>
      <c r="G16" s="5">
        <v>17</v>
      </c>
      <c r="H16" s="5">
        <v>23</v>
      </c>
      <c r="I16" s="5">
        <v>40</v>
      </c>
      <c r="J16" s="5"/>
      <c r="K16" s="5">
        <f t="shared" si="3"/>
        <v>80</v>
      </c>
      <c r="L16" s="36"/>
      <c r="M16" s="36"/>
      <c r="N16" s="7"/>
      <c r="O16" s="7"/>
    </row>
    <row r="17" spans="1:15" s="8" customFormat="1">
      <c r="A17" s="35">
        <v>4</v>
      </c>
      <c r="B17" s="13" t="s">
        <v>3</v>
      </c>
      <c r="C17" s="36">
        <v>44587.826388888891</v>
      </c>
      <c r="D17" s="37" t="s">
        <v>148</v>
      </c>
      <c r="E17" s="14" t="s">
        <v>61</v>
      </c>
      <c r="F17" s="5">
        <v>2</v>
      </c>
      <c r="G17" s="5">
        <v>0</v>
      </c>
      <c r="H17" s="5">
        <v>72</v>
      </c>
      <c r="I17" s="5">
        <v>6</v>
      </c>
      <c r="J17" s="5">
        <f t="shared" si="0"/>
        <v>80</v>
      </c>
      <c r="K17" s="5"/>
      <c r="L17" s="36">
        <v>44587.993055555555</v>
      </c>
      <c r="M17" s="36">
        <v>44588.097222222219</v>
      </c>
      <c r="N17" s="7">
        <f t="shared" si="1"/>
        <v>0.16666666666424135</v>
      </c>
      <c r="O17" s="7">
        <f t="shared" si="2"/>
        <v>0.10416666666424135</v>
      </c>
    </row>
    <row r="18" spans="1:15" s="8" customFormat="1" ht="15.75" thickBot="1">
      <c r="A18" s="13"/>
      <c r="B18" s="13"/>
      <c r="C18" s="16"/>
      <c r="D18" s="16"/>
      <c r="E18" s="14" t="s">
        <v>62</v>
      </c>
      <c r="F18" s="5">
        <v>0</v>
      </c>
      <c r="G18" s="5">
        <v>6</v>
      </c>
      <c r="H18" s="5">
        <v>52</v>
      </c>
      <c r="I18" s="5">
        <v>4</v>
      </c>
      <c r="J18" s="5"/>
      <c r="K18" s="5">
        <f t="shared" si="3"/>
        <v>62</v>
      </c>
      <c r="L18" s="15"/>
      <c r="M18" s="15"/>
      <c r="N18" s="7"/>
      <c r="O18" s="7"/>
    </row>
    <row r="19" spans="1:15" ht="16.5" thickTop="1" thickBot="1">
      <c r="A19" s="9"/>
      <c r="B19" s="5"/>
      <c r="C19" s="5"/>
      <c r="D19" s="5"/>
      <c r="E19" s="5"/>
      <c r="F19" s="5"/>
      <c r="G19" s="5"/>
      <c r="H19" s="5"/>
      <c r="I19" s="18" t="s">
        <v>31</v>
      </c>
      <c r="J19" s="19">
        <f>SUM(J5:J18)</f>
        <v>552</v>
      </c>
      <c r="K19" s="19">
        <f>SUM(K5:K18)</f>
        <v>582</v>
      </c>
      <c r="L19" s="5"/>
      <c r="M19" s="5" t="s">
        <v>13</v>
      </c>
      <c r="N19" s="10">
        <f>AVERAGE(N5:N18)</f>
        <v>0.35912698412721511</v>
      </c>
      <c r="O19" s="10">
        <f>AVERAGE(O5:O18)</f>
        <v>4.5138888889466343E-2</v>
      </c>
    </row>
    <row r="20" spans="1:15" ht="15.75" thickTop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>
      <c r="A21" s="220"/>
      <c r="B21" s="221"/>
      <c r="C21" s="222"/>
      <c r="D21" s="198"/>
      <c r="E21" s="198"/>
      <c r="F21" s="220" t="s">
        <v>26</v>
      </c>
      <c r="G21" s="221"/>
      <c r="H21" s="221"/>
      <c r="I21" s="221"/>
      <c r="J21" s="222"/>
      <c r="K21" s="198"/>
      <c r="L21" s="220"/>
      <c r="M21" s="221"/>
      <c r="N21" s="221"/>
      <c r="O21" s="222"/>
    </row>
    <row r="22" spans="1:15" ht="38.25">
      <c r="A22" s="2" t="s">
        <v>2</v>
      </c>
      <c r="B22" s="3" t="s">
        <v>14</v>
      </c>
      <c r="C22" s="2" t="s">
        <v>4</v>
      </c>
      <c r="D22" s="2" t="s">
        <v>27</v>
      </c>
      <c r="E22" s="2" t="s">
        <v>28</v>
      </c>
      <c r="F22" s="3" t="s">
        <v>5</v>
      </c>
      <c r="G22" s="3" t="s">
        <v>6</v>
      </c>
      <c r="H22" s="3" t="s">
        <v>7</v>
      </c>
      <c r="I22" s="3" t="s">
        <v>8</v>
      </c>
      <c r="J22" s="2" t="s">
        <v>29</v>
      </c>
      <c r="K22" s="2" t="s">
        <v>30</v>
      </c>
      <c r="L22" s="2" t="s">
        <v>9</v>
      </c>
      <c r="M22" s="2" t="s">
        <v>10</v>
      </c>
      <c r="N22" s="2" t="s">
        <v>11</v>
      </c>
      <c r="O22" s="2" t="s">
        <v>12</v>
      </c>
    </row>
    <row r="23" spans="1:15">
      <c r="A23" s="192" t="s">
        <v>33</v>
      </c>
      <c r="B23" s="200" t="s">
        <v>388</v>
      </c>
      <c r="C23" s="193">
        <v>44586.822916666664</v>
      </c>
      <c r="D23" s="192" t="s">
        <v>59</v>
      </c>
      <c r="E23" s="14" t="s">
        <v>61</v>
      </c>
      <c r="F23" s="3">
        <v>0</v>
      </c>
      <c r="G23" s="3">
        <v>18</v>
      </c>
      <c r="H23" s="3">
        <v>36</v>
      </c>
      <c r="I23" s="3">
        <v>22</v>
      </c>
      <c r="J23" s="5">
        <f t="shared" ref="J23:J39" si="4">F23+G23+H23+I23</f>
        <v>76</v>
      </c>
      <c r="K23" s="5"/>
      <c r="L23" s="193">
        <v>44587.583333333336</v>
      </c>
      <c r="M23" s="193">
        <v>44587.621527777781</v>
      </c>
      <c r="N23" s="7">
        <f>SUM(L23-C23)</f>
        <v>0.76041666667151731</v>
      </c>
      <c r="O23" s="7">
        <f>SUM(M23-L23)</f>
        <v>3.8194444445252884E-2</v>
      </c>
    </row>
    <row r="24" spans="1:15">
      <c r="A24" s="192"/>
      <c r="B24" s="200"/>
      <c r="C24" s="193"/>
      <c r="D24" s="192"/>
      <c r="E24" s="14" t="s">
        <v>62</v>
      </c>
      <c r="F24" s="3">
        <v>56</v>
      </c>
      <c r="G24" s="3">
        <v>8</v>
      </c>
      <c r="H24" s="3">
        <v>2</v>
      </c>
      <c r="I24" s="3">
        <v>24</v>
      </c>
      <c r="J24" s="5"/>
      <c r="K24" s="5">
        <f t="shared" ref="K24:K40" si="5">G24+H24+I24+F24</f>
        <v>90</v>
      </c>
      <c r="L24" s="193"/>
      <c r="M24" s="193"/>
      <c r="N24" s="7"/>
      <c r="O24" s="7"/>
    </row>
    <row r="25" spans="1:15">
      <c r="A25" s="199">
        <v>4</v>
      </c>
      <c r="B25" s="200" t="s">
        <v>389</v>
      </c>
      <c r="C25" s="193">
        <v>44586.854166666664</v>
      </c>
      <c r="D25" s="192" t="s">
        <v>60</v>
      </c>
      <c r="E25" s="14" t="s">
        <v>61</v>
      </c>
      <c r="F25" s="3">
        <v>0</v>
      </c>
      <c r="G25" s="3">
        <v>0</v>
      </c>
      <c r="H25" s="3">
        <v>80</v>
      </c>
      <c r="I25" s="3">
        <v>0</v>
      </c>
      <c r="J25" s="5">
        <f t="shared" si="4"/>
        <v>80</v>
      </c>
      <c r="K25" s="5"/>
      <c r="L25" s="193">
        <v>44587.135416666664</v>
      </c>
      <c r="M25" s="193">
        <v>44587.229166666664</v>
      </c>
      <c r="N25" s="7">
        <f t="shared" ref="N25:N39" si="6">SUM(L25-C25)</f>
        <v>0.28125</v>
      </c>
      <c r="O25" s="7">
        <f t="shared" ref="O25:O39" si="7">SUM(M25-L25)</f>
        <v>9.375E-2</v>
      </c>
    </row>
    <row r="26" spans="1:15">
      <c r="A26" s="199"/>
      <c r="B26" s="200"/>
      <c r="C26" s="193"/>
      <c r="D26" s="192"/>
      <c r="E26" s="14" t="s">
        <v>62</v>
      </c>
      <c r="F26" s="3">
        <v>17</v>
      </c>
      <c r="G26" s="3">
        <v>20</v>
      </c>
      <c r="H26" s="3">
        <v>12</v>
      </c>
      <c r="I26" s="3">
        <v>31</v>
      </c>
      <c r="J26" s="5"/>
      <c r="K26" s="5">
        <f t="shared" si="5"/>
        <v>80</v>
      </c>
      <c r="L26" s="193"/>
      <c r="M26" s="193"/>
      <c r="N26" s="7"/>
      <c r="O26" s="7"/>
    </row>
    <row r="27" spans="1:15">
      <c r="A27" s="199">
        <v>1</v>
      </c>
      <c r="B27" s="200" t="s">
        <v>390</v>
      </c>
      <c r="C27" s="193">
        <v>44586.989583333336</v>
      </c>
      <c r="D27" s="192" t="s">
        <v>107</v>
      </c>
      <c r="E27" s="14" t="s">
        <v>61</v>
      </c>
      <c r="F27" s="3">
        <v>0</v>
      </c>
      <c r="G27" s="3">
        <v>0</v>
      </c>
      <c r="H27" s="3">
        <v>0</v>
      </c>
      <c r="I27" s="3">
        <v>0</v>
      </c>
      <c r="J27" s="5">
        <f t="shared" si="4"/>
        <v>0</v>
      </c>
      <c r="K27" s="5"/>
      <c r="L27" s="193">
        <v>44587.25</v>
      </c>
      <c r="M27" s="193">
        <v>44587.284722222219</v>
      </c>
      <c r="N27" s="7">
        <f t="shared" si="6"/>
        <v>0.26041666666424135</v>
      </c>
      <c r="O27" s="7">
        <f t="shared" si="7"/>
        <v>3.4722222218988463E-2</v>
      </c>
    </row>
    <row r="28" spans="1:15">
      <c r="A28" s="199"/>
      <c r="B28" s="200"/>
      <c r="C28" s="193"/>
      <c r="D28" s="192"/>
      <c r="E28" s="14" t="s">
        <v>62</v>
      </c>
      <c r="F28" s="3">
        <v>0</v>
      </c>
      <c r="G28" s="3">
        <v>72</v>
      </c>
      <c r="H28" s="3">
        <v>8</v>
      </c>
      <c r="I28" s="3">
        <v>10</v>
      </c>
      <c r="J28" s="5"/>
      <c r="K28" s="5">
        <f t="shared" si="5"/>
        <v>90</v>
      </c>
      <c r="L28" s="193"/>
      <c r="M28" s="193"/>
      <c r="N28" s="7"/>
      <c r="O28" s="7"/>
    </row>
    <row r="29" spans="1:15">
      <c r="A29" s="35">
        <v>5</v>
      </c>
      <c r="B29" s="38" t="s">
        <v>391</v>
      </c>
      <c r="C29" s="36">
        <v>44587.125</v>
      </c>
      <c r="D29" s="37" t="s">
        <v>73</v>
      </c>
      <c r="E29" s="14" t="s">
        <v>61</v>
      </c>
      <c r="F29" s="3">
        <v>40</v>
      </c>
      <c r="G29" s="3">
        <v>6</v>
      </c>
      <c r="H29" s="3">
        <v>7</v>
      </c>
      <c r="I29" s="3">
        <v>37</v>
      </c>
      <c r="J29" s="5">
        <f t="shared" si="4"/>
        <v>90</v>
      </c>
      <c r="K29" s="5"/>
      <c r="L29" s="36">
        <v>44587.517361111109</v>
      </c>
      <c r="M29" s="36">
        <v>44587.552083333336</v>
      </c>
      <c r="N29" s="7">
        <f t="shared" si="6"/>
        <v>0.39236111110949423</v>
      </c>
      <c r="O29" s="7">
        <f t="shared" si="7"/>
        <v>3.4722222226264421E-2</v>
      </c>
    </row>
    <row r="30" spans="1:15">
      <c r="A30" s="35"/>
      <c r="B30" s="38"/>
      <c r="C30" s="36"/>
      <c r="D30" s="37"/>
      <c r="E30" s="14" t="s">
        <v>62</v>
      </c>
      <c r="F30" s="3">
        <v>1</v>
      </c>
      <c r="G30" s="3">
        <v>74</v>
      </c>
      <c r="H30" s="3">
        <v>2</v>
      </c>
      <c r="I30" s="3">
        <v>13</v>
      </c>
      <c r="J30" s="5"/>
      <c r="K30" s="5">
        <f t="shared" si="5"/>
        <v>90</v>
      </c>
      <c r="L30" s="36"/>
      <c r="M30" s="36"/>
      <c r="N30" s="7"/>
      <c r="O30" s="7"/>
    </row>
    <row r="31" spans="1:15">
      <c r="A31" s="35">
        <v>2</v>
      </c>
      <c r="B31" s="38" t="s">
        <v>392</v>
      </c>
      <c r="C31" s="36">
        <v>44587.225694444445</v>
      </c>
      <c r="D31" s="37" t="s">
        <v>60</v>
      </c>
      <c r="E31" s="14" t="s">
        <v>61</v>
      </c>
      <c r="F31" s="3">
        <v>0</v>
      </c>
      <c r="G31" s="3">
        <v>30</v>
      </c>
      <c r="H31" s="3">
        <v>24</v>
      </c>
      <c r="I31" s="3">
        <v>36</v>
      </c>
      <c r="J31" s="5">
        <f t="shared" si="4"/>
        <v>90</v>
      </c>
      <c r="K31" s="5"/>
      <c r="L31" s="36">
        <v>44587.673611111109</v>
      </c>
      <c r="M31" s="36">
        <v>44587.722222222219</v>
      </c>
      <c r="N31" s="7">
        <f t="shared" si="6"/>
        <v>0.44791666666424135</v>
      </c>
      <c r="O31" s="7">
        <f t="shared" si="7"/>
        <v>4.8611111109494232E-2</v>
      </c>
    </row>
    <row r="32" spans="1:15">
      <c r="A32" s="35"/>
      <c r="B32" s="38"/>
      <c r="C32" s="36"/>
      <c r="D32" s="37"/>
      <c r="E32" s="14" t="s">
        <v>62</v>
      </c>
      <c r="F32" s="3">
        <v>19</v>
      </c>
      <c r="G32" s="3">
        <v>22</v>
      </c>
      <c r="H32" s="3">
        <v>38</v>
      </c>
      <c r="I32" s="3">
        <v>11</v>
      </c>
      <c r="J32" s="5"/>
      <c r="K32" s="5">
        <f t="shared" si="5"/>
        <v>90</v>
      </c>
      <c r="L32" s="36"/>
      <c r="M32" s="36"/>
      <c r="N32" s="7"/>
      <c r="O32" s="7"/>
    </row>
    <row r="33" spans="1:15">
      <c r="A33" s="35" t="s">
        <v>36</v>
      </c>
      <c r="B33" s="38" t="s">
        <v>393</v>
      </c>
      <c r="C33" s="36">
        <v>44587.270833333336</v>
      </c>
      <c r="D33" s="37" t="s">
        <v>59</v>
      </c>
      <c r="E33" s="14" t="s">
        <v>61</v>
      </c>
      <c r="F33" s="3">
        <v>0</v>
      </c>
      <c r="G33" s="3">
        <v>24</v>
      </c>
      <c r="H33" s="3">
        <v>66</v>
      </c>
      <c r="I33" s="3">
        <v>0</v>
      </c>
      <c r="J33" s="5">
        <f t="shared" si="4"/>
        <v>90</v>
      </c>
      <c r="K33" s="5"/>
      <c r="L33" s="36">
        <v>44587.989583333336</v>
      </c>
      <c r="M33" s="36"/>
      <c r="N33" s="7">
        <f t="shared" si="6"/>
        <v>0.71875</v>
      </c>
      <c r="O33" s="7"/>
    </row>
    <row r="34" spans="1:15">
      <c r="A34" s="35"/>
      <c r="B34" s="38"/>
      <c r="C34" s="36"/>
      <c r="D34" s="37"/>
      <c r="E34" s="14" t="s">
        <v>62</v>
      </c>
      <c r="F34" s="3">
        <v>0</v>
      </c>
      <c r="G34" s="3">
        <v>26</v>
      </c>
      <c r="H34" s="3">
        <v>36</v>
      </c>
      <c r="I34" s="3">
        <v>28</v>
      </c>
      <c r="J34" s="5"/>
      <c r="K34" s="5">
        <f t="shared" si="5"/>
        <v>90</v>
      </c>
      <c r="L34" s="36"/>
      <c r="M34" s="36"/>
      <c r="N34" s="7"/>
      <c r="O34" s="7"/>
    </row>
    <row r="35" spans="1:15">
      <c r="A35" s="35">
        <v>6</v>
      </c>
      <c r="B35" s="38" t="s">
        <v>394</v>
      </c>
      <c r="C35" s="36">
        <v>44587.326388888891</v>
      </c>
      <c r="D35" s="37" t="s">
        <v>57</v>
      </c>
      <c r="E35" s="14" t="s">
        <v>61</v>
      </c>
      <c r="F35" s="3">
        <v>13</v>
      </c>
      <c r="G35" s="3">
        <v>13</v>
      </c>
      <c r="H35" s="3">
        <v>13</v>
      </c>
      <c r="I35" s="3">
        <v>41</v>
      </c>
      <c r="J35" s="5">
        <f t="shared" si="4"/>
        <v>80</v>
      </c>
      <c r="K35" s="5"/>
      <c r="L35" s="36">
        <v>44587.763888888891</v>
      </c>
      <c r="M35" s="36">
        <v>44587.784722222219</v>
      </c>
      <c r="N35" s="7">
        <f t="shared" si="6"/>
        <v>0.4375</v>
      </c>
      <c r="O35" s="7">
        <f t="shared" si="7"/>
        <v>2.0833333328482695E-2</v>
      </c>
    </row>
    <row r="36" spans="1:15">
      <c r="A36" s="35"/>
      <c r="B36" s="38"/>
      <c r="C36" s="36"/>
      <c r="D36" s="37"/>
      <c r="E36" s="14" t="s">
        <v>62</v>
      </c>
      <c r="F36" s="3">
        <v>2</v>
      </c>
      <c r="G36" s="3">
        <v>68</v>
      </c>
      <c r="H36" s="3">
        <v>5</v>
      </c>
      <c r="I36" s="3">
        <v>5</v>
      </c>
      <c r="J36" s="5"/>
      <c r="K36" s="5">
        <f t="shared" si="5"/>
        <v>80</v>
      </c>
      <c r="L36" s="36"/>
      <c r="M36" s="36"/>
      <c r="N36" s="7"/>
      <c r="O36" s="7"/>
    </row>
    <row r="37" spans="1:15">
      <c r="A37" s="188">
        <v>4</v>
      </c>
      <c r="B37" s="38" t="s">
        <v>395</v>
      </c>
      <c r="C37" s="36">
        <v>44587.40625</v>
      </c>
      <c r="D37" s="37" t="s">
        <v>60</v>
      </c>
      <c r="E37" s="14" t="s">
        <v>61</v>
      </c>
      <c r="F37" s="3">
        <v>0</v>
      </c>
      <c r="G37" s="3">
        <v>0</v>
      </c>
      <c r="H37" s="3">
        <v>90</v>
      </c>
      <c r="I37" s="3">
        <v>0</v>
      </c>
      <c r="J37" s="5">
        <f t="shared" si="4"/>
        <v>90</v>
      </c>
      <c r="K37" s="5"/>
      <c r="L37" s="36">
        <v>44587.729166666664</v>
      </c>
      <c r="M37" s="36">
        <v>44587.774305555555</v>
      </c>
      <c r="N37" s="7">
        <f t="shared" si="6"/>
        <v>0.32291666666424135</v>
      </c>
      <c r="O37" s="7">
        <f t="shared" si="7"/>
        <v>4.5138888890505768E-2</v>
      </c>
    </row>
    <row r="38" spans="1:15">
      <c r="A38" s="188"/>
      <c r="B38" s="38"/>
      <c r="C38" s="36"/>
      <c r="D38" s="37"/>
      <c r="E38" s="14" t="s">
        <v>62</v>
      </c>
      <c r="F38" s="3">
        <v>0</v>
      </c>
      <c r="G38" s="3">
        <v>22</v>
      </c>
      <c r="H38" s="3">
        <v>43</v>
      </c>
      <c r="I38" s="3">
        <v>25</v>
      </c>
      <c r="J38" s="5"/>
      <c r="K38" s="5">
        <f t="shared" si="5"/>
        <v>90</v>
      </c>
      <c r="L38" s="36"/>
      <c r="M38" s="36"/>
      <c r="N38" s="7"/>
      <c r="O38" s="7"/>
    </row>
    <row r="39" spans="1:15">
      <c r="A39" s="188" t="s">
        <v>34</v>
      </c>
      <c r="B39" s="38" t="s">
        <v>396</v>
      </c>
      <c r="C39" s="36">
        <v>44587.604166666664</v>
      </c>
      <c r="D39" s="37" t="s">
        <v>60</v>
      </c>
      <c r="E39" s="14" t="s">
        <v>61</v>
      </c>
      <c r="F39" s="3">
        <v>0</v>
      </c>
      <c r="G39" s="3">
        <v>90</v>
      </c>
      <c r="H39" s="3">
        <v>0</v>
      </c>
      <c r="I39" s="3">
        <v>0</v>
      </c>
      <c r="J39" s="5">
        <f t="shared" si="4"/>
        <v>90</v>
      </c>
      <c r="K39" s="5"/>
      <c r="L39" s="36">
        <v>44587.996527777781</v>
      </c>
      <c r="M39" s="36">
        <v>44588.111111111109</v>
      </c>
      <c r="N39" s="7">
        <f t="shared" si="6"/>
        <v>0.39236111111677019</v>
      </c>
      <c r="O39" s="7">
        <f t="shared" si="7"/>
        <v>0.11458333332848269</v>
      </c>
    </row>
    <row r="40" spans="1:15" ht="15.75" thickBot="1">
      <c r="A40" s="2"/>
      <c r="B40" s="3"/>
      <c r="C40" s="2"/>
      <c r="D40" s="2"/>
      <c r="E40" s="14" t="s">
        <v>62</v>
      </c>
      <c r="F40" s="3">
        <v>0</v>
      </c>
      <c r="G40" s="3">
        <v>90</v>
      </c>
      <c r="H40" s="3">
        <v>0</v>
      </c>
      <c r="I40" s="3">
        <v>0</v>
      </c>
      <c r="J40" s="5"/>
      <c r="K40" s="5">
        <f t="shared" si="5"/>
        <v>90</v>
      </c>
      <c r="L40" s="2"/>
      <c r="M40" s="2"/>
      <c r="N40" s="7"/>
      <c r="O40" s="7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SUM(J23:J40)</f>
        <v>686</v>
      </c>
      <c r="K41" s="19">
        <f>SUM(K23:K40)</f>
        <v>790</v>
      </c>
      <c r="L41" s="5"/>
      <c r="M41" s="5" t="s">
        <v>13</v>
      </c>
      <c r="N41" s="10">
        <f>AVERAGE(N23:N40)</f>
        <v>0.44598765432116733</v>
      </c>
      <c r="O41" s="10">
        <f>AVERAGE(O23:O40)</f>
        <v>5.3819444443433895E-2</v>
      </c>
    </row>
    <row r="42" spans="1:15" ht="15.75" thickTop="1"/>
    <row r="43" spans="1:15">
      <c r="A43" s="224" t="s">
        <v>387</v>
      </c>
      <c r="B43" s="225"/>
      <c r="C43" s="215" t="s">
        <v>15</v>
      </c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</row>
    <row r="44" spans="1:15">
      <c r="A44" s="215" t="s">
        <v>16</v>
      </c>
      <c r="B44" s="215"/>
      <c r="C44" s="215"/>
      <c r="D44" s="215"/>
      <c r="E44" s="215"/>
      <c r="F44" s="215"/>
      <c r="G44" s="215"/>
      <c r="H44" s="20"/>
      <c r="I44" s="215" t="s">
        <v>17</v>
      </c>
      <c r="J44" s="215"/>
      <c r="K44" s="215"/>
      <c r="L44" s="215"/>
      <c r="M44" s="215"/>
      <c r="N44" s="215"/>
      <c r="O44" s="215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164" customFormat="1" ht="15" customHeight="1">
      <c r="A46" s="21">
        <v>1</v>
      </c>
      <c r="B46" s="192" t="s">
        <v>144</v>
      </c>
      <c r="C46" s="196" t="s">
        <v>67</v>
      </c>
      <c r="D46" s="193">
        <v>44586.993055555555</v>
      </c>
      <c r="E46" s="192">
        <v>60164</v>
      </c>
      <c r="F46" s="193">
        <v>44587.0625</v>
      </c>
      <c r="G46" s="25">
        <f>F46-D46</f>
        <v>6.9444444445252884E-2</v>
      </c>
      <c r="H46" s="26"/>
      <c r="I46" s="21">
        <v>1</v>
      </c>
      <c r="J46" s="37" t="s">
        <v>69</v>
      </c>
      <c r="K46" s="35">
        <v>4</v>
      </c>
      <c r="L46" s="36">
        <v>44587.079861111109</v>
      </c>
      <c r="M46" s="37" t="s">
        <v>398</v>
      </c>
      <c r="N46" s="36">
        <v>44587.125</v>
      </c>
      <c r="O46" s="25">
        <f t="shared" ref="O46:O65" si="8">N46-L46</f>
        <v>4.5138888890505768E-2</v>
      </c>
    </row>
    <row r="47" spans="1:15" s="164" customFormat="1" ht="15" customHeight="1">
      <c r="A47" s="21">
        <v>2</v>
      </c>
      <c r="B47" s="192" t="s">
        <v>59</v>
      </c>
      <c r="C47" s="196" t="s">
        <v>118</v>
      </c>
      <c r="D47" s="193">
        <v>44586.895833333336</v>
      </c>
      <c r="E47" s="192" t="s">
        <v>404</v>
      </c>
      <c r="F47" s="193">
        <v>44587.034722222219</v>
      </c>
      <c r="G47" s="25">
        <f t="shared" ref="G47:G66" si="9">F47-D47</f>
        <v>0.13888888888322981</v>
      </c>
      <c r="H47" s="26"/>
      <c r="I47" s="21">
        <v>2</v>
      </c>
      <c r="J47" s="37" t="s">
        <v>136</v>
      </c>
      <c r="K47" s="35">
        <v>3</v>
      </c>
      <c r="L47" s="36">
        <v>44587.121527777781</v>
      </c>
      <c r="M47" s="37" t="s">
        <v>399</v>
      </c>
      <c r="N47" s="36">
        <v>44587.177083333336</v>
      </c>
      <c r="O47" s="25">
        <f t="shared" si="8"/>
        <v>5.5555555554747116E-2</v>
      </c>
    </row>
    <row r="48" spans="1:15" s="164" customFormat="1" ht="15" customHeight="1">
      <c r="A48" s="21">
        <v>3</v>
      </c>
      <c r="B48" s="192" t="s">
        <v>59</v>
      </c>
      <c r="C48" s="196" t="s">
        <v>117</v>
      </c>
      <c r="D48" s="193">
        <v>44587.229166666664</v>
      </c>
      <c r="E48" s="192" t="s">
        <v>399</v>
      </c>
      <c r="F48" s="193">
        <v>44587.326388888891</v>
      </c>
      <c r="G48" s="25">
        <f t="shared" si="9"/>
        <v>9.7222222226264421E-2</v>
      </c>
      <c r="H48" s="26"/>
      <c r="I48" s="21">
        <v>3</v>
      </c>
      <c r="J48" s="37" t="s">
        <v>59</v>
      </c>
      <c r="K48" s="35">
        <v>5</v>
      </c>
      <c r="L48" s="36">
        <v>44587.145833333336</v>
      </c>
      <c r="M48" s="37">
        <v>41200</v>
      </c>
      <c r="N48" s="36">
        <v>44587.201388888891</v>
      </c>
      <c r="O48" s="25">
        <f t="shared" si="8"/>
        <v>5.5555555554747116E-2</v>
      </c>
    </row>
    <row r="49" spans="1:15" s="164" customFormat="1" ht="15" customHeight="1">
      <c r="A49" s="21">
        <v>4</v>
      </c>
      <c r="B49" s="192" t="s">
        <v>66</v>
      </c>
      <c r="C49" s="196" t="s">
        <v>67</v>
      </c>
      <c r="D49" s="193">
        <v>44587.142361111109</v>
      </c>
      <c r="E49" s="192">
        <v>31255</v>
      </c>
      <c r="F49" s="193">
        <v>44587.305555555555</v>
      </c>
      <c r="G49" s="25">
        <f t="shared" si="9"/>
        <v>0.16319444444525288</v>
      </c>
      <c r="H49" s="26"/>
      <c r="I49" s="21">
        <v>4</v>
      </c>
      <c r="J49" s="37" t="s">
        <v>57</v>
      </c>
      <c r="K49" s="35">
        <v>4</v>
      </c>
      <c r="L49" s="36">
        <v>44587.194444444445</v>
      </c>
      <c r="M49" s="37">
        <v>32208</v>
      </c>
      <c r="N49" s="36">
        <v>44587.243055555555</v>
      </c>
      <c r="O49" s="25">
        <f t="shared" si="8"/>
        <v>4.8611111109494232E-2</v>
      </c>
    </row>
    <row r="50" spans="1:15" s="164" customFormat="1" ht="15" customHeight="1">
      <c r="A50" s="21">
        <v>5</v>
      </c>
      <c r="B50" s="192" t="s">
        <v>42</v>
      </c>
      <c r="C50" s="196" t="s">
        <v>118</v>
      </c>
      <c r="D50" s="193">
        <v>44587.097222222219</v>
      </c>
      <c r="E50" s="192" t="s">
        <v>405</v>
      </c>
      <c r="F50" s="193">
        <v>44587.270833333336</v>
      </c>
      <c r="G50" s="25">
        <f t="shared" si="9"/>
        <v>0.17361111111677019</v>
      </c>
      <c r="H50" s="26"/>
      <c r="I50" s="21">
        <v>5</v>
      </c>
      <c r="J50" s="37" t="s">
        <v>106</v>
      </c>
      <c r="K50" s="35">
        <v>3</v>
      </c>
      <c r="L50" s="36">
        <v>44587.3125</v>
      </c>
      <c r="M50" s="37">
        <v>32009</v>
      </c>
      <c r="N50" s="36">
        <v>44587.357638888891</v>
      </c>
      <c r="O50" s="25">
        <f t="shared" si="8"/>
        <v>4.5138888890505768E-2</v>
      </c>
    </row>
    <row r="51" spans="1:15" s="164" customFormat="1" ht="15" customHeight="1">
      <c r="A51" s="21">
        <v>6</v>
      </c>
      <c r="B51" s="192" t="s">
        <v>132</v>
      </c>
      <c r="C51" s="196" t="s">
        <v>117</v>
      </c>
      <c r="D51" s="193">
        <v>44587.357638888891</v>
      </c>
      <c r="E51" s="192">
        <v>32009</v>
      </c>
      <c r="F51" s="193">
        <v>44587.489583333336</v>
      </c>
      <c r="G51" s="25">
        <f t="shared" si="9"/>
        <v>0.13194444444525288</v>
      </c>
      <c r="H51" s="26"/>
      <c r="I51" s="21">
        <v>6</v>
      </c>
      <c r="J51" s="37" t="s">
        <v>69</v>
      </c>
      <c r="K51" s="35">
        <v>3</v>
      </c>
      <c r="L51" s="36">
        <v>44587.395833333336</v>
      </c>
      <c r="M51" s="37">
        <v>32958</v>
      </c>
      <c r="N51" s="36">
        <v>44587.479166666664</v>
      </c>
      <c r="O51" s="25">
        <f t="shared" si="8"/>
        <v>8.3333333328482695E-2</v>
      </c>
    </row>
    <row r="52" spans="1:15" s="164" customFormat="1" ht="15" customHeight="1">
      <c r="A52" s="21">
        <v>7</v>
      </c>
      <c r="B52" s="192" t="s">
        <v>42</v>
      </c>
      <c r="C52" s="196" t="s">
        <v>117</v>
      </c>
      <c r="D52" s="193">
        <v>44586.954861111109</v>
      </c>
      <c r="E52" s="192">
        <v>41020</v>
      </c>
      <c r="F52" s="193">
        <v>44587.163194444445</v>
      </c>
      <c r="G52" s="25">
        <f t="shared" si="9"/>
        <v>0.20833333333575865</v>
      </c>
      <c r="H52" s="26"/>
      <c r="I52" s="21">
        <v>7</v>
      </c>
      <c r="J52" s="37" t="s">
        <v>75</v>
      </c>
      <c r="K52" s="35">
        <v>4</v>
      </c>
      <c r="L52" s="36">
        <v>44587.444444444445</v>
      </c>
      <c r="M52" s="37" t="s">
        <v>400</v>
      </c>
      <c r="N52" s="36">
        <v>44587.5</v>
      </c>
      <c r="O52" s="25">
        <f t="shared" si="8"/>
        <v>5.5555555554747116E-2</v>
      </c>
    </row>
    <row r="53" spans="1:15" s="164" customFormat="1" ht="15" customHeight="1">
      <c r="A53" s="21">
        <v>8</v>
      </c>
      <c r="B53" s="192" t="s">
        <v>39</v>
      </c>
      <c r="C53" s="196" t="s">
        <v>139</v>
      </c>
      <c r="D53" s="193">
        <v>44587.034722222219</v>
      </c>
      <c r="E53" s="192">
        <v>31274</v>
      </c>
      <c r="F53" s="193">
        <v>44587.180555555555</v>
      </c>
      <c r="G53" s="25">
        <f t="shared" si="9"/>
        <v>0.14583333333575865</v>
      </c>
      <c r="H53" s="26"/>
      <c r="I53" s="21">
        <v>8</v>
      </c>
      <c r="J53" s="37" t="s">
        <v>58</v>
      </c>
      <c r="K53" s="35">
        <v>5</v>
      </c>
      <c r="L53" s="36">
        <v>44587.489583333336</v>
      </c>
      <c r="M53" s="37" t="s">
        <v>401</v>
      </c>
      <c r="N53" s="36">
        <v>44587.53125</v>
      </c>
      <c r="O53" s="25">
        <f t="shared" si="8"/>
        <v>4.1666666664241347E-2</v>
      </c>
    </row>
    <row r="54" spans="1:15" s="164" customFormat="1" ht="15" customHeight="1">
      <c r="A54" s="21">
        <v>9</v>
      </c>
      <c r="B54" s="192" t="s">
        <v>39</v>
      </c>
      <c r="C54" s="196" t="s">
        <v>139</v>
      </c>
      <c r="D54" s="193">
        <v>44587.274305555555</v>
      </c>
      <c r="E54" s="192">
        <v>41200</v>
      </c>
      <c r="F54" s="193">
        <v>44587.350694444445</v>
      </c>
      <c r="G54" s="25">
        <f t="shared" si="9"/>
        <v>7.6388888890505768E-2</v>
      </c>
      <c r="H54" s="26"/>
      <c r="I54" s="21">
        <v>9</v>
      </c>
      <c r="J54" s="37" t="s">
        <v>41</v>
      </c>
      <c r="K54" s="35">
        <v>4</v>
      </c>
      <c r="L54" s="36">
        <v>44587.59375</v>
      </c>
      <c r="M54" s="37">
        <v>31018</v>
      </c>
      <c r="N54" s="36">
        <v>44587.666666666664</v>
      </c>
      <c r="O54" s="25">
        <f t="shared" si="8"/>
        <v>7.2916666664241347E-2</v>
      </c>
    </row>
    <row r="55" spans="1:15" s="164" customFormat="1" ht="15" customHeight="1">
      <c r="A55" s="21">
        <v>10</v>
      </c>
      <c r="B55" s="192" t="s">
        <v>69</v>
      </c>
      <c r="C55" s="196" t="s">
        <v>67</v>
      </c>
      <c r="D55" s="193">
        <v>44587.427083333336</v>
      </c>
      <c r="E55" s="192">
        <v>32958</v>
      </c>
      <c r="F55" s="193">
        <v>44587.5625</v>
      </c>
      <c r="G55" s="25">
        <f t="shared" si="9"/>
        <v>0.13541666666424135</v>
      </c>
      <c r="H55" s="26"/>
      <c r="I55" s="21">
        <v>10</v>
      </c>
      <c r="J55" s="37" t="s">
        <v>42</v>
      </c>
      <c r="K55" s="35" t="s">
        <v>78</v>
      </c>
      <c r="L55" s="36">
        <v>44587.743055555555</v>
      </c>
      <c r="M55" s="37">
        <v>70342</v>
      </c>
      <c r="N55" s="36">
        <v>44587.746527777781</v>
      </c>
      <c r="O55" s="25">
        <f t="shared" si="8"/>
        <v>3.4722222262644209E-3</v>
      </c>
    </row>
    <row r="56" spans="1:15" s="164" customFormat="1" ht="15" customHeight="1">
      <c r="A56" s="21">
        <v>11</v>
      </c>
      <c r="B56" s="192" t="s">
        <v>59</v>
      </c>
      <c r="C56" s="196" t="s">
        <v>67</v>
      </c>
      <c r="D56" s="193">
        <v>44587.690972222219</v>
      </c>
      <c r="E56" s="192">
        <v>90002</v>
      </c>
      <c r="F56" s="193">
        <v>44587.767361111109</v>
      </c>
      <c r="G56" s="25">
        <f t="shared" si="9"/>
        <v>7.6388888890505768E-2</v>
      </c>
      <c r="H56" s="26"/>
      <c r="I56" s="21">
        <v>11</v>
      </c>
      <c r="J56" s="37" t="s">
        <v>60</v>
      </c>
      <c r="K56" s="35">
        <v>3</v>
      </c>
      <c r="L56" s="36">
        <v>44587.565972222219</v>
      </c>
      <c r="M56" s="37">
        <v>90002</v>
      </c>
      <c r="N56" s="36">
        <v>44587.618055555555</v>
      </c>
      <c r="O56" s="25">
        <f t="shared" si="8"/>
        <v>5.2083333335758653E-2</v>
      </c>
    </row>
    <row r="57" spans="1:15" s="164" customFormat="1" ht="15" customHeight="1">
      <c r="A57" s="21">
        <v>12</v>
      </c>
      <c r="B57" s="192" t="s">
        <v>60</v>
      </c>
      <c r="C57" s="196" t="s">
        <v>118</v>
      </c>
      <c r="D57" s="193">
        <v>44587.298611111109</v>
      </c>
      <c r="E57" s="192">
        <v>32208</v>
      </c>
      <c r="F57" s="193">
        <v>44587.472222222219</v>
      </c>
      <c r="G57" s="25">
        <f t="shared" si="9"/>
        <v>0.17361111110949423</v>
      </c>
      <c r="H57" s="26"/>
      <c r="I57" s="21">
        <v>12</v>
      </c>
      <c r="J57" s="37" t="s">
        <v>75</v>
      </c>
      <c r="K57" s="35">
        <v>5</v>
      </c>
      <c r="L57" s="36">
        <v>44587.611111111109</v>
      </c>
      <c r="M57" s="37">
        <v>32550</v>
      </c>
      <c r="N57" s="36">
        <v>44587.694444444445</v>
      </c>
      <c r="O57" s="25">
        <f t="shared" si="8"/>
        <v>8.3333333335758653E-2</v>
      </c>
    </row>
    <row r="58" spans="1:15" s="164" customFormat="1" ht="15" customHeight="1">
      <c r="A58" s="21">
        <v>13</v>
      </c>
      <c r="B58" s="192" t="s">
        <v>39</v>
      </c>
      <c r="C58" s="196" t="s">
        <v>118</v>
      </c>
      <c r="D58" s="193">
        <v>44587.534722222219</v>
      </c>
      <c r="E58" s="192" t="s">
        <v>402</v>
      </c>
      <c r="F58" s="193">
        <v>44587.711805555555</v>
      </c>
      <c r="G58" s="25">
        <f t="shared" si="9"/>
        <v>0.17708333333575865</v>
      </c>
      <c r="H58" s="26"/>
      <c r="I58" s="21">
        <v>13</v>
      </c>
      <c r="J58" s="37" t="s">
        <v>132</v>
      </c>
      <c r="K58" s="35">
        <v>3</v>
      </c>
      <c r="L58" s="36">
        <v>44587.673611111109</v>
      </c>
      <c r="M58" s="37">
        <v>41106</v>
      </c>
      <c r="N58" s="36">
        <v>44587.760416666664</v>
      </c>
      <c r="O58" s="25">
        <f t="shared" si="8"/>
        <v>8.6805555554747116E-2</v>
      </c>
    </row>
    <row r="59" spans="1:15" s="164" customFormat="1" ht="15" customHeight="1">
      <c r="A59" s="21">
        <v>14</v>
      </c>
      <c r="B59" s="37" t="s">
        <v>73</v>
      </c>
      <c r="C59" s="35">
        <v>6</v>
      </c>
      <c r="D59" s="36">
        <v>44587.611111111109</v>
      </c>
      <c r="E59" s="37" t="s">
        <v>403</v>
      </c>
      <c r="F59" s="36">
        <v>44587.65625</v>
      </c>
      <c r="G59" s="25">
        <f t="shared" si="9"/>
        <v>4.5138888890505768E-2</v>
      </c>
      <c r="H59" s="26"/>
      <c r="I59" s="21">
        <v>14</v>
      </c>
      <c r="J59" s="37" t="s">
        <v>59</v>
      </c>
      <c r="K59" s="35">
        <v>3</v>
      </c>
      <c r="L59" s="36">
        <v>44587.805555555555</v>
      </c>
      <c r="M59" s="37">
        <v>31118</v>
      </c>
      <c r="N59" s="36">
        <v>44587.84375</v>
      </c>
      <c r="O59" s="25">
        <f t="shared" si="8"/>
        <v>3.8194444445252884E-2</v>
      </c>
    </row>
    <row r="60" spans="1:15" s="164" customFormat="1" ht="15" customHeight="1">
      <c r="A60" s="21">
        <v>15</v>
      </c>
      <c r="B60" s="37" t="s">
        <v>40</v>
      </c>
      <c r="C60" s="35">
        <v>6</v>
      </c>
      <c r="D60" s="36">
        <v>44587.909722222219</v>
      </c>
      <c r="E60" s="37">
        <v>32550</v>
      </c>
      <c r="F60" s="36">
        <v>44587.989583333336</v>
      </c>
      <c r="G60" s="25">
        <f t="shared" si="9"/>
        <v>7.9861111116770189E-2</v>
      </c>
      <c r="H60" s="26"/>
      <c r="I60" s="21">
        <v>15</v>
      </c>
      <c r="J60" s="37" t="s">
        <v>65</v>
      </c>
      <c r="K60" s="35">
        <v>3</v>
      </c>
      <c r="L60" s="36">
        <v>44587.871527777781</v>
      </c>
      <c r="M60" s="37">
        <v>27345</v>
      </c>
      <c r="N60" s="36">
        <v>44587.930555555555</v>
      </c>
      <c r="O60" s="25">
        <f t="shared" si="8"/>
        <v>5.9027777773735579E-2</v>
      </c>
    </row>
    <row r="61" spans="1:15" s="164" customFormat="1" ht="15" customHeight="1">
      <c r="A61" s="21">
        <v>16</v>
      </c>
      <c r="B61" s="37" t="s">
        <v>60</v>
      </c>
      <c r="C61" s="35">
        <v>8</v>
      </c>
      <c r="D61" s="36">
        <v>44587.770833333336</v>
      </c>
      <c r="E61" s="37">
        <v>31018</v>
      </c>
      <c r="F61" s="36">
        <v>44587.902777777781</v>
      </c>
      <c r="G61" s="25">
        <f t="shared" si="9"/>
        <v>0.13194444444525288</v>
      </c>
      <c r="H61" s="26"/>
      <c r="I61" s="21">
        <v>16</v>
      </c>
      <c r="J61" s="37" t="s">
        <v>69</v>
      </c>
      <c r="K61" s="35">
        <v>4</v>
      </c>
      <c r="L61" s="36">
        <v>44587.833333333336</v>
      </c>
      <c r="M61" s="37">
        <v>41557</v>
      </c>
      <c r="N61" s="36">
        <v>44587.913194444445</v>
      </c>
      <c r="O61" s="25">
        <f t="shared" si="8"/>
        <v>7.9861111109494232E-2</v>
      </c>
    </row>
    <row r="62" spans="1:15" s="164" customFormat="1" ht="15" customHeight="1">
      <c r="A62" s="21">
        <v>17</v>
      </c>
      <c r="B62" s="37" t="s">
        <v>57</v>
      </c>
      <c r="C62" s="35" t="s">
        <v>67</v>
      </c>
      <c r="D62" s="36">
        <v>44587.888888888891</v>
      </c>
      <c r="E62" s="37">
        <v>41106</v>
      </c>
      <c r="F62" s="36">
        <v>44587.965277777781</v>
      </c>
      <c r="G62" s="25">
        <f t="shared" si="9"/>
        <v>7.6388888890505768E-2</v>
      </c>
      <c r="H62" s="26"/>
      <c r="I62" s="21">
        <v>17</v>
      </c>
      <c r="J62" s="37" t="s">
        <v>56</v>
      </c>
      <c r="K62" s="35">
        <v>5</v>
      </c>
      <c r="L62" s="36">
        <v>44587.913194444445</v>
      </c>
      <c r="M62" s="37">
        <v>33307</v>
      </c>
      <c r="N62" s="36">
        <v>44587.972222222219</v>
      </c>
      <c r="O62" s="25">
        <f t="shared" si="8"/>
        <v>5.9027777773735579E-2</v>
      </c>
    </row>
    <row r="63" spans="1:15" s="164" customFormat="1" ht="15" customHeight="1">
      <c r="A63" s="21">
        <v>18</v>
      </c>
      <c r="B63" s="37" t="s">
        <v>60</v>
      </c>
      <c r="C63" s="35">
        <v>7</v>
      </c>
      <c r="D63" s="36">
        <v>44587.847222222219</v>
      </c>
      <c r="E63" s="37">
        <v>41557</v>
      </c>
      <c r="F63" s="36">
        <v>44587.930555555555</v>
      </c>
      <c r="G63" s="25">
        <f t="shared" si="9"/>
        <v>8.3333333335758653E-2</v>
      </c>
      <c r="H63" s="26"/>
      <c r="I63" s="21">
        <v>18</v>
      </c>
      <c r="J63" s="37" t="s">
        <v>59</v>
      </c>
      <c r="K63" s="35">
        <v>4</v>
      </c>
      <c r="L63" s="36">
        <v>44587.947916666664</v>
      </c>
      <c r="M63" s="37">
        <v>31783</v>
      </c>
      <c r="N63" s="36">
        <v>44588.027777777781</v>
      </c>
      <c r="O63" s="25">
        <f t="shared" si="8"/>
        <v>7.9861111116770189E-2</v>
      </c>
    </row>
    <row r="64" spans="1:15" s="164" customFormat="1" ht="15" customHeight="1">
      <c r="A64" s="21">
        <v>19</v>
      </c>
      <c r="B64" s="37" t="s">
        <v>407</v>
      </c>
      <c r="C64" s="35" t="s">
        <v>89</v>
      </c>
      <c r="D64" s="36">
        <v>44587.142361111109</v>
      </c>
      <c r="E64" s="37" t="s">
        <v>408</v>
      </c>
      <c r="F64" s="36">
        <v>44587.152777777781</v>
      </c>
      <c r="G64" s="25">
        <f t="shared" si="9"/>
        <v>1.0416666671517305E-2</v>
      </c>
      <c r="H64" s="26"/>
      <c r="I64" s="21">
        <v>19</v>
      </c>
      <c r="J64" s="37" t="s">
        <v>69</v>
      </c>
      <c r="K64" s="35">
        <v>3</v>
      </c>
      <c r="L64" s="36">
        <v>44587.972222222219</v>
      </c>
      <c r="M64" s="37" t="s">
        <v>397</v>
      </c>
      <c r="N64" s="36">
        <v>44588.079861111109</v>
      </c>
      <c r="O64" s="25">
        <f t="shared" si="8"/>
        <v>0.10763888889050577</v>
      </c>
    </row>
    <row r="65" spans="1:15" s="164" customFormat="1" ht="15" customHeight="1">
      <c r="A65" s="21">
        <v>20</v>
      </c>
      <c r="B65" s="21" t="s">
        <v>181</v>
      </c>
      <c r="C65" s="21" t="s">
        <v>89</v>
      </c>
      <c r="D65" s="24">
        <v>44587.614583333336</v>
      </c>
      <c r="E65" s="201" t="s">
        <v>406</v>
      </c>
      <c r="F65" s="24">
        <v>44587.618055555555</v>
      </c>
      <c r="G65" s="25">
        <f t="shared" si="9"/>
        <v>3.4722222189884633E-3</v>
      </c>
      <c r="H65" s="26"/>
      <c r="I65" s="21">
        <v>20</v>
      </c>
      <c r="J65" s="37" t="s">
        <v>232</v>
      </c>
      <c r="K65" s="35" t="s">
        <v>89</v>
      </c>
      <c r="L65" s="36">
        <v>44587.28125</v>
      </c>
      <c r="M65" s="37" t="s">
        <v>406</v>
      </c>
      <c r="N65" s="36">
        <v>44587.28125</v>
      </c>
      <c r="O65" s="25">
        <f t="shared" si="8"/>
        <v>0</v>
      </c>
    </row>
    <row r="66" spans="1:15" s="164" customFormat="1" ht="15" customHeight="1">
      <c r="A66" s="21">
        <v>21</v>
      </c>
      <c r="B66" s="21" t="s">
        <v>409</v>
      </c>
      <c r="C66" s="21" t="s">
        <v>89</v>
      </c>
      <c r="D66" s="24">
        <v>44587.809027777781</v>
      </c>
      <c r="E66" s="21">
        <v>33156</v>
      </c>
      <c r="F66" s="24">
        <v>44587.809027777781</v>
      </c>
      <c r="G66" s="25">
        <f t="shared" si="9"/>
        <v>0</v>
      </c>
      <c r="H66" s="26"/>
      <c r="I66" s="21"/>
      <c r="J66" s="37"/>
      <c r="K66" s="35"/>
      <c r="L66" s="36"/>
      <c r="M66" s="37"/>
      <c r="N66" s="36"/>
      <c r="O66" s="25"/>
    </row>
    <row r="67" spans="1:15" s="32" customFormat="1" ht="15" customHeight="1">
      <c r="A67" s="5"/>
      <c r="B67" s="1"/>
      <c r="C67" s="5"/>
      <c r="D67" s="5"/>
      <c r="E67" s="5"/>
      <c r="F67" s="18" t="s">
        <v>13</v>
      </c>
      <c r="G67" s="10">
        <f>AVERAGE(G46:G66)</f>
        <v>0.10466269841396882</v>
      </c>
      <c r="H67" s="33"/>
      <c r="I67" s="5"/>
      <c r="J67" s="5"/>
      <c r="K67" s="5"/>
      <c r="L67" s="5"/>
      <c r="M67" s="5"/>
      <c r="N67" s="5" t="s">
        <v>13</v>
      </c>
      <c r="O67" s="10">
        <f>AVERAGE(O46:O66)</f>
        <v>5.7638888888686776E-2</v>
      </c>
    </row>
  </sheetData>
  <mergeCells count="12">
    <mergeCell ref="C43:O43"/>
    <mergeCell ref="A44:G44"/>
    <mergeCell ref="I44:O44"/>
    <mergeCell ref="N1:O1"/>
    <mergeCell ref="A43:B43"/>
    <mergeCell ref="A2:O2"/>
    <mergeCell ref="A3:C3"/>
    <mergeCell ref="F3:J3"/>
    <mergeCell ref="L3:O3"/>
    <mergeCell ref="A21:C21"/>
    <mergeCell ref="F21:J21"/>
    <mergeCell ref="L21:O2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sqref="A1:XFD1048576"/>
    </sheetView>
  </sheetViews>
  <sheetFormatPr defaultRowHeight="15"/>
  <cols>
    <col min="2" max="2" width="10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410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202"/>
      <c r="E3" s="202"/>
      <c r="F3" s="220" t="s">
        <v>26</v>
      </c>
      <c r="G3" s="221"/>
      <c r="H3" s="221"/>
      <c r="I3" s="221"/>
      <c r="J3" s="222"/>
      <c r="K3" s="202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2" customFormat="1" ht="15.75" customHeight="1">
      <c r="A5" s="48">
        <v>8</v>
      </c>
      <c r="B5" s="22" t="s">
        <v>3</v>
      </c>
      <c r="C5" s="49">
        <v>44587.739583333336</v>
      </c>
      <c r="D5" s="47" t="s">
        <v>41</v>
      </c>
      <c r="E5" s="51" t="s">
        <v>61</v>
      </c>
      <c r="F5" s="31">
        <v>36</v>
      </c>
      <c r="G5" s="31">
        <v>30</v>
      </c>
      <c r="H5" s="31">
        <v>24</v>
      </c>
      <c r="I5" s="31">
        <v>0</v>
      </c>
      <c r="J5" s="31">
        <f t="shared" ref="J5:J25" si="0">F5+G5+H5+I5</f>
        <v>90</v>
      </c>
      <c r="K5" s="31"/>
      <c r="L5" s="49">
        <v>44588.333333333336</v>
      </c>
      <c r="M5" s="49">
        <v>44588.368055555555</v>
      </c>
      <c r="N5" s="25">
        <f>SUM(L5-C5)</f>
        <v>0.59375</v>
      </c>
      <c r="O5" s="25">
        <f>SUM(M5-L5)</f>
        <v>3.4722222218988463E-2</v>
      </c>
    </row>
    <row r="6" spans="1:15" s="52" customFormat="1" ht="15.75" customHeight="1">
      <c r="A6" s="48"/>
      <c r="B6" s="22"/>
      <c r="C6" s="49"/>
      <c r="D6" s="47"/>
      <c r="E6" s="51" t="s">
        <v>62</v>
      </c>
      <c r="F6" s="31">
        <v>1</v>
      </c>
      <c r="G6" s="31">
        <v>47</v>
      </c>
      <c r="H6" s="31">
        <v>15</v>
      </c>
      <c r="I6" s="31">
        <v>27</v>
      </c>
      <c r="J6" s="31"/>
      <c r="K6" s="31">
        <f t="shared" ref="K6:K26" si="1">G6+H6+I6+F6</f>
        <v>90</v>
      </c>
      <c r="L6" s="49"/>
      <c r="M6" s="49"/>
      <c r="N6" s="25"/>
      <c r="O6" s="25"/>
    </row>
    <row r="7" spans="1:15" s="52" customFormat="1" ht="15.75" customHeight="1">
      <c r="A7" s="48">
        <v>6</v>
      </c>
      <c r="B7" s="22" t="s">
        <v>3</v>
      </c>
      <c r="C7" s="49">
        <v>44587.84375</v>
      </c>
      <c r="D7" s="47" t="s">
        <v>64</v>
      </c>
      <c r="E7" s="51" t="s">
        <v>61</v>
      </c>
      <c r="F7" s="31">
        <v>48</v>
      </c>
      <c r="G7" s="31">
        <v>9</v>
      </c>
      <c r="H7" s="31">
        <v>11</v>
      </c>
      <c r="I7" s="31">
        <v>22</v>
      </c>
      <c r="J7" s="31">
        <f t="shared" si="0"/>
        <v>90</v>
      </c>
      <c r="K7" s="31"/>
      <c r="L7" s="49">
        <v>44588.354166666664</v>
      </c>
      <c r="M7" s="49">
        <v>44588.416666666664</v>
      </c>
      <c r="N7" s="25">
        <f t="shared" ref="N7:N25" si="2">SUM(L7-C7)</f>
        <v>0.51041666666424135</v>
      </c>
      <c r="O7" s="25">
        <f t="shared" ref="O7:O25" si="3">SUM(M7-L7)</f>
        <v>6.25E-2</v>
      </c>
    </row>
    <row r="8" spans="1:15" s="52" customFormat="1" ht="15.75" customHeight="1">
      <c r="A8" s="48"/>
      <c r="B8" s="22"/>
      <c r="C8" s="49"/>
      <c r="D8" s="47"/>
      <c r="E8" s="51" t="s">
        <v>62</v>
      </c>
      <c r="F8" s="31">
        <v>49</v>
      </c>
      <c r="G8" s="31">
        <v>5</v>
      </c>
      <c r="H8" s="31">
        <v>14</v>
      </c>
      <c r="I8" s="31">
        <v>22</v>
      </c>
      <c r="J8" s="31"/>
      <c r="K8" s="31">
        <f t="shared" si="1"/>
        <v>90</v>
      </c>
      <c r="L8" s="49"/>
      <c r="M8" s="49"/>
      <c r="N8" s="25"/>
      <c r="O8" s="25"/>
    </row>
    <row r="9" spans="1:15" s="52" customFormat="1" ht="15.75" customHeight="1">
      <c r="A9" s="48" t="s">
        <v>47</v>
      </c>
      <c r="B9" s="22" t="s">
        <v>3</v>
      </c>
      <c r="C9" s="49">
        <v>44587.982638888891</v>
      </c>
      <c r="D9" s="47" t="s">
        <v>43</v>
      </c>
      <c r="E9" s="51" t="s">
        <v>61</v>
      </c>
      <c r="F9" s="31">
        <v>22</v>
      </c>
      <c r="G9" s="31">
        <v>0</v>
      </c>
      <c r="H9" s="31">
        <v>1</v>
      </c>
      <c r="I9" s="31">
        <v>57</v>
      </c>
      <c r="J9" s="31">
        <f t="shared" si="0"/>
        <v>80</v>
      </c>
      <c r="K9" s="31"/>
      <c r="L9" s="49">
        <v>44588.326388888891</v>
      </c>
      <c r="M9" s="49">
        <v>44588.333333333336</v>
      </c>
      <c r="N9" s="25">
        <f t="shared" si="2"/>
        <v>0.34375</v>
      </c>
      <c r="O9" s="25">
        <f t="shared" si="3"/>
        <v>6.9444444452528842E-3</v>
      </c>
    </row>
    <row r="10" spans="1:15" s="52" customFormat="1" ht="15.75" customHeight="1">
      <c r="A10" s="48"/>
      <c r="B10" s="22"/>
      <c r="C10" s="49"/>
      <c r="D10" s="47"/>
      <c r="E10" s="51" t="s">
        <v>62</v>
      </c>
      <c r="F10" s="31">
        <v>2</v>
      </c>
      <c r="G10" s="31">
        <v>26</v>
      </c>
      <c r="H10" s="31">
        <v>20</v>
      </c>
      <c r="I10" s="31">
        <v>32</v>
      </c>
      <c r="J10" s="31"/>
      <c r="K10" s="31">
        <f t="shared" si="1"/>
        <v>80</v>
      </c>
      <c r="L10" s="49"/>
      <c r="M10" s="49"/>
      <c r="N10" s="25"/>
      <c r="O10" s="25"/>
    </row>
    <row r="11" spans="1:15" s="52" customFormat="1" ht="15.75" customHeight="1">
      <c r="A11" s="48" t="s">
        <v>45</v>
      </c>
      <c r="B11" s="22" t="s">
        <v>3</v>
      </c>
      <c r="C11" s="49">
        <v>44587.986111111109</v>
      </c>
      <c r="D11" s="47" t="s">
        <v>43</v>
      </c>
      <c r="E11" s="51" t="s">
        <v>61</v>
      </c>
      <c r="F11" s="31">
        <v>0</v>
      </c>
      <c r="G11" s="31">
        <v>90</v>
      </c>
      <c r="H11" s="31">
        <v>0</v>
      </c>
      <c r="I11" s="31">
        <v>0</v>
      </c>
      <c r="J11" s="31">
        <f t="shared" si="0"/>
        <v>90</v>
      </c>
      <c r="K11" s="31"/>
      <c r="L11" s="49">
        <v>44588.201388888891</v>
      </c>
      <c r="M11" s="49">
        <v>44588.239583333336</v>
      </c>
      <c r="N11" s="25">
        <f t="shared" si="2"/>
        <v>0.21527777778101154</v>
      </c>
      <c r="O11" s="25">
        <f t="shared" si="3"/>
        <v>3.8194444445252884E-2</v>
      </c>
    </row>
    <row r="12" spans="1:15" s="52" customFormat="1" ht="15.75" customHeight="1">
      <c r="A12" s="48"/>
      <c r="B12" s="22"/>
      <c r="C12" s="49"/>
      <c r="D12" s="47"/>
      <c r="E12" s="51" t="s">
        <v>62</v>
      </c>
      <c r="F12" s="31">
        <v>2</v>
      </c>
      <c r="G12" s="31">
        <v>34</v>
      </c>
      <c r="H12" s="31">
        <v>26</v>
      </c>
      <c r="I12" s="31">
        <v>28</v>
      </c>
      <c r="J12" s="31"/>
      <c r="K12" s="31">
        <f t="shared" si="1"/>
        <v>90</v>
      </c>
      <c r="L12" s="49"/>
      <c r="M12" s="49"/>
      <c r="N12" s="25"/>
      <c r="O12" s="25"/>
    </row>
    <row r="13" spans="1:15" s="52" customFormat="1" ht="15.75" customHeight="1">
      <c r="A13" s="48" t="s">
        <v>34</v>
      </c>
      <c r="B13" s="22" t="s">
        <v>3</v>
      </c>
      <c r="C13" s="49">
        <v>44588.15625</v>
      </c>
      <c r="D13" s="47" t="s">
        <v>42</v>
      </c>
      <c r="E13" s="51" t="s">
        <v>61</v>
      </c>
      <c r="F13" s="31">
        <v>0</v>
      </c>
      <c r="G13" s="31">
        <v>90</v>
      </c>
      <c r="H13" s="31">
        <v>0</v>
      </c>
      <c r="I13" s="31">
        <v>0</v>
      </c>
      <c r="J13" s="31">
        <f t="shared" si="0"/>
        <v>90</v>
      </c>
      <c r="K13" s="31"/>
      <c r="L13" s="49">
        <v>44588.447916666664</v>
      </c>
      <c r="M13" s="49">
        <v>44588.5</v>
      </c>
      <c r="N13" s="25">
        <f t="shared" si="2"/>
        <v>0.29166666666424135</v>
      </c>
      <c r="O13" s="25">
        <f t="shared" si="3"/>
        <v>5.2083333335758653E-2</v>
      </c>
    </row>
    <row r="14" spans="1:15" s="52" customFormat="1" ht="15.75" customHeight="1">
      <c r="A14" s="48"/>
      <c r="B14" s="22"/>
      <c r="C14" s="49"/>
      <c r="D14" s="47"/>
      <c r="E14" s="51" t="s">
        <v>62</v>
      </c>
      <c r="F14" s="31">
        <v>1</v>
      </c>
      <c r="G14" s="31">
        <v>14</v>
      </c>
      <c r="H14" s="31">
        <v>51</v>
      </c>
      <c r="I14" s="31">
        <v>24</v>
      </c>
      <c r="J14" s="31"/>
      <c r="K14" s="31">
        <f t="shared" si="1"/>
        <v>90</v>
      </c>
      <c r="L14" s="49"/>
      <c r="M14" s="49"/>
      <c r="N14" s="25"/>
      <c r="O14" s="25"/>
    </row>
    <row r="15" spans="1:15" s="52" customFormat="1" ht="15.75" customHeight="1">
      <c r="A15" s="48">
        <v>4</v>
      </c>
      <c r="B15" s="22" t="s">
        <v>3</v>
      </c>
      <c r="C15" s="49">
        <v>44588.222222222219</v>
      </c>
      <c r="D15" s="47" t="s">
        <v>69</v>
      </c>
      <c r="E15" s="51" t="s">
        <v>61</v>
      </c>
      <c r="F15" s="31">
        <v>0</v>
      </c>
      <c r="G15" s="31">
        <v>6</v>
      </c>
      <c r="H15" s="31">
        <v>84</v>
      </c>
      <c r="I15" s="31">
        <v>0</v>
      </c>
      <c r="J15" s="31">
        <f t="shared" si="0"/>
        <v>90</v>
      </c>
      <c r="K15" s="31"/>
      <c r="L15" s="49">
        <v>44588.552083333336</v>
      </c>
      <c r="M15" s="49">
        <v>44588.590277777781</v>
      </c>
      <c r="N15" s="25">
        <f t="shared" si="2"/>
        <v>0.32986111111677019</v>
      </c>
      <c r="O15" s="25">
        <f t="shared" si="3"/>
        <v>3.8194444445252884E-2</v>
      </c>
    </row>
    <row r="16" spans="1:15" s="52" customFormat="1" ht="15.75" customHeight="1">
      <c r="A16" s="48"/>
      <c r="B16" s="22"/>
      <c r="C16" s="49"/>
      <c r="D16" s="47"/>
      <c r="E16" s="51" t="s">
        <v>62</v>
      </c>
      <c r="F16" s="31">
        <v>2</v>
      </c>
      <c r="G16" s="31">
        <v>70</v>
      </c>
      <c r="H16" s="31">
        <v>0</v>
      </c>
      <c r="I16" s="31">
        <v>8</v>
      </c>
      <c r="J16" s="31"/>
      <c r="K16" s="31">
        <f t="shared" si="1"/>
        <v>80</v>
      </c>
      <c r="L16" s="49"/>
      <c r="M16" s="49"/>
      <c r="N16" s="25"/>
      <c r="O16" s="25"/>
    </row>
    <row r="17" spans="1:15" s="52" customFormat="1" ht="15.75" customHeight="1">
      <c r="A17" s="48" t="s">
        <v>33</v>
      </c>
      <c r="B17" s="22" t="s">
        <v>3</v>
      </c>
      <c r="C17" s="49">
        <v>44588.246527777781</v>
      </c>
      <c r="D17" s="47" t="s">
        <v>200</v>
      </c>
      <c r="E17" s="51" t="s">
        <v>61</v>
      </c>
      <c r="F17" s="31">
        <v>28</v>
      </c>
      <c r="G17" s="31">
        <v>6</v>
      </c>
      <c r="H17" s="31">
        <v>10</v>
      </c>
      <c r="I17" s="31">
        <v>46</v>
      </c>
      <c r="J17" s="31">
        <f t="shared" si="0"/>
        <v>90</v>
      </c>
      <c r="K17" s="31"/>
      <c r="L17" s="49">
        <v>44588.899305555555</v>
      </c>
      <c r="M17" s="49">
        <v>44588.927083333336</v>
      </c>
      <c r="N17" s="25">
        <f t="shared" si="2"/>
        <v>0.65277777777373558</v>
      </c>
      <c r="O17" s="25">
        <f t="shared" si="3"/>
        <v>2.7777777781011537E-2</v>
      </c>
    </row>
    <row r="18" spans="1:15" s="52" customFormat="1" ht="15.75" customHeight="1">
      <c r="A18" s="48"/>
      <c r="B18" s="22"/>
      <c r="C18" s="49"/>
      <c r="D18" s="47"/>
      <c r="E18" s="51" t="s">
        <v>62</v>
      </c>
      <c r="F18" s="31">
        <v>0</v>
      </c>
      <c r="G18" s="31">
        <v>0</v>
      </c>
      <c r="H18" s="31">
        <v>0</v>
      </c>
      <c r="I18" s="31">
        <v>90</v>
      </c>
      <c r="J18" s="31"/>
      <c r="K18" s="31">
        <f t="shared" si="1"/>
        <v>90</v>
      </c>
      <c r="L18" s="49"/>
      <c r="M18" s="49"/>
      <c r="N18" s="25"/>
      <c r="O18" s="25"/>
    </row>
    <row r="19" spans="1:15" s="52" customFormat="1" ht="15.75" customHeight="1">
      <c r="A19" s="48" t="s">
        <v>45</v>
      </c>
      <c r="B19" s="22" t="s">
        <v>3</v>
      </c>
      <c r="C19" s="49">
        <v>44588.309027777781</v>
      </c>
      <c r="D19" s="47" t="s">
        <v>38</v>
      </c>
      <c r="E19" s="51" t="s">
        <v>61</v>
      </c>
      <c r="F19" s="31">
        <v>0</v>
      </c>
      <c r="G19" s="31">
        <v>90</v>
      </c>
      <c r="H19" s="31">
        <v>0</v>
      </c>
      <c r="I19" s="31">
        <v>0</v>
      </c>
      <c r="J19" s="31">
        <f t="shared" si="0"/>
        <v>90</v>
      </c>
      <c r="K19" s="31"/>
      <c r="L19" s="49">
        <v>44588.53125</v>
      </c>
      <c r="M19" s="49">
        <v>44588.586805555555</v>
      </c>
      <c r="N19" s="25">
        <f t="shared" si="2"/>
        <v>0.22222222221898846</v>
      </c>
      <c r="O19" s="25">
        <f t="shared" si="3"/>
        <v>5.5555555554747116E-2</v>
      </c>
    </row>
    <row r="20" spans="1:15" s="52" customFormat="1" ht="15.75" customHeight="1">
      <c r="A20" s="48"/>
      <c r="B20" s="22"/>
      <c r="C20" s="49"/>
      <c r="D20" s="47"/>
      <c r="E20" s="51" t="s">
        <v>62</v>
      </c>
      <c r="F20" s="31">
        <v>0</v>
      </c>
      <c r="G20" s="31">
        <v>16</v>
      </c>
      <c r="H20" s="31">
        <v>55</v>
      </c>
      <c r="I20" s="31">
        <v>19</v>
      </c>
      <c r="J20" s="31"/>
      <c r="K20" s="31">
        <f t="shared" si="1"/>
        <v>90</v>
      </c>
      <c r="L20" s="49"/>
      <c r="M20" s="49"/>
      <c r="N20" s="25"/>
      <c r="O20" s="25"/>
    </row>
    <row r="21" spans="1:15" s="52" customFormat="1" ht="15.75" customHeight="1">
      <c r="A21" s="48" t="s">
        <v>36</v>
      </c>
      <c r="B21" s="22" t="s">
        <v>3</v>
      </c>
      <c r="C21" s="49">
        <v>44588.333333333336</v>
      </c>
      <c r="D21" s="47" t="s">
        <v>68</v>
      </c>
      <c r="E21" s="51" t="s">
        <v>61</v>
      </c>
      <c r="F21" s="31">
        <v>3</v>
      </c>
      <c r="G21" s="31">
        <v>53</v>
      </c>
      <c r="H21" s="31">
        <v>24</v>
      </c>
      <c r="I21" s="31">
        <v>10</v>
      </c>
      <c r="J21" s="31">
        <f t="shared" si="0"/>
        <v>90</v>
      </c>
      <c r="K21" s="31"/>
      <c r="L21" s="49">
        <v>44588.75</v>
      </c>
      <c r="M21" s="49">
        <v>44588.788194444445</v>
      </c>
      <c r="N21" s="25">
        <f t="shared" si="2"/>
        <v>0.41666666666424135</v>
      </c>
      <c r="O21" s="25">
        <f t="shared" si="3"/>
        <v>3.8194444445252884E-2</v>
      </c>
    </row>
    <row r="22" spans="1:15" s="52" customFormat="1" ht="15.75" customHeight="1">
      <c r="A22" s="48"/>
      <c r="B22" s="22"/>
      <c r="C22" s="49"/>
      <c r="D22" s="47"/>
      <c r="E22" s="51" t="s">
        <v>62</v>
      </c>
      <c r="F22" s="31">
        <v>29</v>
      </c>
      <c r="G22" s="31">
        <v>22</v>
      </c>
      <c r="H22" s="31">
        <v>14</v>
      </c>
      <c r="I22" s="31">
        <v>25</v>
      </c>
      <c r="J22" s="31"/>
      <c r="K22" s="31">
        <f t="shared" si="1"/>
        <v>90</v>
      </c>
      <c r="L22" s="49"/>
      <c r="M22" s="49"/>
      <c r="N22" s="25"/>
      <c r="O22" s="25"/>
    </row>
    <row r="23" spans="1:15" s="52" customFormat="1" ht="15.75" customHeight="1">
      <c r="A23" s="48" t="s">
        <v>34</v>
      </c>
      <c r="B23" s="22" t="s">
        <v>3</v>
      </c>
      <c r="C23" s="49">
        <v>44588.552083333336</v>
      </c>
      <c r="D23" s="47" t="s">
        <v>43</v>
      </c>
      <c r="E23" s="51" t="s">
        <v>61</v>
      </c>
      <c r="F23" s="31">
        <v>20</v>
      </c>
      <c r="G23" s="31">
        <v>70</v>
      </c>
      <c r="H23" s="31">
        <v>0</v>
      </c>
      <c r="I23" s="31">
        <v>0</v>
      </c>
      <c r="J23" s="31">
        <f t="shared" si="0"/>
        <v>90</v>
      </c>
      <c r="K23" s="31"/>
      <c r="L23" s="49">
        <v>44588.895833333336</v>
      </c>
      <c r="M23" s="49">
        <v>44588.9375</v>
      </c>
      <c r="N23" s="25">
        <f t="shared" si="2"/>
        <v>0.34375</v>
      </c>
      <c r="O23" s="25">
        <f t="shared" si="3"/>
        <v>4.1666666664241347E-2</v>
      </c>
    </row>
    <row r="24" spans="1:15" s="52" customFormat="1" ht="15.75" customHeight="1">
      <c r="A24" s="48"/>
      <c r="B24" s="22"/>
      <c r="C24" s="49"/>
      <c r="D24" s="47"/>
      <c r="E24" s="51" t="s">
        <v>62</v>
      </c>
      <c r="F24" s="31">
        <v>28</v>
      </c>
      <c r="G24" s="31">
        <v>47</v>
      </c>
      <c r="H24" s="31">
        <v>8</v>
      </c>
      <c r="I24" s="31">
        <v>7</v>
      </c>
      <c r="J24" s="31"/>
      <c r="K24" s="31">
        <f t="shared" si="1"/>
        <v>90</v>
      </c>
      <c r="L24" s="49"/>
      <c r="M24" s="49"/>
      <c r="N24" s="25"/>
      <c r="O24" s="25"/>
    </row>
    <row r="25" spans="1:15" s="52" customFormat="1" ht="15.75" customHeight="1">
      <c r="A25" s="48" t="s">
        <v>45</v>
      </c>
      <c r="B25" s="22" t="s">
        <v>3</v>
      </c>
      <c r="C25" s="49">
        <v>44588.642361111109</v>
      </c>
      <c r="D25" s="47" t="s">
        <v>65</v>
      </c>
      <c r="E25" s="51" t="s">
        <v>61</v>
      </c>
      <c r="F25" s="31">
        <v>11</v>
      </c>
      <c r="G25" s="31">
        <v>77</v>
      </c>
      <c r="H25" s="31">
        <v>2</v>
      </c>
      <c r="I25" s="31">
        <v>0</v>
      </c>
      <c r="J25" s="31">
        <f t="shared" si="0"/>
        <v>90</v>
      </c>
      <c r="K25" s="31"/>
      <c r="L25" s="49">
        <v>44588.993055555555</v>
      </c>
      <c r="M25" s="49">
        <v>44589.097222222219</v>
      </c>
      <c r="N25" s="25">
        <f t="shared" si="2"/>
        <v>0.35069444444525288</v>
      </c>
      <c r="O25" s="25">
        <f t="shared" si="3"/>
        <v>0.10416666666424135</v>
      </c>
    </row>
    <row r="26" spans="1:15" s="52" customFormat="1" ht="15.75" customHeight="1" thickBot="1">
      <c r="A26" s="22"/>
      <c r="B26" s="31"/>
      <c r="C26" s="51"/>
      <c r="D26" s="51"/>
      <c r="E26" s="51" t="s">
        <v>62</v>
      </c>
      <c r="F26" s="31">
        <v>10</v>
      </c>
      <c r="G26" s="31">
        <v>44</v>
      </c>
      <c r="H26" s="31">
        <v>19</v>
      </c>
      <c r="I26" s="31">
        <v>17</v>
      </c>
      <c r="J26" s="31"/>
      <c r="K26" s="31">
        <f t="shared" si="1"/>
        <v>90</v>
      </c>
      <c r="L26" s="51"/>
      <c r="M26" s="51"/>
      <c r="N26" s="25"/>
      <c r="O26" s="25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980</v>
      </c>
      <c r="K27" s="19">
        <f>SUM(K5:K26)</f>
        <v>970</v>
      </c>
      <c r="L27" s="5"/>
      <c r="M27" s="5" t="s">
        <v>13</v>
      </c>
      <c r="N27" s="10">
        <f>AVERAGE(N5:N26)</f>
        <v>0.38825757575713477</v>
      </c>
      <c r="O27" s="10">
        <f>AVERAGE(O5:O26)</f>
        <v>4.5454545454545456E-2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220"/>
      <c r="B29" s="221"/>
      <c r="C29" s="222"/>
      <c r="D29" s="202"/>
      <c r="E29" s="202"/>
      <c r="F29" s="220" t="s">
        <v>26</v>
      </c>
      <c r="G29" s="221"/>
      <c r="H29" s="221"/>
      <c r="I29" s="221"/>
      <c r="J29" s="222"/>
      <c r="K29" s="202"/>
      <c r="L29" s="220"/>
      <c r="M29" s="221"/>
      <c r="N29" s="221"/>
      <c r="O29" s="222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 s="32" customFormat="1" ht="18.75" customHeight="1">
      <c r="A31" s="48">
        <v>1</v>
      </c>
      <c r="B31" s="47" t="s">
        <v>414</v>
      </c>
      <c r="C31" s="49">
        <v>44587.694444444445</v>
      </c>
      <c r="D31" s="47" t="s">
        <v>106</v>
      </c>
      <c r="E31" s="51" t="s">
        <v>61</v>
      </c>
      <c r="F31" s="31">
        <v>0</v>
      </c>
      <c r="G31" s="31">
        <v>13</v>
      </c>
      <c r="H31" s="31">
        <v>61</v>
      </c>
      <c r="I31" s="31">
        <v>6</v>
      </c>
      <c r="J31" s="31">
        <f>F31+G31+H31+I31</f>
        <v>80</v>
      </c>
      <c r="K31" s="31"/>
      <c r="L31" s="49">
        <v>44588.25</v>
      </c>
      <c r="M31" s="49">
        <v>44588.28125</v>
      </c>
      <c r="N31" s="25">
        <f>SUM(L31-C31)</f>
        <v>0.55555555555474712</v>
      </c>
      <c r="O31" s="25">
        <f>SUM(M31-L31)</f>
        <v>3.125E-2</v>
      </c>
    </row>
    <row r="32" spans="1:15" s="32" customFormat="1" ht="18.75" customHeight="1">
      <c r="A32" s="48"/>
      <c r="B32" s="47"/>
      <c r="C32" s="49"/>
      <c r="D32" s="47"/>
      <c r="E32" s="51" t="s">
        <v>62</v>
      </c>
      <c r="F32" s="31">
        <v>0</v>
      </c>
      <c r="G32" s="31">
        <v>2</v>
      </c>
      <c r="H32" s="31">
        <v>38</v>
      </c>
      <c r="I32" s="31">
        <v>40</v>
      </c>
      <c r="J32" s="31"/>
      <c r="K32" s="31">
        <f t="shared" ref="K32:K46" si="4">G32+H32+I32+F32</f>
        <v>80</v>
      </c>
      <c r="L32" s="49"/>
      <c r="M32" s="49"/>
      <c r="N32" s="25"/>
      <c r="O32" s="25"/>
    </row>
    <row r="33" spans="1:15" s="32" customFormat="1" ht="18.75" customHeight="1">
      <c r="A33" s="48">
        <v>2</v>
      </c>
      <c r="B33" s="47" t="s">
        <v>415</v>
      </c>
      <c r="C33" s="49">
        <v>44587.895833333336</v>
      </c>
      <c r="D33" s="47" t="s">
        <v>59</v>
      </c>
      <c r="E33" s="51" t="s">
        <v>61</v>
      </c>
      <c r="F33" s="31">
        <v>4</v>
      </c>
      <c r="G33" s="31">
        <v>0</v>
      </c>
      <c r="H33" s="31">
        <v>86</v>
      </c>
      <c r="I33" s="31">
        <v>0</v>
      </c>
      <c r="J33" s="31">
        <f t="shared" ref="J33:J47" si="5">F33+G33+H33+I33</f>
        <v>90</v>
      </c>
      <c r="K33" s="31"/>
      <c r="L33" s="49">
        <v>44588.979166666664</v>
      </c>
      <c r="M33" s="49">
        <v>44589.072916666664</v>
      </c>
      <c r="N33" s="25">
        <f t="shared" ref="N33:N47" si="6">SUM(L33-C33)</f>
        <v>1.0833333333284827</v>
      </c>
      <c r="O33" s="25">
        <f t="shared" ref="O33:O47" si="7">SUM(M33-L33)</f>
        <v>9.375E-2</v>
      </c>
    </row>
    <row r="34" spans="1:15" s="32" customFormat="1" ht="18.75" customHeight="1">
      <c r="A34" s="48"/>
      <c r="B34" s="47"/>
      <c r="C34" s="49"/>
      <c r="D34" s="47"/>
      <c r="E34" s="51" t="s">
        <v>62</v>
      </c>
      <c r="F34" s="31">
        <v>0</v>
      </c>
      <c r="G34" s="31">
        <v>37</v>
      </c>
      <c r="H34" s="31">
        <v>44</v>
      </c>
      <c r="I34" s="31">
        <v>9</v>
      </c>
      <c r="J34" s="31"/>
      <c r="K34" s="31">
        <f t="shared" si="4"/>
        <v>90</v>
      </c>
      <c r="L34" s="49"/>
      <c r="M34" s="49"/>
      <c r="N34" s="25"/>
      <c r="O34" s="25"/>
    </row>
    <row r="35" spans="1:15" s="32" customFormat="1" ht="18.75" customHeight="1">
      <c r="A35" s="48">
        <v>5</v>
      </c>
      <c r="B35" s="47" t="s">
        <v>416</v>
      </c>
      <c r="C35" s="49">
        <v>44587.996527777781</v>
      </c>
      <c r="D35" s="47" t="s">
        <v>56</v>
      </c>
      <c r="E35" s="51" t="s">
        <v>61</v>
      </c>
      <c r="F35" s="31">
        <v>0</v>
      </c>
      <c r="G35" s="31">
        <v>0</v>
      </c>
      <c r="H35" s="31">
        <v>90</v>
      </c>
      <c r="I35" s="31">
        <v>0</v>
      </c>
      <c r="J35" s="31">
        <f t="shared" si="5"/>
        <v>90</v>
      </c>
      <c r="K35" s="31"/>
      <c r="L35" s="49">
        <v>44588.375</v>
      </c>
      <c r="M35" s="49">
        <v>44588.409722222219</v>
      </c>
      <c r="N35" s="25">
        <f t="shared" si="6"/>
        <v>0.37847222221898846</v>
      </c>
      <c r="O35" s="25">
        <f t="shared" si="7"/>
        <v>3.4722222218988463E-2</v>
      </c>
    </row>
    <row r="36" spans="1:15" s="32" customFormat="1" ht="18.75" customHeight="1">
      <c r="A36" s="48"/>
      <c r="B36" s="47"/>
      <c r="C36" s="49"/>
      <c r="D36" s="47"/>
      <c r="E36" s="51" t="s">
        <v>62</v>
      </c>
      <c r="F36" s="31">
        <v>0</v>
      </c>
      <c r="G36" s="31">
        <v>34</v>
      </c>
      <c r="H36" s="31">
        <v>10</v>
      </c>
      <c r="I36" s="31">
        <v>46</v>
      </c>
      <c r="J36" s="31"/>
      <c r="K36" s="31">
        <f t="shared" si="4"/>
        <v>90</v>
      </c>
      <c r="L36" s="49"/>
      <c r="M36" s="49"/>
      <c r="N36" s="25"/>
      <c r="O36" s="25"/>
    </row>
    <row r="37" spans="1:15" s="32" customFormat="1" ht="18.75" customHeight="1">
      <c r="A37" s="48" t="s">
        <v>35</v>
      </c>
      <c r="B37" s="47" t="s">
        <v>417</v>
      </c>
      <c r="C37" s="49">
        <v>44588.079861111109</v>
      </c>
      <c r="D37" s="47" t="s">
        <v>59</v>
      </c>
      <c r="E37" s="51" t="s">
        <v>61</v>
      </c>
      <c r="F37" s="31">
        <v>0</v>
      </c>
      <c r="G37" s="31">
        <v>0</v>
      </c>
      <c r="H37" s="31">
        <v>0</v>
      </c>
      <c r="I37" s="31">
        <v>90</v>
      </c>
      <c r="J37" s="31">
        <f t="shared" si="5"/>
        <v>90</v>
      </c>
      <c r="K37" s="31"/>
      <c r="L37" s="49">
        <v>44588.451388888891</v>
      </c>
      <c r="M37" s="49">
        <v>44588.489583333336</v>
      </c>
      <c r="N37" s="25">
        <f t="shared" si="6"/>
        <v>0.37152777778101154</v>
      </c>
      <c r="O37" s="25">
        <f t="shared" si="7"/>
        <v>3.8194444445252884E-2</v>
      </c>
    </row>
    <row r="38" spans="1:15" s="32" customFormat="1" ht="18.75" customHeight="1">
      <c r="A38" s="48"/>
      <c r="B38" s="47"/>
      <c r="C38" s="49"/>
      <c r="D38" s="47"/>
      <c r="E38" s="51" t="s">
        <v>62</v>
      </c>
      <c r="F38" s="31">
        <v>0</v>
      </c>
      <c r="G38" s="31">
        <v>24</v>
      </c>
      <c r="H38" s="31">
        <v>37</v>
      </c>
      <c r="I38" s="31">
        <v>19</v>
      </c>
      <c r="J38" s="31"/>
      <c r="K38" s="31">
        <f t="shared" si="4"/>
        <v>80</v>
      </c>
      <c r="L38" s="49"/>
      <c r="M38" s="49"/>
      <c r="N38" s="25"/>
      <c r="O38" s="25"/>
    </row>
    <row r="39" spans="1:15" s="32" customFormat="1" ht="18.75" customHeight="1">
      <c r="A39" s="48" t="s">
        <v>50</v>
      </c>
      <c r="B39" s="47" t="s">
        <v>418</v>
      </c>
      <c r="C39" s="49">
        <v>44588.166666666664</v>
      </c>
      <c r="D39" s="47" t="s">
        <v>59</v>
      </c>
      <c r="E39" s="51" t="s">
        <v>61</v>
      </c>
      <c r="F39" s="31">
        <v>0</v>
      </c>
      <c r="G39" s="31">
        <v>0</v>
      </c>
      <c r="H39" s="31">
        <v>0</v>
      </c>
      <c r="I39" s="31">
        <v>90</v>
      </c>
      <c r="J39" s="31">
        <f t="shared" si="5"/>
        <v>90</v>
      </c>
      <c r="K39" s="31"/>
      <c r="L39" s="49">
        <v>44588.677083333336</v>
      </c>
      <c r="M39" s="49">
        <v>44588.71875</v>
      </c>
      <c r="N39" s="25">
        <f t="shared" ref="N39:N45" si="8">SUM(L39-C39)</f>
        <v>0.51041666667151731</v>
      </c>
      <c r="O39" s="25">
        <f t="shared" ref="O39:O45" si="9">SUM(M39-L39)</f>
        <v>4.1666666664241347E-2</v>
      </c>
    </row>
    <row r="40" spans="1:15" s="32" customFormat="1" ht="18.75" customHeight="1">
      <c r="A40" s="48"/>
      <c r="B40" s="47"/>
      <c r="C40" s="49"/>
      <c r="D40" s="47"/>
      <c r="E40" s="51" t="s">
        <v>62</v>
      </c>
      <c r="F40" s="31">
        <v>0</v>
      </c>
      <c r="G40" s="31">
        <v>4</v>
      </c>
      <c r="H40" s="31">
        <v>0</v>
      </c>
      <c r="I40" s="31">
        <v>86</v>
      </c>
      <c r="J40" s="31"/>
      <c r="K40" s="31">
        <f t="shared" si="4"/>
        <v>90</v>
      </c>
      <c r="L40" s="49"/>
      <c r="M40" s="49"/>
      <c r="N40" s="25"/>
      <c r="O40" s="25"/>
    </row>
    <row r="41" spans="1:15" s="32" customFormat="1" ht="18.75" customHeight="1">
      <c r="A41" s="48">
        <v>1</v>
      </c>
      <c r="B41" s="47" t="s">
        <v>419</v>
      </c>
      <c r="C41" s="49">
        <v>44588.354166666664</v>
      </c>
      <c r="D41" s="47" t="s">
        <v>73</v>
      </c>
      <c r="E41" s="51" t="s">
        <v>61</v>
      </c>
      <c r="F41" s="31">
        <v>24</v>
      </c>
      <c r="G41" s="31">
        <v>30</v>
      </c>
      <c r="H41" s="31">
        <v>4</v>
      </c>
      <c r="I41" s="31">
        <v>32</v>
      </c>
      <c r="J41" s="31">
        <f t="shared" ref="J41:J45" si="10">F41+G41+H41+I41</f>
        <v>90</v>
      </c>
      <c r="K41" s="31"/>
      <c r="L41" s="49">
        <v>44588.986111111109</v>
      </c>
      <c r="M41" s="49">
        <v>44589.131944444445</v>
      </c>
      <c r="N41" s="25">
        <f t="shared" si="8"/>
        <v>0.63194444444525288</v>
      </c>
      <c r="O41" s="25">
        <f t="shared" si="9"/>
        <v>0.14583333333575865</v>
      </c>
    </row>
    <row r="42" spans="1:15" s="32" customFormat="1" ht="18.75" customHeight="1">
      <c r="A42" s="48"/>
      <c r="B42" s="47"/>
      <c r="C42" s="49"/>
      <c r="D42" s="47"/>
      <c r="E42" s="51" t="s">
        <v>62</v>
      </c>
      <c r="F42" s="31">
        <v>12</v>
      </c>
      <c r="G42" s="31">
        <v>49</v>
      </c>
      <c r="H42" s="31">
        <v>18</v>
      </c>
      <c r="I42" s="31">
        <v>11</v>
      </c>
      <c r="J42" s="31"/>
      <c r="K42" s="31">
        <f t="shared" si="4"/>
        <v>90</v>
      </c>
      <c r="L42" s="49"/>
      <c r="M42" s="49"/>
      <c r="N42" s="25"/>
      <c r="O42" s="25"/>
    </row>
    <row r="43" spans="1:15" s="32" customFormat="1" ht="18.75" customHeight="1">
      <c r="A43" s="48">
        <v>5</v>
      </c>
      <c r="B43" s="47" t="s">
        <v>420</v>
      </c>
      <c r="C43" s="49">
        <v>44588.53125</v>
      </c>
      <c r="D43" s="47" t="s">
        <v>59</v>
      </c>
      <c r="E43" s="51" t="s">
        <v>61</v>
      </c>
      <c r="F43" s="31">
        <v>0</v>
      </c>
      <c r="G43" s="31">
        <v>0</v>
      </c>
      <c r="H43" s="31">
        <v>90</v>
      </c>
      <c r="I43" s="31">
        <v>0</v>
      </c>
      <c r="J43" s="31">
        <f t="shared" si="10"/>
        <v>90</v>
      </c>
      <c r="K43" s="31"/>
      <c r="L43" s="49">
        <v>44588.708333333336</v>
      </c>
      <c r="M43" s="49">
        <v>44588.736111111109</v>
      </c>
      <c r="N43" s="25">
        <f t="shared" si="8"/>
        <v>0.17708333333575865</v>
      </c>
      <c r="O43" s="25">
        <f t="shared" si="9"/>
        <v>2.7777777773735579E-2</v>
      </c>
    </row>
    <row r="44" spans="1:15" s="32" customFormat="1" ht="18.75" customHeight="1">
      <c r="A44" s="48"/>
      <c r="B44" s="47"/>
      <c r="C44" s="49"/>
      <c r="D44" s="47"/>
      <c r="E44" s="51" t="s">
        <v>62</v>
      </c>
      <c r="F44" s="31">
        <v>1</v>
      </c>
      <c r="G44" s="31">
        <v>1</v>
      </c>
      <c r="H44" s="31">
        <v>36</v>
      </c>
      <c r="I44" s="31">
        <v>52</v>
      </c>
      <c r="J44" s="31"/>
      <c r="K44" s="31">
        <f t="shared" si="4"/>
        <v>90</v>
      </c>
      <c r="L44" s="49"/>
      <c r="M44" s="49"/>
      <c r="N44" s="25"/>
      <c r="O44" s="25"/>
    </row>
    <row r="45" spans="1:15" s="32" customFormat="1" ht="18.75" customHeight="1">
      <c r="A45" s="48" t="s">
        <v>35</v>
      </c>
      <c r="B45" s="47" t="s">
        <v>421</v>
      </c>
      <c r="C45" s="49">
        <v>44588.618055555555</v>
      </c>
      <c r="D45" s="47" t="s">
        <v>59</v>
      </c>
      <c r="E45" s="51" t="s">
        <v>61</v>
      </c>
      <c r="F45" s="31">
        <v>0</v>
      </c>
      <c r="G45" s="31">
        <v>0</v>
      </c>
      <c r="H45" s="31">
        <v>0</v>
      </c>
      <c r="I45" s="31">
        <v>90</v>
      </c>
      <c r="J45" s="31">
        <f t="shared" si="10"/>
        <v>90</v>
      </c>
      <c r="K45" s="31"/>
      <c r="L45" s="49">
        <v>44588.96875</v>
      </c>
      <c r="M45" s="49">
        <v>44589.131944444445</v>
      </c>
      <c r="N45" s="25">
        <f t="shared" si="8"/>
        <v>0.35069444444525288</v>
      </c>
      <c r="O45" s="25">
        <f t="shared" si="9"/>
        <v>0.16319444444525288</v>
      </c>
    </row>
    <row r="46" spans="1:15" s="32" customFormat="1" ht="18.75" customHeight="1">
      <c r="A46" s="48"/>
      <c r="B46" s="47"/>
      <c r="C46" s="49"/>
      <c r="D46" s="47"/>
      <c r="E46" s="51" t="s">
        <v>62</v>
      </c>
      <c r="F46" s="31">
        <v>0</v>
      </c>
      <c r="G46" s="31">
        <v>0</v>
      </c>
      <c r="H46" s="31">
        <v>0</v>
      </c>
      <c r="I46" s="31">
        <v>0</v>
      </c>
      <c r="J46" s="31"/>
      <c r="K46" s="31">
        <f t="shared" si="4"/>
        <v>0</v>
      </c>
      <c r="L46" s="49"/>
      <c r="M46" s="49"/>
      <c r="N46" s="25"/>
      <c r="O46" s="25"/>
    </row>
    <row r="47" spans="1:15" s="32" customFormat="1" ht="18.75" customHeight="1">
      <c r="A47" s="48">
        <v>4</v>
      </c>
      <c r="B47" s="47" t="s">
        <v>422</v>
      </c>
      <c r="C47" s="49">
        <v>44588.663194444445</v>
      </c>
      <c r="D47" s="47" t="s">
        <v>59</v>
      </c>
      <c r="E47" s="51" t="s">
        <v>61</v>
      </c>
      <c r="F47" s="31">
        <v>0</v>
      </c>
      <c r="G47" s="31">
        <v>0</v>
      </c>
      <c r="H47" s="31">
        <v>90</v>
      </c>
      <c r="I47" s="31">
        <v>0</v>
      </c>
      <c r="J47" s="31">
        <f t="shared" si="5"/>
        <v>90</v>
      </c>
      <c r="K47" s="31"/>
      <c r="L47" s="49">
        <v>44588.833333333336</v>
      </c>
      <c r="M47" s="49">
        <v>44588.864583333336</v>
      </c>
      <c r="N47" s="25">
        <f t="shared" si="6"/>
        <v>0.17013888889050577</v>
      </c>
      <c r="O47" s="25">
        <f t="shared" si="7"/>
        <v>3.125E-2</v>
      </c>
    </row>
    <row r="48" spans="1:15" s="52" customFormat="1" ht="18.75" customHeight="1" thickBot="1">
      <c r="A48" s="21"/>
      <c r="B48" s="21"/>
      <c r="C48" s="51"/>
      <c r="D48" s="51"/>
      <c r="E48" s="51" t="s">
        <v>62</v>
      </c>
      <c r="F48" s="31">
        <v>0</v>
      </c>
      <c r="G48" s="31">
        <v>58</v>
      </c>
      <c r="H48" s="31">
        <v>18</v>
      </c>
      <c r="I48" s="31">
        <v>14</v>
      </c>
      <c r="J48" s="31"/>
      <c r="K48" s="31">
        <f t="shared" ref="K48" si="11">G48+H48+I48+F48</f>
        <v>90</v>
      </c>
      <c r="L48" s="51"/>
      <c r="M48" s="51"/>
      <c r="N48" s="25"/>
      <c r="O48" s="25"/>
    </row>
    <row r="49" spans="1:15" s="8" customFormat="1" ht="16.5" customHeight="1" thickTop="1" thickBot="1">
      <c r="A49" s="5"/>
      <c r="B49" s="5"/>
      <c r="C49" s="5"/>
      <c r="D49" s="5"/>
      <c r="E49" s="5"/>
      <c r="F49" s="5"/>
      <c r="G49" s="5"/>
      <c r="H49" s="5"/>
      <c r="I49" s="18" t="s">
        <v>31</v>
      </c>
      <c r="J49" s="19">
        <f>SUM(J31:J48)</f>
        <v>800</v>
      </c>
      <c r="K49" s="19">
        <f>SUM(K31:K48)</f>
        <v>700</v>
      </c>
      <c r="L49" s="5"/>
      <c r="M49" s="5" t="s">
        <v>13</v>
      </c>
      <c r="N49" s="10">
        <f>AVERAGE(N31:N48)</f>
        <v>0.46990740740794634</v>
      </c>
      <c r="O49" s="10">
        <f>AVERAGE(O31:O48)</f>
        <v>6.7515432098136652E-2</v>
      </c>
    </row>
    <row r="50" spans="1:15" ht="15.75" thickTop="1"/>
    <row r="51" spans="1:15">
      <c r="A51" s="45" t="s">
        <v>0</v>
      </c>
      <c r="B51" s="46" t="s">
        <v>410</v>
      </c>
      <c r="C51" s="215" t="s">
        <v>15</v>
      </c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</row>
    <row r="52" spans="1:15">
      <c r="A52" s="215" t="s">
        <v>16</v>
      </c>
      <c r="B52" s="215"/>
      <c r="C52" s="215"/>
      <c r="D52" s="215"/>
      <c r="E52" s="215"/>
      <c r="F52" s="215"/>
      <c r="G52" s="215"/>
      <c r="H52" s="20"/>
      <c r="I52" s="215" t="s">
        <v>17</v>
      </c>
      <c r="J52" s="215"/>
      <c r="K52" s="215"/>
      <c r="L52" s="215"/>
      <c r="M52" s="215"/>
      <c r="N52" s="215"/>
      <c r="O52" s="215"/>
    </row>
    <row r="53" spans="1:15" ht="30">
      <c r="A53" s="11" t="s">
        <v>18</v>
      </c>
      <c r="B53" s="11" t="s">
        <v>19</v>
      </c>
      <c r="C53" s="5" t="s">
        <v>20</v>
      </c>
      <c r="D53" s="11" t="s">
        <v>21</v>
      </c>
      <c r="E53" s="11" t="s">
        <v>22</v>
      </c>
      <c r="F53" s="11" t="s">
        <v>23</v>
      </c>
      <c r="G53" s="11" t="s">
        <v>24</v>
      </c>
      <c r="H53" s="11"/>
      <c r="I53" s="11" t="s">
        <v>18</v>
      </c>
      <c r="J53" s="11" t="s">
        <v>19</v>
      </c>
      <c r="K53" s="5" t="s">
        <v>20</v>
      </c>
      <c r="L53" s="11" t="s">
        <v>21</v>
      </c>
      <c r="M53" s="11" t="s">
        <v>25</v>
      </c>
      <c r="N53" s="11" t="s">
        <v>23</v>
      </c>
      <c r="O53" s="11" t="s">
        <v>24</v>
      </c>
    </row>
    <row r="54" spans="1:15" s="27" customFormat="1" ht="15" customHeight="1">
      <c r="A54" s="21">
        <v>1</v>
      </c>
      <c r="B54" s="47" t="s">
        <v>59</v>
      </c>
      <c r="C54" s="48">
        <v>8</v>
      </c>
      <c r="D54" s="49">
        <v>44588.333333333336</v>
      </c>
      <c r="E54" s="47">
        <v>31873</v>
      </c>
      <c r="F54" s="49">
        <v>44588.409722222219</v>
      </c>
      <c r="G54" s="25">
        <f>SUM(F54-D54)</f>
        <v>7.6388888883229811E-2</v>
      </c>
      <c r="H54" s="26"/>
      <c r="I54" s="21">
        <v>1</v>
      </c>
      <c r="J54" s="47" t="s">
        <v>59</v>
      </c>
      <c r="K54" s="48">
        <v>4</v>
      </c>
      <c r="L54" s="49">
        <v>44587.947916666664</v>
      </c>
      <c r="M54" s="47">
        <v>31783</v>
      </c>
      <c r="N54" s="49">
        <v>44588.027777777781</v>
      </c>
      <c r="O54" s="25">
        <f>SUM(N54-L54)</f>
        <v>7.9861111116770189E-2</v>
      </c>
    </row>
    <row r="55" spans="1:15" s="27" customFormat="1" ht="15" customHeight="1">
      <c r="A55" s="21">
        <v>2</v>
      </c>
      <c r="B55" s="47" t="s">
        <v>43</v>
      </c>
      <c r="C55" s="48">
        <v>8</v>
      </c>
      <c r="D55" s="49">
        <v>44587.979166666664</v>
      </c>
      <c r="E55" s="47">
        <v>31118</v>
      </c>
      <c r="F55" s="49">
        <v>44588.069444444445</v>
      </c>
      <c r="G55" s="25">
        <f t="shared" ref="G55:G70" si="12">SUM(F55-D55)</f>
        <v>9.0277777781011537E-2</v>
      </c>
      <c r="H55" s="26"/>
      <c r="I55" s="21">
        <v>2</v>
      </c>
      <c r="J55" s="47" t="s">
        <v>69</v>
      </c>
      <c r="K55" s="48">
        <v>3</v>
      </c>
      <c r="L55" s="49">
        <v>44587.972222222219</v>
      </c>
      <c r="M55" s="47" t="s">
        <v>411</v>
      </c>
      <c r="N55" s="49">
        <v>44588.079861111109</v>
      </c>
      <c r="O55" s="25">
        <f t="shared" ref="O55:O74" si="13">SUM(N55-L55)</f>
        <v>0.10763888889050577</v>
      </c>
    </row>
    <row r="56" spans="1:15" s="27" customFormat="1" ht="15" customHeight="1">
      <c r="A56" s="21">
        <v>3</v>
      </c>
      <c r="B56" s="47" t="s">
        <v>60</v>
      </c>
      <c r="C56" s="48">
        <v>8</v>
      </c>
      <c r="D56" s="49">
        <v>44588.163194444445</v>
      </c>
      <c r="E56" s="47">
        <v>27345</v>
      </c>
      <c r="F56" s="49">
        <v>44588.309027777781</v>
      </c>
      <c r="G56" s="25">
        <f t="shared" si="12"/>
        <v>0.14583333333575865</v>
      </c>
      <c r="H56" s="26"/>
      <c r="I56" s="21">
        <v>3</v>
      </c>
      <c r="J56" s="47" t="s">
        <v>83</v>
      </c>
      <c r="K56" s="48">
        <v>4</v>
      </c>
      <c r="L56" s="49">
        <v>44588.045138888891</v>
      </c>
      <c r="M56" s="47">
        <v>60074</v>
      </c>
      <c r="N56" s="49">
        <v>44588.118055555555</v>
      </c>
      <c r="O56" s="25">
        <f t="shared" si="13"/>
        <v>7.2916666664241347E-2</v>
      </c>
    </row>
    <row r="57" spans="1:15" s="27" customFormat="1" ht="15" customHeight="1">
      <c r="A57" s="21">
        <v>4</v>
      </c>
      <c r="B57" s="47" t="s">
        <v>42</v>
      </c>
      <c r="C57" s="48" t="s">
        <v>67</v>
      </c>
      <c r="D57" s="49">
        <v>44588.03125</v>
      </c>
      <c r="E57" s="47">
        <v>14695</v>
      </c>
      <c r="F57" s="49">
        <v>44588.197916666664</v>
      </c>
      <c r="G57" s="25">
        <f t="shared" si="12"/>
        <v>0.16666666666424135</v>
      </c>
      <c r="H57" s="26"/>
      <c r="I57" s="21">
        <v>4</v>
      </c>
      <c r="J57" s="47" t="s">
        <v>42</v>
      </c>
      <c r="K57" s="48">
        <v>3</v>
      </c>
      <c r="L57" s="49">
        <v>44588.09375</v>
      </c>
      <c r="M57" s="47">
        <v>31478</v>
      </c>
      <c r="N57" s="49">
        <v>44588.197916666664</v>
      </c>
      <c r="O57" s="25">
        <f t="shared" si="13"/>
        <v>0.10416666666424135</v>
      </c>
    </row>
    <row r="58" spans="1:15" s="27" customFormat="1" ht="15" customHeight="1">
      <c r="A58" s="21">
        <v>5</v>
      </c>
      <c r="B58" s="47" t="s">
        <v>148</v>
      </c>
      <c r="C58" s="48">
        <v>7</v>
      </c>
      <c r="D58" s="49">
        <v>44588.142361111109</v>
      </c>
      <c r="E58" s="47">
        <v>60074</v>
      </c>
      <c r="F58" s="49">
        <v>44588.236111111109</v>
      </c>
      <c r="G58" s="25">
        <f t="shared" si="12"/>
        <v>9.375E-2</v>
      </c>
      <c r="H58" s="26"/>
      <c r="I58" s="21">
        <v>5</v>
      </c>
      <c r="J58" s="47" t="s">
        <v>39</v>
      </c>
      <c r="K58" s="48">
        <v>4</v>
      </c>
      <c r="L58" s="49">
        <v>44588.135416666664</v>
      </c>
      <c r="M58" s="47">
        <v>32531</v>
      </c>
      <c r="N58" s="49">
        <v>44588.215277777781</v>
      </c>
      <c r="O58" s="25">
        <f t="shared" si="13"/>
        <v>7.9861111116770189E-2</v>
      </c>
    </row>
    <row r="59" spans="1:15" s="27" customFormat="1" ht="15" customHeight="1">
      <c r="A59" s="21">
        <v>6</v>
      </c>
      <c r="B59" s="47" t="s">
        <v>106</v>
      </c>
      <c r="C59" s="48">
        <v>6</v>
      </c>
      <c r="D59" s="49">
        <v>44588.357638888891</v>
      </c>
      <c r="E59" s="47">
        <v>31478</v>
      </c>
      <c r="F59" s="49">
        <v>44588.458333333336</v>
      </c>
      <c r="G59" s="25">
        <f t="shared" si="12"/>
        <v>0.10069444444525288</v>
      </c>
      <c r="H59" s="26"/>
      <c r="I59" s="21">
        <v>6</v>
      </c>
      <c r="J59" s="47" t="s">
        <v>43</v>
      </c>
      <c r="K59" s="48">
        <v>5</v>
      </c>
      <c r="L59" s="49">
        <v>44588.211805555555</v>
      </c>
      <c r="M59" s="47">
        <v>31549</v>
      </c>
      <c r="N59" s="49">
        <v>44588.277777777781</v>
      </c>
      <c r="O59" s="25">
        <f t="shared" si="13"/>
        <v>6.5972222226264421E-2</v>
      </c>
    </row>
    <row r="60" spans="1:15" s="27" customFormat="1" ht="15" customHeight="1">
      <c r="A60" s="21">
        <v>7</v>
      </c>
      <c r="B60" s="47" t="s">
        <v>41</v>
      </c>
      <c r="C60" s="48">
        <v>8</v>
      </c>
      <c r="D60" s="49">
        <v>44588.423611111109</v>
      </c>
      <c r="E60" s="47">
        <v>31127</v>
      </c>
      <c r="F60" s="49">
        <v>44588.559027777781</v>
      </c>
      <c r="G60" s="25">
        <f t="shared" si="12"/>
        <v>0.13541666667151731</v>
      </c>
      <c r="H60" s="26"/>
      <c r="I60" s="21">
        <v>7</v>
      </c>
      <c r="J60" s="47" t="s">
        <v>73</v>
      </c>
      <c r="K60" s="48">
        <v>3</v>
      </c>
      <c r="L60" s="49">
        <v>44588.243055555555</v>
      </c>
      <c r="M60" s="47">
        <v>31400</v>
      </c>
      <c r="N60" s="49">
        <v>44588.315972222219</v>
      </c>
      <c r="O60" s="25">
        <f t="shared" si="13"/>
        <v>7.2916666664241347E-2</v>
      </c>
    </row>
    <row r="61" spans="1:15" s="27" customFormat="1" ht="15" customHeight="1">
      <c r="A61" s="21">
        <v>8</v>
      </c>
      <c r="B61" s="47" t="s">
        <v>64</v>
      </c>
      <c r="C61" s="48">
        <v>6</v>
      </c>
      <c r="D61" s="49">
        <v>44588.545138888891</v>
      </c>
      <c r="E61" s="47">
        <v>31400</v>
      </c>
      <c r="F61" s="49">
        <v>44588.743055555555</v>
      </c>
      <c r="G61" s="25">
        <f t="shared" si="12"/>
        <v>0.19791666666424135</v>
      </c>
      <c r="H61" s="26"/>
      <c r="I61" s="21">
        <v>8</v>
      </c>
      <c r="J61" s="47" t="s">
        <v>85</v>
      </c>
      <c r="K61" s="48">
        <v>4</v>
      </c>
      <c r="L61" s="49">
        <v>44588.260416666664</v>
      </c>
      <c r="M61" s="47">
        <v>27044</v>
      </c>
      <c r="N61" s="49">
        <v>44588.336805555555</v>
      </c>
      <c r="O61" s="25">
        <f t="shared" si="13"/>
        <v>7.6388888890505768E-2</v>
      </c>
    </row>
    <row r="62" spans="1:15" s="27" customFormat="1" ht="15" customHeight="1">
      <c r="A62" s="21">
        <v>9</v>
      </c>
      <c r="B62" s="47" t="s">
        <v>43</v>
      </c>
      <c r="C62" s="48" t="s">
        <v>67</v>
      </c>
      <c r="D62" s="49">
        <v>44588.388888888891</v>
      </c>
      <c r="E62" s="47">
        <v>31459</v>
      </c>
      <c r="F62" s="49">
        <v>44588.590277777781</v>
      </c>
      <c r="G62" s="25">
        <f t="shared" si="12"/>
        <v>0.20138888889050577</v>
      </c>
      <c r="H62" s="26"/>
      <c r="I62" s="21">
        <v>9</v>
      </c>
      <c r="J62" s="47" t="s">
        <v>69</v>
      </c>
      <c r="K62" s="48">
        <v>4</v>
      </c>
      <c r="L62" s="49">
        <v>44588.375</v>
      </c>
      <c r="M62" s="47">
        <v>70759</v>
      </c>
      <c r="N62" s="49">
        <v>44588.378472222219</v>
      </c>
      <c r="O62" s="25">
        <f t="shared" si="13"/>
        <v>3.4722222189884633E-3</v>
      </c>
    </row>
    <row r="63" spans="1:15" s="27" customFormat="1" ht="15" customHeight="1">
      <c r="A63" s="21">
        <v>10</v>
      </c>
      <c r="B63" s="47" t="s">
        <v>43</v>
      </c>
      <c r="C63" s="48">
        <v>7</v>
      </c>
      <c r="D63" s="49">
        <v>44588.295138888891</v>
      </c>
      <c r="E63" s="47">
        <v>33307</v>
      </c>
      <c r="F63" s="49">
        <v>44588.392361111109</v>
      </c>
      <c r="G63" s="25">
        <f t="shared" si="12"/>
        <v>9.7222222218988463E-2</v>
      </c>
      <c r="H63" s="26"/>
      <c r="I63" s="21">
        <v>10</v>
      </c>
      <c r="J63" s="47" t="s">
        <v>66</v>
      </c>
      <c r="K63" s="48">
        <v>3</v>
      </c>
      <c r="L63" s="49">
        <v>44588.340277777781</v>
      </c>
      <c r="M63" s="47">
        <v>31127</v>
      </c>
      <c r="N63" s="49">
        <v>44588.451388888891</v>
      </c>
      <c r="O63" s="25">
        <f t="shared" si="13"/>
        <v>0.11111111110949423</v>
      </c>
    </row>
    <row r="64" spans="1:15" s="27" customFormat="1" ht="15" customHeight="1">
      <c r="A64" s="21">
        <v>11</v>
      </c>
      <c r="B64" s="47" t="s">
        <v>56</v>
      </c>
      <c r="C64" s="48">
        <v>7</v>
      </c>
      <c r="D64" s="49">
        <v>44588.46875</v>
      </c>
      <c r="E64" s="47">
        <v>33260</v>
      </c>
      <c r="F64" s="49">
        <v>44588.638888888891</v>
      </c>
      <c r="G64" s="25">
        <f t="shared" si="12"/>
        <v>0.17013888889050577</v>
      </c>
      <c r="H64" s="26"/>
      <c r="I64" s="21">
        <v>11</v>
      </c>
      <c r="J64" s="47" t="s">
        <v>59</v>
      </c>
      <c r="K64" s="48">
        <v>4</v>
      </c>
      <c r="L64" s="49">
        <v>44588.40625</v>
      </c>
      <c r="M64" s="47" t="s">
        <v>412</v>
      </c>
      <c r="N64" s="49">
        <v>44588.486111111109</v>
      </c>
      <c r="O64" s="25">
        <f t="shared" si="13"/>
        <v>7.9861111109494232E-2</v>
      </c>
    </row>
    <row r="65" spans="1:15" s="27" customFormat="1" ht="15" customHeight="1">
      <c r="A65" s="21">
        <v>12</v>
      </c>
      <c r="B65" s="47" t="s">
        <v>59</v>
      </c>
      <c r="C65" s="48">
        <v>7</v>
      </c>
      <c r="D65" s="49">
        <v>44588.65625</v>
      </c>
      <c r="E65" s="47">
        <v>27755</v>
      </c>
      <c r="F65" s="49">
        <v>44588.798611111109</v>
      </c>
      <c r="G65" s="25">
        <f t="shared" si="12"/>
        <v>0.14236111110949423</v>
      </c>
      <c r="H65" s="26"/>
      <c r="I65" s="21">
        <v>12</v>
      </c>
      <c r="J65" s="47" t="s">
        <v>127</v>
      </c>
      <c r="K65" s="48">
        <v>5</v>
      </c>
      <c r="L65" s="49">
        <v>44588.319444444445</v>
      </c>
      <c r="M65" s="47">
        <v>32584</v>
      </c>
      <c r="N65" s="49">
        <v>44588.416666666664</v>
      </c>
      <c r="O65" s="25">
        <f t="shared" si="13"/>
        <v>9.7222222218988463E-2</v>
      </c>
    </row>
    <row r="66" spans="1:15" s="27" customFormat="1" ht="15" customHeight="1">
      <c r="A66" s="21">
        <v>13</v>
      </c>
      <c r="B66" s="47" t="s">
        <v>42</v>
      </c>
      <c r="C66" s="48">
        <v>8</v>
      </c>
      <c r="D66" s="49">
        <v>44588.590277777781</v>
      </c>
      <c r="E66" s="47" t="s">
        <v>411</v>
      </c>
      <c r="F66" s="49">
        <v>44588.763888888891</v>
      </c>
      <c r="G66" s="25">
        <f t="shared" si="12"/>
        <v>0.17361111110949423</v>
      </c>
      <c r="H66" s="26"/>
      <c r="I66" s="21">
        <v>13</v>
      </c>
      <c r="J66" s="47" t="s">
        <v>135</v>
      </c>
      <c r="K66" s="48">
        <v>4</v>
      </c>
      <c r="L66" s="49">
        <v>44588.517361111109</v>
      </c>
      <c r="M66" s="47">
        <v>13496</v>
      </c>
      <c r="N66" s="49">
        <v>44588.576388888891</v>
      </c>
      <c r="O66" s="25">
        <f t="shared" si="13"/>
        <v>5.9027777781011537E-2</v>
      </c>
    </row>
    <row r="67" spans="1:15" s="27" customFormat="1" ht="15" customHeight="1">
      <c r="A67" s="21">
        <v>14</v>
      </c>
      <c r="B67" s="47" t="s">
        <v>59</v>
      </c>
      <c r="C67" s="48">
        <v>7</v>
      </c>
      <c r="D67" s="49">
        <v>44588.829861111109</v>
      </c>
      <c r="E67" s="47">
        <v>32584</v>
      </c>
      <c r="F67" s="49">
        <v>44588.979166666664</v>
      </c>
      <c r="G67" s="25">
        <f t="shared" si="12"/>
        <v>0.14930555555474712</v>
      </c>
      <c r="H67" s="26"/>
      <c r="I67" s="21">
        <v>14</v>
      </c>
      <c r="J67" s="47" t="s">
        <v>69</v>
      </c>
      <c r="K67" s="48">
        <v>5</v>
      </c>
      <c r="L67" s="49">
        <v>44588.444444444445</v>
      </c>
      <c r="M67" s="47">
        <v>33260</v>
      </c>
      <c r="N67" s="49">
        <v>44588.541666666664</v>
      </c>
      <c r="O67" s="25">
        <f t="shared" si="13"/>
        <v>9.7222222218988463E-2</v>
      </c>
    </row>
    <row r="68" spans="1:15" s="27" customFormat="1" ht="15" customHeight="1">
      <c r="A68" s="21">
        <v>15</v>
      </c>
      <c r="B68" s="47" t="s">
        <v>68</v>
      </c>
      <c r="C68" s="48">
        <v>8</v>
      </c>
      <c r="D68" s="49">
        <v>44588.861111111109</v>
      </c>
      <c r="E68" s="47" t="s">
        <v>412</v>
      </c>
      <c r="F68" s="49">
        <v>44588.993055555555</v>
      </c>
      <c r="G68" s="25">
        <f t="shared" si="12"/>
        <v>0.13194444444525288</v>
      </c>
      <c r="H68" s="26"/>
      <c r="I68" s="21">
        <v>15</v>
      </c>
      <c r="J68" s="47" t="s">
        <v>59</v>
      </c>
      <c r="K68" s="48">
        <v>3</v>
      </c>
      <c r="L68" s="49">
        <v>44588.472222222219</v>
      </c>
      <c r="M68" s="47" t="s">
        <v>345</v>
      </c>
      <c r="N68" s="49">
        <v>44588.597222222219</v>
      </c>
      <c r="O68" s="25">
        <f t="shared" si="13"/>
        <v>0.125</v>
      </c>
    </row>
    <row r="69" spans="1:15" s="27" customFormat="1" ht="15" customHeight="1">
      <c r="A69" s="21">
        <v>16</v>
      </c>
      <c r="B69" s="47" t="s">
        <v>69</v>
      </c>
      <c r="C69" s="48">
        <v>6</v>
      </c>
      <c r="D69" s="49">
        <v>44588.756944444445</v>
      </c>
      <c r="E69" s="47">
        <v>27044</v>
      </c>
      <c r="F69" s="49">
        <v>44588.902777777781</v>
      </c>
      <c r="G69" s="25">
        <f t="shared" si="12"/>
        <v>0.14583333333575865</v>
      </c>
      <c r="H69" s="26"/>
      <c r="I69" s="21">
        <v>16</v>
      </c>
      <c r="J69" s="47" t="s">
        <v>73</v>
      </c>
      <c r="K69" s="48">
        <v>3</v>
      </c>
      <c r="L69" s="49">
        <v>44588.631944444445</v>
      </c>
      <c r="M69" s="47">
        <v>27755</v>
      </c>
      <c r="N69" s="49">
        <v>44588.767361111109</v>
      </c>
      <c r="O69" s="25">
        <f t="shared" si="13"/>
        <v>0.13541666666424135</v>
      </c>
    </row>
    <row r="70" spans="1:15" s="27" customFormat="1" ht="15" customHeight="1">
      <c r="A70" s="21">
        <v>17</v>
      </c>
      <c r="B70" s="47" t="s">
        <v>330</v>
      </c>
      <c r="C70" s="48" t="s">
        <v>89</v>
      </c>
      <c r="D70" s="49">
        <v>44588.583333333336</v>
      </c>
      <c r="E70" s="47">
        <v>32351</v>
      </c>
      <c r="F70" s="49">
        <v>44588.618055555555</v>
      </c>
      <c r="G70" s="25">
        <f t="shared" si="12"/>
        <v>3.4722222218988463E-2</v>
      </c>
      <c r="H70" s="26"/>
      <c r="I70" s="21">
        <v>17</v>
      </c>
      <c r="J70" s="47" t="s">
        <v>59</v>
      </c>
      <c r="K70" s="48">
        <v>5</v>
      </c>
      <c r="L70" s="49">
        <v>44588.569444444445</v>
      </c>
      <c r="M70" s="47">
        <v>41158</v>
      </c>
      <c r="N70" s="49">
        <v>44588.673611111109</v>
      </c>
      <c r="O70" s="25">
        <f t="shared" si="13"/>
        <v>0.10416666666424135</v>
      </c>
    </row>
    <row r="71" spans="1:15" s="27" customFormat="1" ht="15" customHeight="1">
      <c r="A71" s="21"/>
      <c r="B71" s="29"/>
      <c r="C71" s="21"/>
      <c r="D71" s="24"/>
      <c r="E71" s="21"/>
      <c r="F71" s="24"/>
      <c r="G71" s="25"/>
      <c r="H71" s="26"/>
      <c r="I71" s="21">
        <v>18</v>
      </c>
      <c r="J71" s="47" t="s">
        <v>59</v>
      </c>
      <c r="K71" s="48">
        <v>4</v>
      </c>
      <c r="L71" s="49">
        <v>44588.743055555555</v>
      </c>
      <c r="M71" s="47">
        <v>90002</v>
      </c>
      <c r="N71" s="49">
        <v>44588.819444444445</v>
      </c>
      <c r="O71" s="25">
        <f t="shared" si="13"/>
        <v>7.6388888890505768E-2</v>
      </c>
    </row>
    <row r="72" spans="1:15" s="27" customFormat="1" ht="15" customHeight="1">
      <c r="A72" s="21"/>
      <c r="B72" s="29"/>
      <c r="C72" s="21"/>
      <c r="D72" s="24"/>
      <c r="E72" s="21"/>
      <c r="F72" s="24"/>
      <c r="G72" s="25"/>
      <c r="H72" s="26"/>
      <c r="I72" s="21">
        <v>19</v>
      </c>
      <c r="J72" s="47" t="s">
        <v>65</v>
      </c>
      <c r="K72" s="48">
        <v>3</v>
      </c>
      <c r="L72" s="49">
        <v>44588.833333333336</v>
      </c>
      <c r="M72" s="47">
        <v>32703</v>
      </c>
      <c r="N72" s="49">
        <v>44588.923611111109</v>
      </c>
      <c r="O72" s="25">
        <f>SUM(N72-L72)</f>
        <v>9.0277777773735579E-2</v>
      </c>
    </row>
    <row r="73" spans="1:15" s="27" customFormat="1" ht="15" customHeight="1">
      <c r="A73" s="21"/>
      <c r="B73" s="29"/>
      <c r="C73" s="21"/>
      <c r="D73" s="24"/>
      <c r="E73" s="21"/>
      <c r="F73" s="24"/>
      <c r="G73" s="25"/>
      <c r="H73" s="26"/>
      <c r="I73" s="21">
        <v>20</v>
      </c>
      <c r="J73" s="47" t="s">
        <v>85</v>
      </c>
      <c r="K73" s="48">
        <v>4</v>
      </c>
      <c r="L73" s="49">
        <v>44588.895833333336</v>
      </c>
      <c r="M73" s="47">
        <v>32469</v>
      </c>
      <c r="N73" s="49">
        <v>44588.979166666664</v>
      </c>
      <c r="O73" s="25">
        <f t="shared" si="13"/>
        <v>8.3333333328482695E-2</v>
      </c>
    </row>
    <row r="74" spans="1:15" s="32" customFormat="1" ht="15" customHeight="1">
      <c r="A74" s="21"/>
      <c r="B74" s="30"/>
      <c r="C74" s="31"/>
      <c r="D74" s="31"/>
      <c r="E74" s="31"/>
      <c r="F74" s="31"/>
      <c r="G74" s="25"/>
      <c r="H74" s="25"/>
      <c r="I74" s="21">
        <v>21</v>
      </c>
      <c r="J74" s="47" t="s">
        <v>413</v>
      </c>
      <c r="K74" s="48" t="s">
        <v>89</v>
      </c>
      <c r="L74" s="49">
        <v>44588.767361111109</v>
      </c>
      <c r="M74" s="47">
        <v>13391</v>
      </c>
      <c r="N74" s="49">
        <v>44588.767361111109</v>
      </c>
      <c r="O74" s="25">
        <f t="shared" si="13"/>
        <v>0</v>
      </c>
    </row>
    <row r="75" spans="1:15" s="32" customFormat="1" ht="15" customHeight="1">
      <c r="A75" s="5"/>
      <c r="B75" s="1"/>
      <c r="C75" s="5"/>
      <c r="D75" s="5"/>
      <c r="E75" s="5"/>
      <c r="F75" s="18" t="s">
        <v>13</v>
      </c>
      <c r="G75" s="10">
        <f>AVERAGE(G54:G74)</f>
        <v>0.13255718954229345</v>
      </c>
      <c r="H75" s="33"/>
      <c r="I75" s="5"/>
      <c r="J75" s="5"/>
      <c r="K75" s="5"/>
      <c r="L75" s="5"/>
      <c r="M75" s="5"/>
      <c r="N75" s="5" t="s">
        <v>13</v>
      </c>
      <c r="O75" s="10">
        <f>AVERAGE(O54:O74)</f>
        <v>8.2010582010081545E-2</v>
      </c>
    </row>
  </sheetData>
  <mergeCells count="10">
    <mergeCell ref="C51:O51"/>
    <mergeCell ref="A52:G52"/>
    <mergeCell ref="I52:O52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69"/>
  <sheetViews>
    <sheetView topLeftCell="A43" workbookViewId="0">
      <selection activeCell="H64" sqref="H64"/>
    </sheetView>
  </sheetViews>
  <sheetFormatPr defaultRowHeight="15"/>
  <cols>
    <col min="2" max="2" width="10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423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203"/>
      <c r="E3" s="203"/>
      <c r="F3" s="220" t="s">
        <v>26</v>
      </c>
      <c r="G3" s="221"/>
      <c r="H3" s="221"/>
      <c r="I3" s="221"/>
      <c r="J3" s="222"/>
      <c r="K3" s="203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2" customFormat="1" ht="15.75" customHeight="1">
      <c r="A5" s="48">
        <v>8</v>
      </c>
      <c r="B5" s="22" t="s">
        <v>3</v>
      </c>
      <c r="C5" s="49">
        <v>44588.413194444445</v>
      </c>
      <c r="D5" s="47" t="s">
        <v>75</v>
      </c>
      <c r="E5" s="51" t="s">
        <v>61</v>
      </c>
      <c r="F5" s="31">
        <v>3</v>
      </c>
      <c r="G5" s="31">
        <v>31</v>
      </c>
      <c r="H5" s="31">
        <v>34</v>
      </c>
      <c r="I5" s="31">
        <v>22</v>
      </c>
      <c r="J5" s="31">
        <f t="shared" ref="J5:J27" si="0">F5+G5+H5+I5</f>
        <v>90</v>
      </c>
      <c r="K5" s="31"/>
      <c r="L5" s="49">
        <v>44589.354166666664</v>
      </c>
      <c r="M5" s="49">
        <v>44589.392361111109</v>
      </c>
      <c r="N5" s="25">
        <f>SUM(L5-C5)</f>
        <v>0.94097222221898846</v>
      </c>
      <c r="O5" s="25">
        <f>SUM(M5-L5)</f>
        <v>3.8194444445252884E-2</v>
      </c>
    </row>
    <row r="6" spans="1:15" s="52" customFormat="1" ht="15.75" customHeight="1">
      <c r="A6" s="48"/>
      <c r="B6" s="22"/>
      <c r="C6" s="49"/>
      <c r="D6" s="47"/>
      <c r="E6" s="51" t="s">
        <v>62</v>
      </c>
      <c r="F6" s="31">
        <v>2</v>
      </c>
      <c r="G6" s="31">
        <v>70</v>
      </c>
      <c r="H6" s="31">
        <v>10</v>
      </c>
      <c r="I6" s="31">
        <v>8</v>
      </c>
      <c r="J6" s="31"/>
      <c r="K6" s="31">
        <f t="shared" ref="K6:K28" si="1">G6+H6+I6+F6</f>
        <v>90</v>
      </c>
      <c r="L6" s="49"/>
      <c r="M6" s="49"/>
      <c r="N6" s="25"/>
      <c r="O6" s="25"/>
    </row>
    <row r="7" spans="1:15" s="52" customFormat="1" ht="15.75" customHeight="1">
      <c r="A7" s="48" t="s">
        <v>47</v>
      </c>
      <c r="B7" s="22" t="s">
        <v>3</v>
      </c>
      <c r="C7" s="49">
        <v>44588.416666666664</v>
      </c>
      <c r="D7" s="47" t="s">
        <v>38</v>
      </c>
      <c r="E7" s="51" t="s">
        <v>61</v>
      </c>
      <c r="F7" s="31">
        <v>10</v>
      </c>
      <c r="G7" s="31">
        <v>30</v>
      </c>
      <c r="H7" s="31">
        <v>17</v>
      </c>
      <c r="I7" s="31">
        <v>25</v>
      </c>
      <c r="J7" s="31">
        <f t="shared" si="0"/>
        <v>82</v>
      </c>
      <c r="K7" s="31"/>
      <c r="L7" s="49">
        <v>44589.135416666664</v>
      </c>
      <c r="M7" s="49">
        <v>44589.1875</v>
      </c>
      <c r="N7" s="25">
        <f t="shared" ref="N7:N27" si="2">SUM(L7-C7)</f>
        <v>0.71875</v>
      </c>
      <c r="O7" s="25">
        <f t="shared" ref="O7:O27" si="3">SUM(M7-L7)</f>
        <v>5.2083333335758653E-2</v>
      </c>
    </row>
    <row r="8" spans="1:15" s="52" customFormat="1" ht="15.75" customHeight="1">
      <c r="A8" s="48"/>
      <c r="B8" s="22"/>
      <c r="C8" s="49"/>
      <c r="D8" s="47"/>
      <c r="E8" s="51" t="s">
        <v>62</v>
      </c>
      <c r="F8" s="31">
        <v>3</v>
      </c>
      <c r="G8" s="31">
        <v>13</v>
      </c>
      <c r="H8" s="31">
        <v>54</v>
      </c>
      <c r="I8" s="31">
        <v>20</v>
      </c>
      <c r="J8" s="31"/>
      <c r="K8" s="31">
        <f t="shared" si="1"/>
        <v>90</v>
      </c>
      <c r="L8" s="49"/>
      <c r="M8" s="49"/>
      <c r="N8" s="25"/>
      <c r="O8" s="25"/>
    </row>
    <row r="9" spans="1:15" s="52" customFormat="1" ht="15.75" customHeight="1">
      <c r="A9" s="48">
        <v>6</v>
      </c>
      <c r="B9" s="22" t="s">
        <v>3</v>
      </c>
      <c r="C9" s="49">
        <v>44588.496527777781</v>
      </c>
      <c r="D9" s="47" t="s">
        <v>85</v>
      </c>
      <c r="E9" s="51" t="s">
        <v>61</v>
      </c>
      <c r="F9" s="31">
        <v>16</v>
      </c>
      <c r="G9" s="31">
        <v>28</v>
      </c>
      <c r="H9" s="31">
        <v>38</v>
      </c>
      <c r="I9" s="31">
        <v>8</v>
      </c>
      <c r="J9" s="31">
        <f t="shared" si="0"/>
        <v>90</v>
      </c>
      <c r="K9" s="31"/>
      <c r="L9" s="49">
        <v>44589.197916666664</v>
      </c>
      <c r="M9" s="49">
        <v>44589.229166666664</v>
      </c>
      <c r="N9" s="25">
        <f t="shared" si="2"/>
        <v>0.70138888888322981</v>
      </c>
      <c r="O9" s="25">
        <f t="shared" si="3"/>
        <v>3.125E-2</v>
      </c>
    </row>
    <row r="10" spans="1:15" s="52" customFormat="1" ht="15.75" customHeight="1">
      <c r="A10" s="48"/>
      <c r="B10" s="22"/>
      <c r="C10" s="49"/>
      <c r="D10" s="47"/>
      <c r="E10" s="51" t="s">
        <v>62</v>
      </c>
      <c r="F10" s="31">
        <v>2</v>
      </c>
      <c r="G10" s="31">
        <v>30</v>
      </c>
      <c r="H10" s="31">
        <v>51</v>
      </c>
      <c r="I10" s="31">
        <v>7</v>
      </c>
      <c r="J10" s="31"/>
      <c r="K10" s="31">
        <f t="shared" si="1"/>
        <v>90</v>
      </c>
      <c r="L10" s="49"/>
      <c r="M10" s="49"/>
      <c r="N10" s="25"/>
      <c r="O10" s="25"/>
    </row>
    <row r="11" spans="1:15" s="52" customFormat="1" ht="15.75" customHeight="1">
      <c r="A11" s="48" t="s">
        <v>34</v>
      </c>
      <c r="B11" s="22" t="s">
        <v>3</v>
      </c>
      <c r="C11" s="49">
        <v>44588.996527777781</v>
      </c>
      <c r="D11" s="47" t="s">
        <v>38</v>
      </c>
      <c r="E11" s="51" t="s">
        <v>61</v>
      </c>
      <c r="F11" s="31">
        <v>0</v>
      </c>
      <c r="G11" s="31">
        <v>90</v>
      </c>
      <c r="H11" s="31">
        <v>0</v>
      </c>
      <c r="I11" s="31">
        <v>0</v>
      </c>
      <c r="J11" s="31">
        <f t="shared" si="0"/>
        <v>90</v>
      </c>
      <c r="K11" s="31"/>
      <c r="L11" s="49">
        <v>44589.534722222219</v>
      </c>
      <c r="M11" s="49">
        <v>44589.579861111109</v>
      </c>
      <c r="N11" s="25">
        <f t="shared" si="2"/>
        <v>0.53819444443797693</v>
      </c>
      <c r="O11" s="25">
        <f t="shared" si="3"/>
        <v>4.5138888890505768E-2</v>
      </c>
    </row>
    <row r="12" spans="1:15" s="52" customFormat="1" ht="15.75" customHeight="1">
      <c r="A12" s="48"/>
      <c r="B12" s="22"/>
      <c r="C12" s="49"/>
      <c r="D12" s="47"/>
      <c r="E12" s="51" t="s">
        <v>62</v>
      </c>
      <c r="F12" s="31">
        <v>4</v>
      </c>
      <c r="G12" s="31">
        <v>74</v>
      </c>
      <c r="H12" s="31">
        <v>4</v>
      </c>
      <c r="I12" s="31">
        <v>6</v>
      </c>
      <c r="J12" s="31"/>
      <c r="K12" s="31">
        <f t="shared" si="1"/>
        <v>88</v>
      </c>
      <c r="L12" s="49"/>
      <c r="M12" s="49"/>
      <c r="N12" s="25"/>
      <c r="O12" s="25"/>
    </row>
    <row r="13" spans="1:15" s="52" customFormat="1" ht="15.75" customHeight="1">
      <c r="A13" s="48" t="s">
        <v>33</v>
      </c>
      <c r="B13" s="22" t="s">
        <v>3</v>
      </c>
      <c r="C13" s="49">
        <v>44589.034722222219</v>
      </c>
      <c r="D13" s="47" t="s">
        <v>64</v>
      </c>
      <c r="E13" s="51" t="s">
        <v>61</v>
      </c>
      <c r="F13" s="31">
        <v>0</v>
      </c>
      <c r="G13" s="31">
        <v>0</v>
      </c>
      <c r="H13" s="31">
        <v>0</v>
      </c>
      <c r="I13" s="31">
        <v>90</v>
      </c>
      <c r="J13" s="31">
        <f t="shared" si="0"/>
        <v>90</v>
      </c>
      <c r="K13" s="31"/>
      <c r="L13" s="49">
        <v>44589.298611111109</v>
      </c>
      <c r="M13" s="49">
        <v>44589.329861111109</v>
      </c>
      <c r="N13" s="25">
        <f t="shared" si="2"/>
        <v>0.26388888889050577</v>
      </c>
      <c r="O13" s="25">
        <f t="shared" si="3"/>
        <v>3.125E-2</v>
      </c>
    </row>
    <row r="14" spans="1:15" s="52" customFormat="1" ht="15.75" customHeight="1">
      <c r="A14" s="48"/>
      <c r="B14" s="22"/>
      <c r="C14" s="49"/>
      <c r="D14" s="47"/>
      <c r="E14" s="51" t="s">
        <v>62</v>
      </c>
      <c r="F14" s="31">
        <v>0</v>
      </c>
      <c r="G14" s="31">
        <v>33</v>
      </c>
      <c r="H14" s="31">
        <v>38</v>
      </c>
      <c r="I14" s="31">
        <v>19</v>
      </c>
      <c r="J14" s="31"/>
      <c r="K14" s="31">
        <f t="shared" si="1"/>
        <v>90</v>
      </c>
      <c r="L14" s="49"/>
      <c r="M14" s="49"/>
      <c r="N14" s="25"/>
      <c r="O14" s="25"/>
    </row>
    <row r="15" spans="1:15" s="52" customFormat="1" ht="15.75" customHeight="1">
      <c r="A15" s="48" t="s">
        <v>45</v>
      </c>
      <c r="B15" s="22" t="s">
        <v>3</v>
      </c>
      <c r="C15" s="49">
        <v>44589.159722222219</v>
      </c>
      <c r="D15" s="47" t="s">
        <v>42</v>
      </c>
      <c r="E15" s="51" t="s">
        <v>61</v>
      </c>
      <c r="F15" s="31">
        <v>5</v>
      </c>
      <c r="G15" s="31">
        <v>74</v>
      </c>
      <c r="H15" s="31">
        <v>1</v>
      </c>
      <c r="I15" s="31">
        <v>0</v>
      </c>
      <c r="J15" s="31">
        <f t="shared" si="0"/>
        <v>80</v>
      </c>
      <c r="K15" s="31"/>
      <c r="L15" s="49">
        <v>44589.708333333336</v>
      </c>
      <c r="M15" s="49">
        <v>44589.736111111109</v>
      </c>
      <c r="N15" s="25">
        <f t="shared" si="2"/>
        <v>0.54861111111677019</v>
      </c>
      <c r="O15" s="25">
        <f t="shared" si="3"/>
        <v>2.7777777773735579E-2</v>
      </c>
    </row>
    <row r="16" spans="1:15" s="52" customFormat="1" ht="15.75" customHeight="1">
      <c r="A16" s="48"/>
      <c r="B16" s="22"/>
      <c r="C16" s="49"/>
      <c r="D16" s="47"/>
      <c r="E16" s="51" t="s">
        <v>62</v>
      </c>
      <c r="F16" s="31">
        <v>19</v>
      </c>
      <c r="G16" s="31">
        <v>34</v>
      </c>
      <c r="H16" s="31">
        <v>11</v>
      </c>
      <c r="I16" s="31">
        <v>26</v>
      </c>
      <c r="J16" s="31"/>
      <c r="K16" s="31">
        <f t="shared" si="1"/>
        <v>90</v>
      </c>
      <c r="L16" s="49"/>
      <c r="M16" s="49"/>
      <c r="N16" s="25"/>
      <c r="O16" s="25"/>
    </row>
    <row r="17" spans="1:15" s="52" customFormat="1" ht="15.75" customHeight="1">
      <c r="A17" s="48" t="s">
        <v>35</v>
      </c>
      <c r="B17" s="22" t="s">
        <v>3</v>
      </c>
      <c r="C17" s="49">
        <v>44589.1875</v>
      </c>
      <c r="D17" s="47" t="s">
        <v>64</v>
      </c>
      <c r="E17" s="51" t="s">
        <v>61</v>
      </c>
      <c r="F17" s="31">
        <v>1</v>
      </c>
      <c r="G17" s="31">
        <v>0</v>
      </c>
      <c r="H17" s="31">
        <v>1</v>
      </c>
      <c r="I17" s="31">
        <v>88</v>
      </c>
      <c r="J17" s="31">
        <f t="shared" si="0"/>
        <v>90</v>
      </c>
      <c r="K17" s="31"/>
      <c r="L17" s="49">
        <v>44589.659722222219</v>
      </c>
      <c r="M17" s="49">
        <v>44589.704861111109</v>
      </c>
      <c r="N17" s="25">
        <f t="shared" si="2"/>
        <v>0.47222222221898846</v>
      </c>
      <c r="O17" s="25">
        <f t="shared" si="3"/>
        <v>4.5138888890505768E-2</v>
      </c>
    </row>
    <row r="18" spans="1:15" s="52" customFormat="1" ht="15.75" customHeight="1">
      <c r="A18" s="48"/>
      <c r="B18" s="22"/>
      <c r="C18" s="49"/>
      <c r="D18" s="47"/>
      <c r="E18" s="51" t="s">
        <v>62</v>
      </c>
      <c r="F18" s="31">
        <v>2</v>
      </c>
      <c r="G18" s="31">
        <v>37</v>
      </c>
      <c r="H18" s="31">
        <v>44</v>
      </c>
      <c r="I18" s="31">
        <v>7</v>
      </c>
      <c r="J18" s="31"/>
      <c r="K18" s="31">
        <f t="shared" si="1"/>
        <v>90</v>
      </c>
      <c r="L18" s="49"/>
      <c r="M18" s="49"/>
      <c r="N18" s="25"/>
      <c r="O18" s="25"/>
    </row>
    <row r="19" spans="1:15" s="52" customFormat="1" ht="15.75" customHeight="1">
      <c r="A19" s="48">
        <v>1</v>
      </c>
      <c r="B19" s="22" t="s">
        <v>3</v>
      </c>
      <c r="C19" s="49">
        <v>44589.211805555555</v>
      </c>
      <c r="D19" s="47" t="s">
        <v>66</v>
      </c>
      <c r="E19" s="51" t="s">
        <v>61</v>
      </c>
      <c r="F19" s="31">
        <v>22</v>
      </c>
      <c r="G19" s="31">
        <v>23</v>
      </c>
      <c r="H19" s="31">
        <v>33</v>
      </c>
      <c r="I19" s="31">
        <v>12</v>
      </c>
      <c r="J19" s="31">
        <f t="shared" si="0"/>
        <v>90</v>
      </c>
      <c r="K19" s="31"/>
      <c r="L19" s="49">
        <v>44589.611111111109</v>
      </c>
      <c r="M19" s="49">
        <v>44589.666666666664</v>
      </c>
      <c r="N19" s="25">
        <f t="shared" si="2"/>
        <v>0.39930555555474712</v>
      </c>
      <c r="O19" s="25">
        <f t="shared" si="3"/>
        <v>5.5555555554747116E-2</v>
      </c>
    </row>
    <row r="20" spans="1:15" s="52" customFormat="1" ht="15.75" customHeight="1">
      <c r="A20" s="48"/>
      <c r="B20" s="22"/>
      <c r="C20" s="49"/>
      <c r="D20" s="47"/>
      <c r="E20" s="51" t="s">
        <v>62</v>
      </c>
      <c r="F20" s="31">
        <v>2</v>
      </c>
      <c r="G20" s="31">
        <v>26</v>
      </c>
      <c r="H20" s="31">
        <v>32</v>
      </c>
      <c r="I20" s="31">
        <v>30</v>
      </c>
      <c r="J20" s="31"/>
      <c r="K20" s="31">
        <f t="shared" si="1"/>
        <v>90</v>
      </c>
      <c r="L20" s="49"/>
      <c r="M20" s="49"/>
      <c r="N20" s="25"/>
      <c r="O20" s="25"/>
    </row>
    <row r="21" spans="1:15" s="52" customFormat="1" ht="15.75" customHeight="1">
      <c r="A21" s="48" t="s">
        <v>47</v>
      </c>
      <c r="B21" s="22" t="s">
        <v>3</v>
      </c>
      <c r="C21" s="49">
        <v>44589.260416666664</v>
      </c>
      <c r="D21" s="47" t="s">
        <v>41</v>
      </c>
      <c r="E21" s="51" t="s">
        <v>61</v>
      </c>
      <c r="F21" s="31">
        <v>0</v>
      </c>
      <c r="G21" s="31">
        <v>0</v>
      </c>
      <c r="H21" s="31">
        <v>0</v>
      </c>
      <c r="I21" s="31">
        <v>90</v>
      </c>
      <c r="J21" s="31">
        <f t="shared" si="0"/>
        <v>90</v>
      </c>
      <c r="K21" s="31"/>
      <c r="L21" s="49">
        <v>44589.791666666664</v>
      </c>
      <c r="M21" s="49">
        <v>44589.822916666664</v>
      </c>
      <c r="N21" s="25">
        <f t="shared" si="2"/>
        <v>0.53125</v>
      </c>
      <c r="O21" s="25">
        <f t="shared" si="3"/>
        <v>3.125E-2</v>
      </c>
    </row>
    <row r="22" spans="1:15" s="52" customFormat="1" ht="15.75" customHeight="1">
      <c r="A22" s="48"/>
      <c r="B22" s="22"/>
      <c r="C22" s="49"/>
      <c r="D22" s="47"/>
      <c r="E22" s="51" t="s">
        <v>62</v>
      </c>
      <c r="F22" s="31">
        <v>9</v>
      </c>
      <c r="G22" s="31">
        <v>24</v>
      </c>
      <c r="H22" s="31">
        <v>13</v>
      </c>
      <c r="I22" s="31">
        <v>44</v>
      </c>
      <c r="J22" s="31"/>
      <c r="K22" s="31">
        <f t="shared" si="1"/>
        <v>90</v>
      </c>
      <c r="L22" s="49"/>
      <c r="M22" s="49"/>
      <c r="N22" s="25"/>
      <c r="O22" s="25"/>
    </row>
    <row r="23" spans="1:15" s="52" customFormat="1" ht="15.75" customHeight="1">
      <c r="A23" s="48">
        <v>4</v>
      </c>
      <c r="B23" s="22" t="s">
        <v>3</v>
      </c>
      <c r="C23" s="49">
        <v>44589.583333333336</v>
      </c>
      <c r="D23" s="47" t="s">
        <v>43</v>
      </c>
      <c r="E23" s="51" t="s">
        <v>61</v>
      </c>
      <c r="F23" s="31">
        <v>18</v>
      </c>
      <c r="G23" s="31">
        <v>4</v>
      </c>
      <c r="H23" s="31">
        <v>68</v>
      </c>
      <c r="I23" s="31">
        <v>0</v>
      </c>
      <c r="J23" s="31">
        <f t="shared" si="0"/>
        <v>90</v>
      </c>
      <c r="K23" s="31"/>
      <c r="L23" s="49">
        <v>44589.927083333336</v>
      </c>
      <c r="M23" s="49">
        <v>44589.947916666664</v>
      </c>
      <c r="N23" s="25">
        <f t="shared" si="2"/>
        <v>0.34375</v>
      </c>
      <c r="O23" s="25">
        <f t="shared" si="3"/>
        <v>2.0833333328482695E-2</v>
      </c>
    </row>
    <row r="24" spans="1:15" s="52" customFormat="1" ht="15.75" customHeight="1">
      <c r="A24" s="48"/>
      <c r="B24" s="22"/>
      <c r="C24" s="49"/>
      <c r="D24" s="47"/>
      <c r="E24" s="51" t="s">
        <v>62</v>
      </c>
      <c r="F24" s="31">
        <v>2</v>
      </c>
      <c r="G24" s="31">
        <v>4</v>
      </c>
      <c r="H24" s="31">
        <v>84</v>
      </c>
      <c r="I24" s="31">
        <v>0</v>
      </c>
      <c r="J24" s="31"/>
      <c r="K24" s="31">
        <f t="shared" si="1"/>
        <v>90</v>
      </c>
      <c r="L24" s="49"/>
      <c r="M24" s="49"/>
      <c r="N24" s="25"/>
      <c r="O24" s="25"/>
    </row>
    <row r="25" spans="1:15" s="52" customFormat="1" ht="15.75" customHeight="1">
      <c r="A25" s="48">
        <v>5</v>
      </c>
      <c r="B25" s="22" t="s">
        <v>3</v>
      </c>
      <c r="C25" s="49">
        <v>44589.767361111109</v>
      </c>
      <c r="D25" s="47" t="s">
        <v>39</v>
      </c>
      <c r="E25" s="51" t="s">
        <v>61</v>
      </c>
      <c r="F25" s="31">
        <v>1</v>
      </c>
      <c r="G25" s="31">
        <v>0</v>
      </c>
      <c r="H25" s="31">
        <v>89</v>
      </c>
      <c r="I25" s="31">
        <v>0</v>
      </c>
      <c r="J25" s="31">
        <v>90</v>
      </c>
      <c r="K25" s="31"/>
      <c r="L25" s="49">
        <v>44589.993055555555</v>
      </c>
      <c r="M25" s="49">
        <v>44590.055555555555</v>
      </c>
      <c r="N25" s="25">
        <f t="shared" ref="N25" si="4">SUM(L25-C25)</f>
        <v>0.22569444444525288</v>
      </c>
      <c r="O25" s="25">
        <f t="shared" ref="O25" si="5">SUM(M25-L25)</f>
        <v>6.25E-2</v>
      </c>
    </row>
    <row r="26" spans="1:15" s="52" customFormat="1" ht="15.75" customHeight="1">
      <c r="A26" s="48"/>
      <c r="B26" s="22"/>
      <c r="C26" s="49"/>
      <c r="D26" s="47"/>
      <c r="E26" s="51" t="s">
        <v>62</v>
      </c>
      <c r="F26" s="31">
        <v>40</v>
      </c>
      <c r="G26" s="31">
        <v>28</v>
      </c>
      <c r="H26" s="31">
        <v>11</v>
      </c>
      <c r="I26" s="31">
        <v>11</v>
      </c>
      <c r="J26" s="31"/>
      <c r="K26" s="31">
        <v>90</v>
      </c>
      <c r="L26" s="49"/>
      <c r="M26" s="49"/>
      <c r="N26" s="25"/>
      <c r="O26" s="25"/>
    </row>
    <row r="27" spans="1:15" s="52" customFormat="1" ht="15.75" customHeight="1">
      <c r="A27" s="48" t="s">
        <v>36</v>
      </c>
      <c r="B27" s="22" t="s">
        <v>3</v>
      </c>
      <c r="C27" s="49">
        <v>44589.6875</v>
      </c>
      <c r="D27" s="47" t="s">
        <v>38</v>
      </c>
      <c r="E27" s="51" t="s">
        <v>61</v>
      </c>
      <c r="F27" s="31"/>
      <c r="G27" s="31">
        <v>90</v>
      </c>
      <c r="H27" s="31">
        <v>0</v>
      </c>
      <c r="I27" s="31">
        <v>0</v>
      </c>
      <c r="J27" s="31">
        <f t="shared" si="0"/>
        <v>90</v>
      </c>
      <c r="K27" s="31"/>
      <c r="L27" s="49">
        <v>44589.996527777781</v>
      </c>
      <c r="M27" s="49">
        <v>44590.083333333336</v>
      </c>
      <c r="N27" s="25">
        <f t="shared" si="2"/>
        <v>0.30902777778101154</v>
      </c>
      <c r="O27" s="25">
        <f t="shared" si="3"/>
        <v>8.6805555554747116E-2</v>
      </c>
    </row>
    <row r="28" spans="1:15" s="52" customFormat="1" ht="15.75" customHeight="1" thickBot="1">
      <c r="A28" s="22"/>
      <c r="B28" s="31"/>
      <c r="C28" s="51"/>
      <c r="D28" s="51"/>
      <c r="E28" s="51" t="s">
        <v>62</v>
      </c>
      <c r="F28" s="31">
        <v>4</v>
      </c>
      <c r="G28" s="31">
        <v>14</v>
      </c>
      <c r="H28" s="31">
        <v>45</v>
      </c>
      <c r="I28" s="31">
        <v>27</v>
      </c>
      <c r="J28" s="31"/>
      <c r="K28" s="31">
        <f t="shared" si="1"/>
        <v>90</v>
      </c>
      <c r="L28" s="51"/>
      <c r="M28" s="51"/>
      <c r="N28" s="25"/>
      <c r="O28" s="25"/>
    </row>
    <row r="29" spans="1:15" ht="16.5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1062</v>
      </c>
      <c r="K29" s="19">
        <f>SUM(K5:K28)</f>
        <v>1078</v>
      </c>
      <c r="L29" s="5"/>
      <c r="M29" s="5" t="s">
        <v>13</v>
      </c>
      <c r="N29" s="10">
        <f>AVERAGE(N5:N28)</f>
        <v>0.4994212962956226</v>
      </c>
      <c r="O29" s="10">
        <f>AVERAGE(O5:O28)</f>
        <v>4.3981481481144634E-2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220"/>
      <c r="B31" s="221"/>
      <c r="C31" s="222"/>
      <c r="D31" s="203"/>
      <c r="E31" s="203"/>
      <c r="F31" s="220" t="s">
        <v>26</v>
      </c>
      <c r="G31" s="221"/>
      <c r="H31" s="221"/>
      <c r="I31" s="221"/>
      <c r="J31" s="222"/>
      <c r="K31" s="203"/>
      <c r="L31" s="220"/>
      <c r="M31" s="221"/>
      <c r="N31" s="221"/>
      <c r="O31" s="222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 s="32" customFormat="1" ht="18.75" customHeight="1">
      <c r="A33" s="48">
        <v>5</v>
      </c>
      <c r="B33" s="47" t="s">
        <v>134</v>
      </c>
      <c r="C33" s="49">
        <v>44588.8125</v>
      </c>
      <c r="D33" s="47" t="s">
        <v>73</v>
      </c>
      <c r="E33" s="51" t="s">
        <v>61</v>
      </c>
      <c r="F33" s="31">
        <v>30</v>
      </c>
      <c r="G33" s="31">
        <v>30</v>
      </c>
      <c r="H33" s="31">
        <v>5</v>
      </c>
      <c r="I33" s="31">
        <v>25</v>
      </c>
      <c r="J33" s="31">
        <f>F33+G33+H33+I33</f>
        <v>90</v>
      </c>
      <c r="K33" s="31"/>
      <c r="L33" s="49">
        <v>44589.604166666664</v>
      </c>
      <c r="M33" s="49">
        <v>44589.638888888891</v>
      </c>
      <c r="N33" s="25">
        <f>SUM(L33-C33)</f>
        <v>0.79166666666424135</v>
      </c>
      <c r="O33" s="25">
        <f>SUM(M33-L33)</f>
        <v>3.4722222226264421E-2</v>
      </c>
    </row>
    <row r="34" spans="1:15" s="32" customFormat="1" ht="18.75" customHeight="1">
      <c r="A34" s="48"/>
      <c r="B34" s="47"/>
      <c r="C34" s="49"/>
      <c r="D34" s="47"/>
      <c r="E34" s="51" t="s">
        <v>62</v>
      </c>
      <c r="F34" s="31">
        <v>2</v>
      </c>
      <c r="G34" s="31">
        <v>41</v>
      </c>
      <c r="H34" s="31">
        <v>19</v>
      </c>
      <c r="I34" s="31">
        <v>28</v>
      </c>
      <c r="J34" s="31"/>
      <c r="K34" s="31">
        <f t="shared" ref="K34:K44" si="6">G34+H34+I34+F34</f>
        <v>90</v>
      </c>
      <c r="L34" s="49"/>
      <c r="M34" s="49"/>
      <c r="N34" s="25"/>
      <c r="O34" s="25"/>
    </row>
    <row r="35" spans="1:15" s="32" customFormat="1" ht="18.75" customHeight="1">
      <c r="A35" s="48" t="s">
        <v>36</v>
      </c>
      <c r="B35" s="47" t="s">
        <v>121</v>
      </c>
      <c r="C35" s="49">
        <v>44588.84375</v>
      </c>
      <c r="D35" s="47" t="s">
        <v>59</v>
      </c>
      <c r="E35" s="51" t="s">
        <v>61</v>
      </c>
      <c r="F35" s="31">
        <v>0</v>
      </c>
      <c r="G35" s="31">
        <v>57</v>
      </c>
      <c r="H35" s="31">
        <v>33</v>
      </c>
      <c r="I35" s="31">
        <v>0</v>
      </c>
      <c r="J35" s="31">
        <f t="shared" ref="J35:J41" si="7">F35+G35+H35+I35</f>
        <v>90</v>
      </c>
      <c r="K35" s="31"/>
      <c r="L35" s="49">
        <v>44589.40625</v>
      </c>
      <c r="M35" s="49">
        <v>44589.4375</v>
      </c>
      <c r="N35" s="25">
        <f t="shared" ref="N35:N39" si="8">SUM(L35-C35)</f>
        <v>0.5625</v>
      </c>
      <c r="O35" s="25">
        <f t="shared" ref="O35:O39" si="9">SUM(M35-L35)</f>
        <v>3.125E-2</v>
      </c>
    </row>
    <row r="36" spans="1:15" s="32" customFormat="1" ht="18.75" customHeight="1">
      <c r="A36" s="48"/>
      <c r="B36" s="47"/>
      <c r="C36" s="49"/>
      <c r="D36" s="47"/>
      <c r="E36" s="51" t="s">
        <v>62</v>
      </c>
      <c r="F36" s="31">
        <v>0</v>
      </c>
      <c r="G36" s="31">
        <v>90</v>
      </c>
      <c r="H36" s="31">
        <v>0</v>
      </c>
      <c r="I36" s="31">
        <v>0</v>
      </c>
      <c r="J36" s="31"/>
      <c r="K36" s="31">
        <f t="shared" si="6"/>
        <v>90</v>
      </c>
      <c r="L36" s="49"/>
      <c r="M36" s="49"/>
      <c r="N36" s="25"/>
      <c r="O36" s="25"/>
    </row>
    <row r="37" spans="1:15" s="32" customFormat="1" ht="18.75" customHeight="1">
      <c r="A37" s="48" t="s">
        <v>50</v>
      </c>
      <c r="B37" s="47" t="s">
        <v>121</v>
      </c>
      <c r="C37" s="49">
        <v>44588.868055555555</v>
      </c>
      <c r="D37" s="47" t="s">
        <v>59</v>
      </c>
      <c r="E37" s="51" t="s">
        <v>61</v>
      </c>
      <c r="F37" s="31">
        <v>0</v>
      </c>
      <c r="G37" s="31">
        <v>0</v>
      </c>
      <c r="H37" s="31">
        <v>0</v>
      </c>
      <c r="I37" s="31">
        <v>90</v>
      </c>
      <c r="J37" s="31">
        <f t="shared" si="7"/>
        <v>90</v>
      </c>
      <c r="K37" s="31"/>
      <c r="L37" s="49">
        <v>44589.541666666664</v>
      </c>
      <c r="M37" s="49">
        <v>44589.579861111109</v>
      </c>
      <c r="N37" s="25">
        <f t="shared" si="8"/>
        <v>0.67361111110949423</v>
      </c>
      <c r="O37" s="25">
        <f t="shared" si="9"/>
        <v>3.8194444445252884E-2</v>
      </c>
    </row>
    <row r="38" spans="1:15" s="32" customFormat="1" ht="18.75" customHeight="1">
      <c r="A38" s="48"/>
      <c r="B38" s="47"/>
      <c r="C38" s="49"/>
      <c r="D38" s="47"/>
      <c r="E38" s="51" t="s">
        <v>62</v>
      </c>
      <c r="F38" s="31">
        <v>0</v>
      </c>
      <c r="G38" s="31">
        <v>41</v>
      </c>
      <c r="H38" s="31">
        <v>10</v>
      </c>
      <c r="I38" s="31">
        <v>39</v>
      </c>
      <c r="J38" s="31"/>
      <c r="K38" s="31">
        <f t="shared" si="6"/>
        <v>90</v>
      </c>
      <c r="L38" s="49"/>
      <c r="M38" s="49"/>
      <c r="N38" s="25"/>
      <c r="O38" s="25"/>
    </row>
    <row r="39" spans="1:15" s="32" customFormat="1" ht="18.75" customHeight="1">
      <c r="A39" s="48">
        <v>4</v>
      </c>
      <c r="B39" s="47" t="s">
        <v>123</v>
      </c>
      <c r="C39" s="49">
        <v>44589.069444444445</v>
      </c>
      <c r="D39" s="47" t="s">
        <v>84</v>
      </c>
      <c r="E39" s="51" t="s">
        <v>61</v>
      </c>
      <c r="F39" s="31">
        <v>0</v>
      </c>
      <c r="G39" s="31">
        <v>0</v>
      </c>
      <c r="H39" s="31">
        <v>90</v>
      </c>
      <c r="I39" s="31">
        <v>0</v>
      </c>
      <c r="J39" s="31">
        <f t="shared" si="7"/>
        <v>90</v>
      </c>
      <c r="K39" s="31"/>
      <c r="L39" s="49">
        <v>44589.277777777781</v>
      </c>
      <c r="M39" s="49">
        <v>44589.309027777781</v>
      </c>
      <c r="N39" s="25">
        <f t="shared" si="8"/>
        <v>0.20833333333575865</v>
      </c>
      <c r="O39" s="25">
        <f t="shared" si="9"/>
        <v>3.125E-2</v>
      </c>
    </row>
    <row r="40" spans="1:15" s="32" customFormat="1" ht="18.75" customHeight="1">
      <c r="A40" s="48"/>
      <c r="B40" s="47"/>
      <c r="C40" s="49"/>
      <c r="D40" s="47"/>
      <c r="E40" s="51" t="s">
        <v>62</v>
      </c>
      <c r="F40" s="31">
        <v>0</v>
      </c>
      <c r="G40" s="31">
        <v>45</v>
      </c>
      <c r="H40" s="31">
        <v>6</v>
      </c>
      <c r="I40" s="31">
        <v>9</v>
      </c>
      <c r="J40" s="31"/>
      <c r="K40" s="31">
        <f t="shared" si="6"/>
        <v>60</v>
      </c>
      <c r="L40" s="49"/>
      <c r="M40" s="49"/>
      <c r="N40" s="25"/>
      <c r="O40" s="25"/>
    </row>
    <row r="41" spans="1:15" s="32" customFormat="1" ht="18.75" customHeight="1">
      <c r="A41" s="48">
        <v>6</v>
      </c>
      <c r="B41" s="47" t="s">
        <v>121</v>
      </c>
      <c r="C41" s="49">
        <v>44589.305555555555</v>
      </c>
      <c r="D41" s="47" t="s">
        <v>59</v>
      </c>
      <c r="E41" s="51" t="s">
        <v>61</v>
      </c>
      <c r="F41" s="31">
        <v>4</v>
      </c>
      <c r="G41" s="31">
        <v>44</v>
      </c>
      <c r="H41" s="31">
        <v>42</v>
      </c>
      <c r="I41" s="31">
        <v>0</v>
      </c>
      <c r="J41" s="31">
        <f t="shared" si="7"/>
        <v>90</v>
      </c>
      <c r="K41" s="31"/>
      <c r="L41" s="49">
        <v>44589.819444444445</v>
      </c>
      <c r="M41" s="49">
        <v>44589.847222222219</v>
      </c>
      <c r="N41" s="25">
        <f t="shared" ref="N41:N43" si="10">SUM(L41-C41)</f>
        <v>0.51388888889050577</v>
      </c>
      <c r="O41" s="25">
        <f t="shared" ref="O41:O43" si="11">SUM(M41-L41)</f>
        <v>2.7777777773735579E-2</v>
      </c>
    </row>
    <row r="42" spans="1:15" s="32" customFormat="1" ht="18.75" customHeight="1">
      <c r="A42" s="48"/>
      <c r="B42" s="47"/>
      <c r="C42" s="49"/>
      <c r="D42" s="47"/>
      <c r="E42" s="51" t="s">
        <v>62</v>
      </c>
      <c r="F42" s="31">
        <v>0</v>
      </c>
      <c r="G42" s="31">
        <v>59</v>
      </c>
      <c r="H42" s="31">
        <v>31</v>
      </c>
      <c r="I42" s="31">
        <v>0</v>
      </c>
      <c r="J42" s="31"/>
      <c r="K42" s="31">
        <f t="shared" si="6"/>
        <v>90</v>
      </c>
      <c r="L42" s="49"/>
      <c r="M42" s="49"/>
      <c r="N42" s="25"/>
      <c r="O42" s="25"/>
    </row>
    <row r="43" spans="1:15" s="32" customFormat="1" ht="18.75" customHeight="1">
      <c r="A43" s="48" t="s">
        <v>33</v>
      </c>
      <c r="B43" s="47" t="s">
        <v>133</v>
      </c>
      <c r="C43" s="49">
        <v>44589.496527777781</v>
      </c>
      <c r="D43" s="47" t="s">
        <v>57</v>
      </c>
      <c r="E43" s="51" t="s">
        <v>61</v>
      </c>
      <c r="F43" s="31">
        <v>0</v>
      </c>
      <c r="G43" s="31">
        <v>0</v>
      </c>
      <c r="H43" s="31">
        <v>0</v>
      </c>
      <c r="I43" s="31">
        <v>80</v>
      </c>
      <c r="J43" s="31">
        <f t="shared" ref="J43" si="12">F43+G43+H43+I43</f>
        <v>80</v>
      </c>
      <c r="K43" s="31"/>
      <c r="L43" s="49">
        <v>44589.979166666664</v>
      </c>
      <c r="M43" s="49">
        <v>44590.024305555555</v>
      </c>
      <c r="N43" s="25">
        <f t="shared" si="10"/>
        <v>0.48263888888322981</v>
      </c>
      <c r="O43" s="25">
        <f t="shared" si="11"/>
        <v>4.5138888890505768E-2</v>
      </c>
    </row>
    <row r="44" spans="1:15" s="32" customFormat="1" ht="18.75" customHeight="1" thickBot="1">
      <c r="A44" s="48"/>
      <c r="B44" s="47"/>
      <c r="C44" s="49"/>
      <c r="D44" s="47"/>
      <c r="E44" s="51" t="s">
        <v>62</v>
      </c>
      <c r="F44" s="31">
        <v>3</v>
      </c>
      <c r="G44" s="31">
        <v>25</v>
      </c>
      <c r="H44" s="31">
        <v>30</v>
      </c>
      <c r="I44" s="31">
        <v>22</v>
      </c>
      <c r="J44" s="31"/>
      <c r="K44" s="31">
        <f t="shared" si="6"/>
        <v>80</v>
      </c>
      <c r="L44" s="49"/>
      <c r="M44" s="49"/>
      <c r="N44" s="25"/>
      <c r="O44" s="25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SUM(J33:J44)</f>
        <v>530</v>
      </c>
      <c r="K45" s="19">
        <f>SUM(K33:K44)</f>
        <v>500</v>
      </c>
      <c r="L45" s="5"/>
      <c r="M45" s="5" t="s">
        <v>13</v>
      </c>
      <c r="N45" s="10">
        <f>AVERAGE(N33:N44)</f>
        <v>0.53877314814720501</v>
      </c>
      <c r="O45" s="10">
        <f>AVERAGE(O33:O44)</f>
        <v>3.4722222222626442E-2</v>
      </c>
    </row>
    <row r="46" spans="1:15" ht="15.75" thickTop="1"/>
    <row r="47" spans="1:15">
      <c r="A47" s="45" t="s">
        <v>0</v>
      </c>
      <c r="B47" s="46" t="s">
        <v>423</v>
      </c>
      <c r="C47" s="215" t="s">
        <v>15</v>
      </c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</row>
    <row r="48" spans="1:15">
      <c r="A48" s="215" t="s">
        <v>16</v>
      </c>
      <c r="B48" s="215"/>
      <c r="C48" s="215"/>
      <c r="D48" s="215"/>
      <c r="E48" s="215"/>
      <c r="F48" s="215"/>
      <c r="G48" s="215"/>
      <c r="H48" s="20"/>
      <c r="I48" s="215" t="s">
        <v>17</v>
      </c>
      <c r="J48" s="215"/>
      <c r="K48" s="215"/>
      <c r="L48" s="215"/>
      <c r="M48" s="215"/>
      <c r="N48" s="215"/>
      <c r="O48" s="215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7" t="s">
        <v>200</v>
      </c>
      <c r="C50" s="35">
        <v>7</v>
      </c>
      <c r="D50" s="36">
        <v>44588.993055555555</v>
      </c>
      <c r="E50" s="37">
        <v>41558</v>
      </c>
      <c r="F50" s="36">
        <v>44589.090277777781</v>
      </c>
      <c r="G50" s="25">
        <f>SUM(F50-D50)</f>
        <v>9.7222222226264421E-2</v>
      </c>
      <c r="H50" s="26"/>
      <c r="I50" s="21">
        <v>1</v>
      </c>
      <c r="J50" s="37" t="s">
        <v>69</v>
      </c>
      <c r="K50" s="35">
        <v>4</v>
      </c>
      <c r="L50" s="36">
        <v>44589.006944444445</v>
      </c>
      <c r="M50" s="37">
        <v>31668</v>
      </c>
      <c r="N50" s="36">
        <v>44589.072916666664</v>
      </c>
      <c r="O50" s="25">
        <f>SUM(N50-L50)</f>
        <v>6.5972222218988463E-2</v>
      </c>
    </row>
    <row r="51" spans="1:15" s="27" customFormat="1" ht="15" customHeight="1">
      <c r="A51" s="21">
        <v>2</v>
      </c>
      <c r="B51" s="37" t="s">
        <v>73</v>
      </c>
      <c r="C51" s="35">
        <v>6</v>
      </c>
      <c r="D51" s="36">
        <v>44589.21875</v>
      </c>
      <c r="E51" s="37">
        <v>31873</v>
      </c>
      <c r="F51" s="36">
        <v>44589.291666666664</v>
      </c>
      <c r="G51" s="25">
        <f t="shared" ref="G51:G68" si="13">SUM(F51-D51)</f>
        <v>7.2916666664241347E-2</v>
      </c>
      <c r="H51" s="26"/>
      <c r="I51" s="21">
        <v>2</v>
      </c>
      <c r="J51" s="37" t="s">
        <v>39</v>
      </c>
      <c r="K51" s="35" t="s">
        <v>78</v>
      </c>
      <c r="L51" s="36">
        <v>44589.142361111109</v>
      </c>
      <c r="M51" s="37">
        <v>70546</v>
      </c>
      <c r="N51" s="36">
        <v>44589.145833333336</v>
      </c>
      <c r="O51" s="25">
        <f t="shared" ref="O51:O63" si="14">SUM(N51-L51)</f>
        <v>3.4722222262644209E-3</v>
      </c>
    </row>
    <row r="52" spans="1:15" s="27" customFormat="1" ht="15" customHeight="1">
      <c r="A52" s="21">
        <v>3</v>
      </c>
      <c r="B52" s="37" t="s">
        <v>59</v>
      </c>
      <c r="C52" s="35">
        <v>6</v>
      </c>
      <c r="D52" s="36">
        <v>44589.079861111109</v>
      </c>
      <c r="E52" s="37">
        <v>32703</v>
      </c>
      <c r="F52" s="36">
        <v>44589.204861111109</v>
      </c>
      <c r="G52" s="25">
        <f t="shared" si="13"/>
        <v>0.125</v>
      </c>
      <c r="H52" s="26"/>
      <c r="I52" s="21">
        <v>3</v>
      </c>
      <c r="J52" s="37" t="s">
        <v>75</v>
      </c>
      <c r="K52" s="35">
        <v>3</v>
      </c>
      <c r="L52" s="36">
        <v>44589.121527777781</v>
      </c>
      <c r="M52" s="37">
        <v>32664</v>
      </c>
      <c r="N52" s="36">
        <v>44589.1875</v>
      </c>
      <c r="O52" s="25">
        <f t="shared" si="14"/>
        <v>6.5972222218988463E-2</v>
      </c>
    </row>
    <row r="53" spans="1:15" s="27" customFormat="1" ht="15" customHeight="1">
      <c r="A53" s="21">
        <v>4</v>
      </c>
      <c r="B53" s="37" t="s">
        <v>43</v>
      </c>
      <c r="C53" s="35">
        <v>8</v>
      </c>
      <c r="D53" s="36">
        <v>44589.041666666664</v>
      </c>
      <c r="E53" s="37">
        <v>31542</v>
      </c>
      <c r="F53" s="36">
        <v>44589.131944444445</v>
      </c>
      <c r="G53" s="25">
        <f t="shared" si="13"/>
        <v>9.0277777781011537E-2</v>
      </c>
      <c r="H53" s="26"/>
      <c r="I53" s="21">
        <v>4</v>
      </c>
      <c r="J53" s="37" t="s">
        <v>59</v>
      </c>
      <c r="K53" s="35">
        <v>4</v>
      </c>
      <c r="L53" s="36">
        <v>44589.177083333336</v>
      </c>
      <c r="M53" s="37">
        <v>31873</v>
      </c>
      <c r="N53" s="36">
        <v>44589.260416666664</v>
      </c>
      <c r="O53" s="25">
        <f t="shared" si="14"/>
        <v>8.3333333328482695E-2</v>
      </c>
    </row>
    <row r="54" spans="1:15" s="27" customFormat="1" ht="15" customHeight="1">
      <c r="A54" s="21">
        <v>5</v>
      </c>
      <c r="B54" s="37" t="s">
        <v>59</v>
      </c>
      <c r="C54" s="35" t="s">
        <v>67</v>
      </c>
      <c r="D54" s="36">
        <v>44589.177083333336</v>
      </c>
      <c r="E54" s="37">
        <v>32664</v>
      </c>
      <c r="F54" s="36">
        <v>44589.416666666664</v>
      </c>
      <c r="G54" s="25">
        <f t="shared" si="13"/>
        <v>0.23958333332848269</v>
      </c>
      <c r="H54" s="26"/>
      <c r="I54" s="21">
        <v>5</v>
      </c>
      <c r="J54" s="37" t="s">
        <v>57</v>
      </c>
      <c r="K54" s="35">
        <v>3</v>
      </c>
      <c r="L54" s="36">
        <v>44589.34375</v>
      </c>
      <c r="M54" s="37">
        <v>31720</v>
      </c>
      <c r="N54" s="36">
        <v>44589.402777777781</v>
      </c>
      <c r="O54" s="25">
        <f t="shared" si="14"/>
        <v>5.9027777781011537E-2</v>
      </c>
    </row>
    <row r="55" spans="1:15" s="27" customFormat="1" ht="15" customHeight="1">
      <c r="A55" s="21">
        <v>6</v>
      </c>
      <c r="B55" s="37" t="s">
        <v>65</v>
      </c>
      <c r="C55" s="35">
        <v>8</v>
      </c>
      <c r="D55" s="36">
        <v>44589.15625</v>
      </c>
      <c r="E55" s="37">
        <v>24679</v>
      </c>
      <c r="F55" s="36">
        <v>44589.260416666664</v>
      </c>
      <c r="G55" s="25">
        <f t="shared" si="13"/>
        <v>0.10416666666424135</v>
      </c>
      <c r="H55" s="26"/>
      <c r="I55" s="21">
        <v>6</v>
      </c>
      <c r="J55" s="37" t="s">
        <v>42</v>
      </c>
      <c r="K55" s="35">
        <v>3</v>
      </c>
      <c r="L55" s="36">
        <v>44589.486111111109</v>
      </c>
      <c r="M55" s="37" t="s">
        <v>425</v>
      </c>
      <c r="N55" s="36">
        <v>44589.527777777781</v>
      </c>
      <c r="O55" s="25">
        <f t="shared" si="14"/>
        <v>4.1666666671517305E-2</v>
      </c>
    </row>
    <row r="56" spans="1:15" s="27" customFormat="1" ht="15" customHeight="1">
      <c r="A56" s="21">
        <v>7</v>
      </c>
      <c r="B56" s="37" t="s">
        <v>59</v>
      </c>
      <c r="C56" s="35" t="s">
        <v>67</v>
      </c>
      <c r="D56" s="36">
        <v>44588.9375</v>
      </c>
      <c r="E56" s="37" t="s">
        <v>345</v>
      </c>
      <c r="F56" s="36">
        <v>44589.048611111109</v>
      </c>
      <c r="G56" s="25">
        <f t="shared" si="13"/>
        <v>0.11111111110949423</v>
      </c>
      <c r="H56" s="26"/>
      <c r="I56" s="21">
        <v>7</v>
      </c>
      <c r="J56" s="37" t="s">
        <v>59</v>
      </c>
      <c r="K56" s="35">
        <v>5</v>
      </c>
      <c r="L56" s="36">
        <v>44589.520833333336</v>
      </c>
      <c r="M56" s="37">
        <v>33307</v>
      </c>
      <c r="N56" s="36">
        <v>44589.565972222219</v>
      </c>
      <c r="O56" s="25">
        <f t="shared" si="14"/>
        <v>4.5138888883229811E-2</v>
      </c>
    </row>
    <row r="57" spans="1:15" s="27" customFormat="1" ht="15" customHeight="1">
      <c r="A57" s="21">
        <v>8</v>
      </c>
      <c r="B57" s="47" t="s">
        <v>126</v>
      </c>
      <c r="C57" s="48" t="s">
        <v>89</v>
      </c>
      <c r="D57" s="49">
        <v>44589.40625</v>
      </c>
      <c r="E57" s="47">
        <v>90002</v>
      </c>
      <c r="F57" s="49">
        <v>44589.447916666664</v>
      </c>
      <c r="G57" s="25">
        <f t="shared" si="13"/>
        <v>4.1666666664241347E-2</v>
      </c>
      <c r="H57" s="26"/>
      <c r="I57" s="21">
        <v>8</v>
      </c>
      <c r="J57" s="37" t="s">
        <v>39</v>
      </c>
      <c r="K57" s="35">
        <v>3</v>
      </c>
      <c r="L57" s="36">
        <v>44589.590277777781</v>
      </c>
      <c r="M57" s="37">
        <v>32477</v>
      </c>
      <c r="N57" s="36">
        <v>44589.638888888891</v>
      </c>
      <c r="O57" s="25">
        <f t="shared" si="14"/>
        <v>4.8611111109494232E-2</v>
      </c>
    </row>
    <row r="58" spans="1:15" s="27" customFormat="1" ht="15" customHeight="1">
      <c r="A58" s="21">
        <v>9</v>
      </c>
      <c r="B58" s="47" t="s">
        <v>386</v>
      </c>
      <c r="C58" s="48" t="s">
        <v>89</v>
      </c>
      <c r="D58" s="49">
        <v>44589.795138888891</v>
      </c>
      <c r="E58" s="47">
        <v>31720</v>
      </c>
      <c r="F58" s="49">
        <v>44589.802083333336</v>
      </c>
      <c r="G58" s="25">
        <f t="shared" si="13"/>
        <v>6.9444444452528842E-3</v>
      </c>
      <c r="H58" s="26"/>
      <c r="I58" s="21">
        <v>9</v>
      </c>
      <c r="J58" s="37" t="s">
        <v>424</v>
      </c>
      <c r="K58" s="35">
        <v>5</v>
      </c>
      <c r="L58" s="36">
        <v>44589.631944444445</v>
      </c>
      <c r="M58" s="37">
        <v>27143</v>
      </c>
      <c r="N58" s="36">
        <v>44589.690972222219</v>
      </c>
      <c r="O58" s="25">
        <f t="shared" si="14"/>
        <v>5.9027777773735579E-2</v>
      </c>
    </row>
    <row r="59" spans="1:15" s="27" customFormat="1" ht="15" customHeight="1">
      <c r="A59" s="21">
        <v>10</v>
      </c>
      <c r="B59" s="37" t="s">
        <v>75</v>
      </c>
      <c r="C59" s="204" t="s">
        <v>67</v>
      </c>
      <c r="D59" s="36">
        <v>44589.517361111109</v>
      </c>
      <c r="E59" s="99">
        <v>32477</v>
      </c>
      <c r="F59" s="36">
        <v>44589.625</v>
      </c>
      <c r="G59" s="25">
        <f t="shared" si="13"/>
        <v>0.10763888889050577</v>
      </c>
      <c r="H59" s="26"/>
      <c r="I59" s="21">
        <v>10</v>
      </c>
      <c r="J59" s="37" t="s">
        <v>66</v>
      </c>
      <c r="K59" s="35">
        <v>3</v>
      </c>
      <c r="L59" s="36">
        <v>44589.666666666664</v>
      </c>
      <c r="M59" s="37">
        <v>41020</v>
      </c>
      <c r="N59" s="36">
        <v>44589.711805555555</v>
      </c>
      <c r="O59" s="25">
        <f t="shared" si="14"/>
        <v>4.5138888890505768E-2</v>
      </c>
    </row>
    <row r="60" spans="1:15" s="27" customFormat="1" ht="15" customHeight="1">
      <c r="A60" s="21">
        <v>11</v>
      </c>
      <c r="B60" s="37" t="s">
        <v>85</v>
      </c>
      <c r="C60" s="35">
        <v>7</v>
      </c>
      <c r="D60" s="36">
        <v>44589.309027777781</v>
      </c>
      <c r="E60" s="37">
        <v>31668</v>
      </c>
      <c r="F60" s="36">
        <v>44589.46875</v>
      </c>
      <c r="G60" s="25">
        <f t="shared" si="13"/>
        <v>0.15972222221898846</v>
      </c>
      <c r="H60" s="26"/>
      <c r="I60" s="21">
        <v>11</v>
      </c>
      <c r="J60" s="47" t="s">
        <v>59</v>
      </c>
      <c r="K60" s="48">
        <v>4</v>
      </c>
      <c r="L60" s="49">
        <v>44589.75</v>
      </c>
      <c r="M60" s="47">
        <v>32584</v>
      </c>
      <c r="N60" s="49">
        <v>44589.788194444445</v>
      </c>
      <c r="O60" s="25">
        <f t="shared" si="14"/>
        <v>3.8194444445252884E-2</v>
      </c>
    </row>
    <row r="61" spans="1:15" s="27" customFormat="1" ht="15" customHeight="1">
      <c r="A61" s="21">
        <v>12</v>
      </c>
      <c r="B61" s="37" t="s">
        <v>73</v>
      </c>
      <c r="C61" s="35">
        <v>7</v>
      </c>
      <c r="D61" s="36">
        <v>44589.711805555555</v>
      </c>
      <c r="E61" s="37">
        <v>32584</v>
      </c>
      <c r="F61" s="36">
        <v>44589.819444444445</v>
      </c>
      <c r="G61" s="25">
        <f t="shared" si="13"/>
        <v>0.10763888889050577</v>
      </c>
      <c r="H61" s="26"/>
      <c r="I61" s="21">
        <v>12</v>
      </c>
      <c r="J61" s="47" t="s">
        <v>66</v>
      </c>
      <c r="K61" s="48">
        <v>4</v>
      </c>
      <c r="L61" s="49">
        <v>44589.833333333336</v>
      </c>
      <c r="M61" s="47">
        <v>32940</v>
      </c>
      <c r="N61" s="49">
        <v>44589.875</v>
      </c>
      <c r="O61" s="25">
        <f t="shared" si="14"/>
        <v>4.1666666664241347E-2</v>
      </c>
    </row>
    <row r="62" spans="1:15" s="27" customFormat="1" ht="15" customHeight="1">
      <c r="A62" s="21">
        <v>13</v>
      </c>
      <c r="B62" s="37" t="s">
        <v>59</v>
      </c>
      <c r="C62" s="35">
        <v>6</v>
      </c>
      <c r="D62" s="36">
        <v>44589.548611111109</v>
      </c>
      <c r="E62" s="37">
        <v>12884</v>
      </c>
      <c r="F62" s="36">
        <v>44589.604166666664</v>
      </c>
      <c r="G62" s="25">
        <f t="shared" si="13"/>
        <v>5.5555555554747116E-2</v>
      </c>
      <c r="H62" s="26"/>
      <c r="I62" s="21">
        <v>13</v>
      </c>
      <c r="J62" s="47" t="s">
        <v>60</v>
      </c>
      <c r="K62" s="48">
        <v>3</v>
      </c>
      <c r="L62" s="49">
        <v>44589.878472222219</v>
      </c>
      <c r="M62" s="47">
        <v>24594</v>
      </c>
      <c r="N62" s="49">
        <v>44589.927083333336</v>
      </c>
      <c r="O62" s="25">
        <f t="shared" si="14"/>
        <v>4.8611111116770189E-2</v>
      </c>
    </row>
    <row r="63" spans="1:15" s="27" customFormat="1" ht="15" customHeight="1">
      <c r="A63" s="21">
        <v>14</v>
      </c>
      <c r="B63" s="37" t="s">
        <v>59</v>
      </c>
      <c r="C63" s="35">
        <v>6</v>
      </c>
      <c r="D63" s="36">
        <v>44589.635416666664</v>
      </c>
      <c r="E63" s="37">
        <v>27143</v>
      </c>
      <c r="F63" s="36">
        <v>44589.78125</v>
      </c>
      <c r="G63" s="25">
        <f t="shared" si="13"/>
        <v>0.14583333333575865</v>
      </c>
      <c r="H63" s="26"/>
      <c r="I63" s="21">
        <v>14</v>
      </c>
      <c r="J63" s="47" t="s">
        <v>59</v>
      </c>
      <c r="K63" s="48">
        <v>3</v>
      </c>
      <c r="L63" s="49">
        <v>44589.954861111109</v>
      </c>
      <c r="M63" s="47">
        <v>31788</v>
      </c>
      <c r="N63" s="49">
        <v>44590.003472222219</v>
      </c>
      <c r="O63" s="25">
        <f t="shared" si="14"/>
        <v>4.8611111109494232E-2</v>
      </c>
    </row>
    <row r="64" spans="1:15" s="27" customFormat="1" ht="15" customHeight="1">
      <c r="A64" s="21">
        <v>15</v>
      </c>
      <c r="B64" s="37" t="s">
        <v>64</v>
      </c>
      <c r="C64" s="35">
        <v>4</v>
      </c>
      <c r="D64" s="36">
        <v>44589.458333333336</v>
      </c>
      <c r="E64" s="37">
        <v>33307</v>
      </c>
      <c r="F64" s="36">
        <v>44589.631944444445</v>
      </c>
      <c r="G64" s="25">
        <f t="shared" si="13"/>
        <v>0.17361111110949423</v>
      </c>
      <c r="H64" s="26"/>
      <c r="I64" s="21">
        <v>15</v>
      </c>
      <c r="J64" s="47" t="s">
        <v>42</v>
      </c>
      <c r="K64" s="48" t="s">
        <v>89</v>
      </c>
      <c r="L64" s="49">
        <v>44589.965277777781</v>
      </c>
      <c r="M64" s="47" t="s">
        <v>426</v>
      </c>
      <c r="N64" s="49">
        <v>44589.965277777781</v>
      </c>
      <c r="O64" s="25"/>
    </row>
    <row r="65" spans="1:15" s="27" customFormat="1" ht="15" customHeight="1">
      <c r="A65" s="21">
        <v>16</v>
      </c>
      <c r="B65" s="37" t="s">
        <v>84</v>
      </c>
      <c r="C65" s="35">
        <v>8</v>
      </c>
      <c r="D65" s="36">
        <v>44589.409722222219</v>
      </c>
      <c r="E65" s="37" t="s">
        <v>425</v>
      </c>
      <c r="F65" s="36">
        <v>44589.541666666664</v>
      </c>
      <c r="G65" s="25">
        <f t="shared" si="13"/>
        <v>0.13194444444525288</v>
      </c>
      <c r="H65" s="26"/>
      <c r="I65" s="21"/>
      <c r="J65" s="47"/>
      <c r="K65" s="48"/>
      <c r="L65" s="49"/>
      <c r="M65" s="47"/>
      <c r="N65" s="49"/>
      <c r="O65" s="25"/>
    </row>
    <row r="66" spans="1:15" s="27" customFormat="1" ht="15" customHeight="1">
      <c r="A66" s="21">
        <v>17</v>
      </c>
      <c r="B66" s="37" t="s">
        <v>66</v>
      </c>
      <c r="C66" s="35">
        <v>8</v>
      </c>
      <c r="D66" s="36">
        <v>44589.736111111109</v>
      </c>
      <c r="E66" s="37">
        <v>32940</v>
      </c>
      <c r="F66" s="36">
        <v>44589.923611111109</v>
      </c>
      <c r="G66" s="25">
        <f t="shared" si="13"/>
        <v>0.1875</v>
      </c>
      <c r="H66" s="26"/>
      <c r="I66" s="21"/>
      <c r="J66" s="47"/>
      <c r="K66" s="48"/>
      <c r="L66" s="49"/>
      <c r="M66" s="47"/>
      <c r="N66" s="49"/>
      <c r="O66" s="25"/>
    </row>
    <row r="67" spans="1:15" s="27" customFormat="1" ht="15" customHeight="1">
      <c r="A67" s="21">
        <v>18</v>
      </c>
      <c r="B67" s="29" t="s">
        <v>64</v>
      </c>
      <c r="C67" s="21" t="s">
        <v>67</v>
      </c>
      <c r="D67" s="24">
        <v>44589.770833333336</v>
      </c>
      <c r="E67" s="21">
        <v>24594</v>
      </c>
      <c r="F67" s="24">
        <v>44589.996527777781</v>
      </c>
      <c r="G67" s="25">
        <f t="shared" si="13"/>
        <v>0.22569444444525288</v>
      </c>
      <c r="H67" s="26"/>
      <c r="I67" s="21"/>
      <c r="J67" s="47"/>
      <c r="K67" s="48"/>
      <c r="L67" s="49"/>
      <c r="M67" s="47"/>
      <c r="N67" s="49"/>
      <c r="O67" s="25"/>
    </row>
    <row r="68" spans="1:15" s="27" customFormat="1" ht="15" customHeight="1">
      <c r="A68" s="21">
        <v>19</v>
      </c>
      <c r="B68" s="29" t="s">
        <v>59</v>
      </c>
      <c r="C68" s="21">
        <v>7</v>
      </c>
      <c r="D68" s="24">
        <v>44589.121527777781</v>
      </c>
      <c r="E68" s="21">
        <v>32469</v>
      </c>
      <c r="F68" s="24">
        <v>44589.291666666664</v>
      </c>
      <c r="G68" s="25">
        <f t="shared" si="13"/>
        <v>0.17013888888322981</v>
      </c>
      <c r="H68" s="26"/>
      <c r="I68" s="21"/>
      <c r="J68" s="47"/>
      <c r="K68" s="48"/>
      <c r="L68" s="49"/>
      <c r="M68" s="47"/>
      <c r="N68" s="49"/>
      <c r="O68" s="25"/>
    </row>
    <row r="69" spans="1:15" s="32" customFormat="1" ht="15" customHeight="1">
      <c r="A69" s="5"/>
      <c r="B69" s="1"/>
      <c r="C69" s="5"/>
      <c r="D69" s="5"/>
      <c r="E69" s="5"/>
      <c r="F69" s="18" t="s">
        <v>13</v>
      </c>
      <c r="G69" s="10">
        <v>0.12430555555555556</v>
      </c>
      <c r="H69" s="33"/>
      <c r="I69" s="5"/>
      <c r="J69" s="5"/>
      <c r="K69" s="5"/>
      <c r="L69" s="5"/>
      <c r="M69" s="5"/>
      <c r="N69" s="5" t="s">
        <v>13</v>
      </c>
      <c r="O69" s="10">
        <f>AVERAGE(O50:O68)</f>
        <v>4.9603174602712637E-2</v>
      </c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68" sqref="I68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101">
        <v>44590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205"/>
      <c r="E3" s="205"/>
      <c r="F3" s="220" t="s">
        <v>26</v>
      </c>
      <c r="G3" s="221"/>
      <c r="H3" s="221"/>
      <c r="I3" s="221"/>
      <c r="J3" s="222"/>
      <c r="K3" s="205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5" t="s">
        <v>35</v>
      </c>
      <c r="B5" s="37" t="s">
        <v>37</v>
      </c>
      <c r="C5" s="36">
        <v>44589.746527777781</v>
      </c>
      <c r="D5" s="37" t="s">
        <v>65</v>
      </c>
      <c r="E5" s="14" t="s">
        <v>61</v>
      </c>
      <c r="F5" s="5">
        <v>8</v>
      </c>
      <c r="G5" s="5">
        <v>2</v>
      </c>
      <c r="H5" s="5">
        <v>30</v>
      </c>
      <c r="I5" s="5">
        <v>50</v>
      </c>
      <c r="J5" s="5">
        <f t="shared" ref="J5:J25" si="0">F5+G5+H5+I5</f>
        <v>90</v>
      </c>
      <c r="K5" s="5"/>
      <c r="L5" s="36">
        <v>44590.208333333336</v>
      </c>
      <c r="M5" s="36">
        <v>44590.229166666664</v>
      </c>
      <c r="N5" s="7">
        <f t="shared" ref="N5:N20" si="1">SUM(L5-C5)</f>
        <v>0.46180555555474712</v>
      </c>
      <c r="O5" s="7">
        <f t="shared" ref="O5:O20" si="2">SUM(M5-L5)</f>
        <v>2.0833333328482695E-2</v>
      </c>
    </row>
    <row r="6" spans="1:15" s="8" customFormat="1">
      <c r="A6" s="35"/>
      <c r="B6" s="37"/>
      <c r="C6" s="36"/>
      <c r="D6" s="37"/>
      <c r="E6" s="14" t="s">
        <v>62</v>
      </c>
      <c r="F6" s="5">
        <v>14</v>
      </c>
      <c r="G6" s="5">
        <v>60</v>
      </c>
      <c r="H6" s="5">
        <v>0</v>
      </c>
      <c r="I6" s="5">
        <v>16</v>
      </c>
      <c r="J6" s="5"/>
      <c r="K6" s="5">
        <f t="shared" ref="K6:K26" si="3">G6+H6+I6+F6</f>
        <v>90</v>
      </c>
      <c r="L6" s="36"/>
      <c r="M6" s="36"/>
      <c r="N6" s="7"/>
      <c r="O6" s="7"/>
    </row>
    <row r="7" spans="1:15" s="8" customFormat="1">
      <c r="A7" s="188" t="s">
        <v>34</v>
      </c>
      <c r="B7" s="37" t="s">
        <v>37</v>
      </c>
      <c r="C7" s="36">
        <v>44589.920138888891</v>
      </c>
      <c r="D7" s="37" t="s">
        <v>39</v>
      </c>
      <c r="E7" s="14" t="s">
        <v>61</v>
      </c>
      <c r="F7" s="5">
        <v>0</v>
      </c>
      <c r="G7" s="5">
        <v>90</v>
      </c>
      <c r="H7" s="5">
        <v>0</v>
      </c>
      <c r="I7" s="5">
        <v>0</v>
      </c>
      <c r="J7" s="5">
        <f t="shared" si="0"/>
        <v>90</v>
      </c>
      <c r="K7" s="5"/>
      <c r="L7" s="36">
        <v>44590.222222222219</v>
      </c>
      <c r="M7" s="36">
        <v>44590.25</v>
      </c>
      <c r="N7" s="7">
        <f t="shared" si="1"/>
        <v>0.30208333332848269</v>
      </c>
      <c r="O7" s="7">
        <f t="shared" si="2"/>
        <v>2.7777777781011537E-2</v>
      </c>
    </row>
    <row r="8" spans="1:15" s="8" customFormat="1">
      <c r="A8" s="188"/>
      <c r="B8" s="37"/>
      <c r="C8" s="36"/>
      <c r="D8" s="37"/>
      <c r="E8" s="14" t="s">
        <v>62</v>
      </c>
      <c r="F8" s="5">
        <v>0</v>
      </c>
      <c r="G8" s="5">
        <v>87</v>
      </c>
      <c r="H8" s="5">
        <v>1</v>
      </c>
      <c r="I8" s="5">
        <v>2</v>
      </c>
      <c r="J8" s="5"/>
      <c r="K8" s="5">
        <f t="shared" si="3"/>
        <v>90</v>
      </c>
      <c r="L8" s="36"/>
      <c r="M8" s="36"/>
      <c r="N8" s="7"/>
      <c r="O8" s="7"/>
    </row>
    <row r="9" spans="1:15" s="8" customFormat="1">
      <c r="A9" s="188" t="s">
        <v>47</v>
      </c>
      <c r="B9" s="37" t="s">
        <v>37</v>
      </c>
      <c r="C9" s="36">
        <v>44590.152777777781</v>
      </c>
      <c r="D9" s="37" t="s">
        <v>161</v>
      </c>
      <c r="E9" s="14" t="s">
        <v>61</v>
      </c>
      <c r="F9" s="5">
        <v>0</v>
      </c>
      <c r="G9" s="5">
        <v>0</v>
      </c>
      <c r="H9" s="5">
        <v>0</v>
      </c>
      <c r="I9" s="5">
        <v>90</v>
      </c>
      <c r="J9" s="5">
        <f t="shared" si="0"/>
        <v>90</v>
      </c>
      <c r="K9" s="5"/>
      <c r="L9" s="36">
        <v>44590.322916666664</v>
      </c>
      <c r="M9" s="36">
        <v>44590.361111111109</v>
      </c>
      <c r="N9" s="7">
        <f t="shared" si="1"/>
        <v>0.17013888888322981</v>
      </c>
      <c r="O9" s="7">
        <f t="shared" si="2"/>
        <v>3.8194444445252884E-2</v>
      </c>
    </row>
    <row r="10" spans="1:15" s="8" customFormat="1">
      <c r="A10" s="188"/>
      <c r="B10" s="37"/>
      <c r="C10" s="36"/>
      <c r="D10" s="37"/>
      <c r="E10" s="14" t="s">
        <v>62</v>
      </c>
      <c r="F10" s="5">
        <v>0</v>
      </c>
      <c r="G10" s="5">
        <v>6</v>
      </c>
      <c r="H10" s="5">
        <v>42</v>
      </c>
      <c r="I10" s="5">
        <v>42</v>
      </c>
      <c r="J10" s="5"/>
      <c r="K10" s="5">
        <f t="shared" si="3"/>
        <v>90</v>
      </c>
      <c r="L10" s="36"/>
      <c r="M10" s="36"/>
      <c r="N10" s="7"/>
      <c r="O10" s="7"/>
    </row>
    <row r="11" spans="1:15" s="8" customFormat="1">
      <c r="A11" s="35">
        <v>5</v>
      </c>
      <c r="B11" s="37" t="s">
        <v>37</v>
      </c>
      <c r="C11" s="36">
        <v>44590.215277777781</v>
      </c>
      <c r="D11" s="37" t="s">
        <v>66</v>
      </c>
      <c r="E11" s="14" t="s">
        <v>61</v>
      </c>
      <c r="F11" s="5">
        <v>0</v>
      </c>
      <c r="G11" s="5">
        <v>18</v>
      </c>
      <c r="H11" s="5">
        <v>71</v>
      </c>
      <c r="I11" s="5">
        <v>1</v>
      </c>
      <c r="J11" s="5">
        <f t="shared" si="0"/>
        <v>90</v>
      </c>
      <c r="K11" s="5"/>
      <c r="L11" s="36">
        <v>44590.583333333336</v>
      </c>
      <c r="M11" s="36">
        <v>44590.638888888891</v>
      </c>
      <c r="N11" s="7">
        <f t="shared" si="1"/>
        <v>0.36805555555474712</v>
      </c>
      <c r="O11" s="7">
        <f t="shared" si="2"/>
        <v>5.5555555554747116E-2</v>
      </c>
    </row>
    <row r="12" spans="1:15" s="8" customFormat="1">
      <c r="A12" s="35"/>
      <c r="B12" s="37"/>
      <c r="C12" s="36"/>
      <c r="D12" s="37"/>
      <c r="E12" s="14" t="s">
        <v>62</v>
      </c>
      <c r="F12" s="5">
        <v>0</v>
      </c>
      <c r="G12" s="5">
        <v>36</v>
      </c>
      <c r="H12" s="5">
        <v>42</v>
      </c>
      <c r="I12" s="5">
        <v>12</v>
      </c>
      <c r="J12" s="5"/>
      <c r="K12" s="5">
        <f t="shared" si="3"/>
        <v>90</v>
      </c>
      <c r="L12" s="36"/>
      <c r="M12" s="36"/>
      <c r="N12" s="7"/>
      <c r="O12" s="7"/>
    </row>
    <row r="13" spans="1:15" s="8" customFormat="1">
      <c r="A13" s="35" t="s">
        <v>45</v>
      </c>
      <c r="B13" s="37" t="s">
        <v>37</v>
      </c>
      <c r="C13" s="36">
        <v>44590.329861111109</v>
      </c>
      <c r="D13" s="37" t="s">
        <v>39</v>
      </c>
      <c r="E13" s="14" t="s">
        <v>61</v>
      </c>
      <c r="F13" s="5">
        <v>5</v>
      </c>
      <c r="G13" s="5">
        <v>85</v>
      </c>
      <c r="H13" s="5">
        <v>0</v>
      </c>
      <c r="I13" s="5">
        <v>0</v>
      </c>
      <c r="J13" s="5">
        <f t="shared" si="0"/>
        <v>90</v>
      </c>
      <c r="K13" s="5"/>
      <c r="L13" s="36">
        <v>44590.597222222219</v>
      </c>
      <c r="M13" s="36">
        <v>44590.645833333336</v>
      </c>
      <c r="N13" s="7">
        <f t="shared" si="1"/>
        <v>0.26736111110949423</v>
      </c>
      <c r="O13" s="7">
        <f t="shared" si="2"/>
        <v>4.8611111116770189E-2</v>
      </c>
    </row>
    <row r="14" spans="1:15" s="8" customFormat="1">
      <c r="A14" s="35"/>
      <c r="B14" s="37"/>
      <c r="C14" s="36"/>
      <c r="D14" s="37"/>
      <c r="E14" s="14" t="s">
        <v>62</v>
      </c>
      <c r="F14" s="5">
        <v>0</v>
      </c>
      <c r="G14" s="5">
        <v>25</v>
      </c>
      <c r="H14" s="5">
        <v>8</v>
      </c>
      <c r="I14" s="5">
        <v>29</v>
      </c>
      <c r="J14" s="5"/>
      <c r="K14" s="5">
        <f t="shared" si="3"/>
        <v>62</v>
      </c>
      <c r="L14" s="36"/>
      <c r="M14" s="36"/>
      <c r="N14" s="7"/>
      <c r="O14" s="7"/>
    </row>
    <row r="15" spans="1:15" s="8" customFormat="1">
      <c r="A15" s="188">
        <v>4</v>
      </c>
      <c r="B15" s="37" t="s">
        <v>37</v>
      </c>
      <c r="C15" s="36">
        <v>44590.388888888891</v>
      </c>
      <c r="D15" s="37" t="s">
        <v>39</v>
      </c>
      <c r="E15" s="14" t="s">
        <v>61</v>
      </c>
      <c r="F15" s="5">
        <v>0</v>
      </c>
      <c r="G15" s="5">
        <v>0</v>
      </c>
      <c r="H15" s="5">
        <v>90</v>
      </c>
      <c r="I15" s="5">
        <v>0</v>
      </c>
      <c r="J15" s="5">
        <f t="shared" si="0"/>
        <v>90</v>
      </c>
      <c r="K15" s="5"/>
      <c r="L15" s="36">
        <v>44590.652777777781</v>
      </c>
      <c r="M15" s="36">
        <v>44590.725694444445</v>
      </c>
      <c r="N15" s="7">
        <f t="shared" si="1"/>
        <v>0.26388888889050577</v>
      </c>
      <c r="O15" s="7">
        <f t="shared" si="2"/>
        <v>7.2916666664241347E-2</v>
      </c>
    </row>
    <row r="16" spans="1:15" s="8" customFormat="1">
      <c r="A16" s="188"/>
      <c r="B16" s="37"/>
      <c r="C16" s="36"/>
      <c r="D16" s="37"/>
      <c r="E16" s="14" t="s">
        <v>62</v>
      </c>
      <c r="F16" s="5">
        <v>2</v>
      </c>
      <c r="G16" s="5">
        <v>1</v>
      </c>
      <c r="H16" s="5">
        <v>67</v>
      </c>
      <c r="I16" s="5">
        <v>20</v>
      </c>
      <c r="J16" s="5"/>
      <c r="K16" s="5">
        <f t="shared" si="3"/>
        <v>90</v>
      </c>
      <c r="L16" s="36"/>
      <c r="M16" s="36"/>
      <c r="N16" s="7"/>
      <c r="O16" s="7"/>
    </row>
    <row r="17" spans="1:15" s="8" customFormat="1">
      <c r="A17" s="188" t="s">
        <v>47</v>
      </c>
      <c r="B17" s="37" t="s">
        <v>37</v>
      </c>
      <c r="C17" s="36">
        <v>44590.434027777781</v>
      </c>
      <c r="D17" s="37" t="s">
        <v>69</v>
      </c>
      <c r="E17" s="14" t="s">
        <v>61</v>
      </c>
      <c r="F17" s="5">
        <v>0</v>
      </c>
      <c r="G17" s="5">
        <v>0</v>
      </c>
      <c r="H17" s="5">
        <v>0</v>
      </c>
      <c r="I17" s="5">
        <v>90</v>
      </c>
      <c r="J17" s="5">
        <f t="shared" si="0"/>
        <v>90</v>
      </c>
      <c r="K17" s="5"/>
      <c r="L17" s="36">
        <v>44590.701388888891</v>
      </c>
      <c r="M17" s="36">
        <v>44590.729166666664</v>
      </c>
      <c r="N17" s="7">
        <f t="shared" si="1"/>
        <v>0.26736111110949423</v>
      </c>
      <c r="O17" s="7">
        <f t="shared" si="2"/>
        <v>2.7777777773735579E-2</v>
      </c>
    </row>
    <row r="18" spans="1:15" s="8" customFormat="1">
      <c r="A18" s="188"/>
      <c r="B18" s="37"/>
      <c r="C18" s="36"/>
      <c r="D18" s="37"/>
      <c r="E18" s="14" t="s">
        <v>62</v>
      </c>
      <c r="F18" s="5">
        <v>54</v>
      </c>
      <c r="G18" s="5">
        <v>21</v>
      </c>
      <c r="H18" s="5">
        <v>15</v>
      </c>
      <c r="I18" s="5">
        <v>0</v>
      </c>
      <c r="J18" s="5"/>
      <c r="K18" s="5">
        <f t="shared" si="3"/>
        <v>90</v>
      </c>
      <c r="L18" s="36"/>
      <c r="M18" s="36"/>
      <c r="N18" s="7"/>
      <c r="O18" s="7"/>
    </row>
    <row r="19" spans="1:15" s="8" customFormat="1">
      <c r="A19" s="188" t="s">
        <v>36</v>
      </c>
      <c r="B19" s="37" t="s">
        <v>37</v>
      </c>
      <c r="C19" s="36">
        <v>44590.472222222219</v>
      </c>
      <c r="D19" s="37" t="s">
        <v>258</v>
      </c>
      <c r="E19" s="14" t="s">
        <v>61</v>
      </c>
      <c r="F19" s="5">
        <v>0</v>
      </c>
      <c r="G19" s="5">
        <v>90</v>
      </c>
      <c r="H19" s="5">
        <v>0</v>
      </c>
      <c r="I19" s="5">
        <v>0</v>
      </c>
      <c r="J19" s="5">
        <f t="shared" si="0"/>
        <v>90</v>
      </c>
      <c r="K19" s="5"/>
      <c r="L19" s="36">
        <v>44590.833333333336</v>
      </c>
      <c r="M19" s="36">
        <v>44590.861111111109</v>
      </c>
      <c r="N19" s="7">
        <f t="shared" si="1"/>
        <v>0.36111111111677019</v>
      </c>
      <c r="O19" s="7">
        <f t="shared" si="2"/>
        <v>2.7777777773735579E-2</v>
      </c>
    </row>
    <row r="20" spans="1:15" s="8" customFormat="1">
      <c r="A20" s="13"/>
      <c r="B20" s="13"/>
      <c r="C20" s="16"/>
      <c r="D20" s="16"/>
      <c r="E20" s="14" t="s">
        <v>62</v>
      </c>
      <c r="F20" s="5">
        <v>0</v>
      </c>
      <c r="G20" s="5">
        <v>21</v>
      </c>
      <c r="H20" s="5">
        <v>24</v>
      </c>
      <c r="I20" s="5">
        <v>45</v>
      </c>
      <c r="J20" s="5"/>
      <c r="K20" s="5">
        <f t="shared" si="3"/>
        <v>90</v>
      </c>
      <c r="L20" s="15"/>
      <c r="M20" s="15"/>
      <c r="N20" s="7">
        <f t="shared" si="1"/>
        <v>0</v>
      </c>
      <c r="O20" s="7">
        <f t="shared" si="2"/>
        <v>0</v>
      </c>
    </row>
    <row r="21" spans="1:15" s="8" customFormat="1">
      <c r="A21" s="35">
        <v>1</v>
      </c>
      <c r="B21" s="37" t="s">
        <v>37</v>
      </c>
      <c r="C21" s="36">
        <v>44590.635416666664</v>
      </c>
      <c r="D21" s="37" t="s">
        <v>85</v>
      </c>
      <c r="E21" s="14" t="s">
        <v>61</v>
      </c>
      <c r="F21" s="5">
        <v>40</v>
      </c>
      <c r="G21" s="5">
        <v>23</v>
      </c>
      <c r="H21" s="5">
        <v>7</v>
      </c>
      <c r="I21" s="5">
        <v>20</v>
      </c>
      <c r="J21" s="5">
        <f t="shared" si="0"/>
        <v>90</v>
      </c>
      <c r="K21" s="5"/>
      <c r="L21" s="36">
        <v>44590.996527777781</v>
      </c>
      <c r="M21" s="36">
        <v>44591.121527777781</v>
      </c>
      <c r="N21" s="7">
        <f t="shared" ref="N21:N25" si="4">SUM(L21-C21)</f>
        <v>0.36111111111677019</v>
      </c>
      <c r="O21" s="7">
        <f t="shared" ref="O21:O25" si="5">SUM(M21-L21)</f>
        <v>0.125</v>
      </c>
    </row>
    <row r="22" spans="1:15" s="8" customFormat="1">
      <c r="A22" s="35"/>
      <c r="B22" s="37"/>
      <c r="C22" s="36"/>
      <c r="D22" s="37"/>
      <c r="E22" s="14" t="s">
        <v>62</v>
      </c>
      <c r="F22" s="5">
        <v>3</v>
      </c>
      <c r="G22" s="5">
        <v>46</v>
      </c>
      <c r="H22" s="5">
        <v>35</v>
      </c>
      <c r="I22" s="5">
        <v>6</v>
      </c>
      <c r="J22" s="5"/>
      <c r="K22" s="5">
        <f t="shared" si="3"/>
        <v>90</v>
      </c>
      <c r="L22" s="36"/>
      <c r="M22" s="36"/>
      <c r="N22" s="7"/>
      <c r="O22" s="7"/>
    </row>
    <row r="23" spans="1:15" s="8" customFormat="1">
      <c r="A23" s="35">
        <v>5</v>
      </c>
      <c r="B23" s="37" t="s">
        <v>37</v>
      </c>
      <c r="C23" s="36">
        <v>44590.697916666664</v>
      </c>
      <c r="D23" s="37" t="s">
        <v>64</v>
      </c>
      <c r="E23" s="14" t="s">
        <v>61</v>
      </c>
      <c r="F23" s="5">
        <v>11</v>
      </c>
      <c r="G23" s="5">
        <v>5</v>
      </c>
      <c r="H23" s="5">
        <v>46</v>
      </c>
      <c r="I23" s="5">
        <v>28</v>
      </c>
      <c r="J23" s="5">
        <f t="shared" si="0"/>
        <v>90</v>
      </c>
      <c r="K23" s="5"/>
      <c r="L23" s="36">
        <v>44590.96875</v>
      </c>
      <c r="M23" s="36">
        <v>44591.003472222219</v>
      </c>
      <c r="N23" s="7">
        <f t="shared" si="4"/>
        <v>0.27083333333575865</v>
      </c>
      <c r="O23" s="7">
        <f t="shared" si="5"/>
        <v>3.4722222218988463E-2</v>
      </c>
    </row>
    <row r="24" spans="1:15" s="8" customFormat="1">
      <c r="A24" s="35"/>
      <c r="B24" s="37"/>
      <c r="C24" s="36"/>
      <c r="D24" s="37"/>
      <c r="E24" s="14" t="s">
        <v>62</v>
      </c>
      <c r="F24" s="5">
        <v>10</v>
      </c>
      <c r="G24" s="5">
        <v>27</v>
      </c>
      <c r="H24" s="5">
        <v>32</v>
      </c>
      <c r="I24" s="5">
        <v>21</v>
      </c>
      <c r="J24" s="5"/>
      <c r="K24" s="5">
        <f t="shared" si="3"/>
        <v>90</v>
      </c>
      <c r="L24" s="36"/>
      <c r="M24" s="36"/>
      <c r="N24" s="7"/>
      <c r="O24" s="7"/>
    </row>
    <row r="25" spans="1:15" s="8" customFormat="1">
      <c r="A25" s="35" t="s">
        <v>45</v>
      </c>
      <c r="B25" s="37" t="s">
        <v>37</v>
      </c>
      <c r="C25" s="36">
        <v>44590.798611111109</v>
      </c>
      <c r="D25" s="37" t="s">
        <v>68</v>
      </c>
      <c r="E25" s="14" t="s">
        <v>61</v>
      </c>
      <c r="F25" s="5">
        <v>1</v>
      </c>
      <c r="G25" s="5">
        <v>86</v>
      </c>
      <c r="H25" s="5">
        <v>2</v>
      </c>
      <c r="I25" s="5">
        <v>1</v>
      </c>
      <c r="J25" s="5">
        <f t="shared" si="0"/>
        <v>90</v>
      </c>
      <c r="K25" s="5"/>
      <c r="L25" s="36">
        <v>44590.986111111109</v>
      </c>
      <c r="M25" s="36">
        <v>44591.090277777781</v>
      </c>
      <c r="N25" s="7">
        <f t="shared" si="4"/>
        <v>0.1875</v>
      </c>
      <c r="O25" s="7">
        <f t="shared" si="5"/>
        <v>0.10416666667151731</v>
      </c>
    </row>
    <row r="26" spans="1:15" s="8" customFormat="1" ht="15.75" thickBot="1">
      <c r="A26" s="13"/>
      <c r="B26" s="13"/>
      <c r="C26" s="16"/>
      <c r="D26" s="16"/>
      <c r="E26" s="14" t="s">
        <v>62</v>
      </c>
      <c r="F26" s="5">
        <v>2</v>
      </c>
      <c r="G26" s="5">
        <v>18</v>
      </c>
      <c r="H26" s="5">
        <v>51</v>
      </c>
      <c r="I26" s="5">
        <v>1</v>
      </c>
      <c r="J26" s="5"/>
      <c r="K26" s="5">
        <f t="shared" si="3"/>
        <v>72</v>
      </c>
      <c r="L26" s="15"/>
      <c r="M26" s="15"/>
      <c r="N26" s="7"/>
      <c r="O26" s="7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990</v>
      </c>
      <c r="K27" s="19">
        <f>SUM(K5:K26)</f>
        <v>944</v>
      </c>
      <c r="L27" s="5"/>
      <c r="M27" s="5" t="s">
        <v>13</v>
      </c>
      <c r="N27" s="10">
        <f>AVERAGE(N5:N26)</f>
        <v>0.2734375</v>
      </c>
      <c r="O27" s="10">
        <f>AVERAGE(O5:O26)</f>
        <v>4.8611111110706894E-2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220"/>
      <c r="B29" s="221"/>
      <c r="C29" s="222"/>
      <c r="D29" s="205"/>
      <c r="E29" s="205"/>
      <c r="F29" s="220" t="s">
        <v>26</v>
      </c>
      <c r="G29" s="221"/>
      <c r="H29" s="221"/>
      <c r="I29" s="221"/>
      <c r="J29" s="222"/>
      <c r="K29" s="205"/>
      <c r="L29" s="220"/>
      <c r="M29" s="221"/>
      <c r="N29" s="221"/>
      <c r="O29" s="222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 s="8" customFormat="1">
      <c r="A31" s="35" t="s">
        <v>50</v>
      </c>
      <c r="B31" s="37" t="s">
        <v>121</v>
      </c>
      <c r="C31" s="36">
        <v>44589.631944444445</v>
      </c>
      <c r="D31" s="37" t="s">
        <v>59</v>
      </c>
      <c r="E31" s="14" t="s">
        <v>61</v>
      </c>
      <c r="F31" s="5">
        <v>0</v>
      </c>
      <c r="G31" s="5">
        <v>21</v>
      </c>
      <c r="H31" s="5">
        <v>30</v>
      </c>
      <c r="I31" s="5">
        <v>39</v>
      </c>
      <c r="J31" s="5">
        <v>90</v>
      </c>
      <c r="K31" s="5"/>
      <c r="L31" s="36">
        <v>44590.604166666664</v>
      </c>
      <c r="M31" s="36">
        <v>44590.635416666664</v>
      </c>
      <c r="N31" s="7">
        <v>0.97222222221898846</v>
      </c>
      <c r="O31" s="7">
        <v>3.125E-2</v>
      </c>
    </row>
    <row r="32" spans="1:15" s="8" customFormat="1">
      <c r="A32" s="35"/>
      <c r="B32" s="37"/>
      <c r="C32" s="36"/>
      <c r="D32" s="37"/>
      <c r="E32" s="14" t="s">
        <v>62</v>
      </c>
      <c r="F32" s="5">
        <v>0</v>
      </c>
      <c r="G32" s="5">
        <v>0</v>
      </c>
      <c r="H32" s="5">
        <v>7</v>
      </c>
      <c r="I32" s="5">
        <v>83</v>
      </c>
      <c r="J32" s="5"/>
      <c r="K32" s="5">
        <v>90</v>
      </c>
      <c r="L32" s="36"/>
      <c r="M32" s="36"/>
      <c r="N32" s="7"/>
      <c r="O32" s="7"/>
    </row>
    <row r="33" spans="1:15" s="8" customFormat="1">
      <c r="A33" s="35">
        <v>1</v>
      </c>
      <c r="B33" s="37" t="s">
        <v>122</v>
      </c>
      <c r="C33" s="36">
        <v>44589.833333333336</v>
      </c>
      <c r="D33" s="37" t="s">
        <v>59</v>
      </c>
      <c r="E33" s="14" t="s">
        <v>61</v>
      </c>
      <c r="F33" s="5">
        <v>9</v>
      </c>
      <c r="G33" s="5">
        <v>0</v>
      </c>
      <c r="H33" s="5">
        <v>81</v>
      </c>
      <c r="I33" s="5">
        <v>0</v>
      </c>
      <c r="J33" s="5">
        <v>90</v>
      </c>
      <c r="K33" s="5"/>
      <c r="L33" s="36">
        <v>44590.465277777781</v>
      </c>
      <c r="M33" s="36">
        <v>44590.489583333336</v>
      </c>
      <c r="N33" s="7">
        <v>0.63194444444525288</v>
      </c>
      <c r="O33" s="7">
        <v>2.4305555554747116E-2</v>
      </c>
    </row>
    <row r="34" spans="1:15" s="8" customFormat="1">
      <c r="A34" s="35"/>
      <c r="B34" s="37"/>
      <c r="C34" s="36"/>
      <c r="D34" s="37"/>
      <c r="E34" s="14" t="s">
        <v>62</v>
      </c>
      <c r="F34" s="5">
        <v>38</v>
      </c>
      <c r="G34" s="5">
        <v>46</v>
      </c>
      <c r="H34" s="5">
        <v>4</v>
      </c>
      <c r="I34" s="5">
        <v>2</v>
      </c>
      <c r="J34" s="5"/>
      <c r="K34" s="5">
        <v>90</v>
      </c>
      <c r="L34" s="36"/>
      <c r="M34" s="36"/>
      <c r="N34" s="7"/>
      <c r="O34" s="7"/>
    </row>
    <row r="35" spans="1:15" s="8" customFormat="1">
      <c r="A35" s="35">
        <v>8</v>
      </c>
      <c r="B35" s="37" t="s">
        <v>130</v>
      </c>
      <c r="C35" s="36">
        <v>44589.986111111109</v>
      </c>
      <c r="D35" s="37" t="s">
        <v>60</v>
      </c>
      <c r="E35" s="14" t="s">
        <v>61</v>
      </c>
      <c r="F35" s="5">
        <v>32</v>
      </c>
      <c r="G35" s="5">
        <v>15</v>
      </c>
      <c r="H35" s="5">
        <v>7</v>
      </c>
      <c r="I35" s="5">
        <v>36</v>
      </c>
      <c r="J35" s="5">
        <v>90</v>
      </c>
      <c r="K35" s="5"/>
      <c r="L35" s="36">
        <v>44590.458333333336</v>
      </c>
      <c r="M35" s="36">
        <v>44590.475694444445</v>
      </c>
      <c r="N35" s="7">
        <v>0.47222222222626442</v>
      </c>
      <c r="O35" s="7">
        <v>1.7361111109494232E-2</v>
      </c>
    </row>
    <row r="36" spans="1:15" s="8" customFormat="1">
      <c r="A36" s="35"/>
      <c r="B36" s="37"/>
      <c r="C36" s="36"/>
      <c r="D36" s="37"/>
      <c r="E36" s="14" t="s">
        <v>62</v>
      </c>
      <c r="F36" s="5">
        <v>0</v>
      </c>
      <c r="G36" s="5">
        <v>10</v>
      </c>
      <c r="H36" s="5">
        <v>47</v>
      </c>
      <c r="I36" s="5">
        <v>33</v>
      </c>
      <c r="J36" s="5"/>
      <c r="K36" s="5">
        <v>90</v>
      </c>
      <c r="L36" s="36"/>
      <c r="M36" s="36"/>
      <c r="N36" s="7"/>
      <c r="O36" s="7"/>
    </row>
    <row r="37" spans="1:15" s="8" customFormat="1">
      <c r="A37" s="188">
        <v>4</v>
      </c>
      <c r="B37" s="37" t="s">
        <v>122</v>
      </c>
      <c r="C37" s="36">
        <v>44590.052083333336</v>
      </c>
      <c r="D37" s="37" t="s">
        <v>59</v>
      </c>
      <c r="E37" s="14" t="s">
        <v>61</v>
      </c>
      <c r="F37" s="5">
        <v>0</v>
      </c>
      <c r="G37" s="5">
        <v>0</v>
      </c>
      <c r="H37" s="5">
        <v>90</v>
      </c>
      <c r="I37" s="5">
        <v>0</v>
      </c>
      <c r="J37" s="5">
        <v>90</v>
      </c>
      <c r="K37" s="5"/>
      <c r="L37" s="36">
        <v>44590.291666666664</v>
      </c>
      <c r="M37" s="36">
        <v>44590.319444444445</v>
      </c>
      <c r="N37" s="7">
        <v>0.23958333332848269</v>
      </c>
      <c r="O37" s="7">
        <v>2.7777777781011537E-2</v>
      </c>
    </row>
    <row r="38" spans="1:15" s="8" customFormat="1">
      <c r="A38" s="188"/>
      <c r="B38" s="37"/>
      <c r="C38" s="36"/>
      <c r="D38" s="37"/>
      <c r="E38" s="14" t="s">
        <v>62</v>
      </c>
      <c r="F38" s="5">
        <v>0</v>
      </c>
      <c r="G38" s="5">
        <v>18</v>
      </c>
      <c r="H38" s="5">
        <v>27</v>
      </c>
      <c r="I38" s="5">
        <v>45</v>
      </c>
      <c r="J38" s="5"/>
      <c r="K38" s="5">
        <v>90</v>
      </c>
      <c r="L38" s="36"/>
      <c r="M38" s="36"/>
      <c r="N38" s="7"/>
      <c r="O38" s="7"/>
    </row>
    <row r="39" spans="1:15" s="8" customFormat="1">
      <c r="A39" s="35" t="s">
        <v>33</v>
      </c>
      <c r="B39" s="37" t="s">
        <v>122</v>
      </c>
      <c r="C39" s="36">
        <v>44590.277777777781</v>
      </c>
      <c r="D39" s="37" t="s">
        <v>59</v>
      </c>
      <c r="E39" s="14" t="s">
        <v>61</v>
      </c>
      <c r="F39" s="5">
        <v>0</v>
      </c>
      <c r="G39" s="5">
        <v>0</v>
      </c>
      <c r="H39" s="5">
        <v>0</v>
      </c>
      <c r="I39" s="5">
        <v>80</v>
      </c>
      <c r="J39" s="5">
        <v>80</v>
      </c>
      <c r="K39" s="5"/>
      <c r="L39" s="36">
        <v>44590.784722222219</v>
      </c>
      <c r="M39" s="36">
        <v>44590.822916666664</v>
      </c>
      <c r="N39" s="7">
        <v>0.50694444443797693</v>
      </c>
      <c r="O39" s="7">
        <v>3.8194444445252884E-2</v>
      </c>
    </row>
    <row r="40" spans="1:15" s="8" customFormat="1">
      <c r="A40" s="35"/>
      <c r="B40" s="37"/>
      <c r="C40" s="36"/>
      <c r="D40" s="37"/>
      <c r="E40" s="14" t="s">
        <v>62</v>
      </c>
      <c r="F40" s="5">
        <v>40</v>
      </c>
      <c r="G40" s="5">
        <v>6</v>
      </c>
      <c r="H40" s="5">
        <v>20</v>
      </c>
      <c r="I40" s="5">
        <v>14</v>
      </c>
      <c r="J40" s="5"/>
      <c r="K40" s="5">
        <v>80</v>
      </c>
      <c r="L40" s="36"/>
      <c r="M40" s="36"/>
      <c r="N40" s="7"/>
      <c r="O40" s="7"/>
    </row>
    <row r="41" spans="1:15" s="8" customFormat="1">
      <c r="A41" s="35" t="s">
        <v>34</v>
      </c>
      <c r="B41" s="37" t="s">
        <v>121</v>
      </c>
      <c r="C41" s="36">
        <v>44590.513888888891</v>
      </c>
      <c r="D41" s="37" t="s">
        <v>59</v>
      </c>
      <c r="E41" s="14" t="s">
        <v>61</v>
      </c>
      <c r="F41" s="5">
        <v>0</v>
      </c>
      <c r="G41" s="5">
        <v>34</v>
      </c>
      <c r="H41" s="5">
        <v>56</v>
      </c>
      <c r="I41" s="5">
        <v>0</v>
      </c>
      <c r="J41" s="5">
        <v>90</v>
      </c>
      <c r="K41" s="5"/>
      <c r="L41" s="36">
        <v>44590.979166666664</v>
      </c>
      <c r="M41" s="36">
        <v>44591.03125</v>
      </c>
      <c r="N41" s="7">
        <v>0.46527777777373558</v>
      </c>
      <c r="O41" s="7">
        <v>5.2083333335758653E-2</v>
      </c>
    </row>
    <row r="42" spans="1:15" s="8" customFormat="1">
      <c r="A42" s="35"/>
      <c r="B42" s="37"/>
      <c r="C42" s="36"/>
      <c r="D42" s="37"/>
      <c r="E42" s="14" t="s">
        <v>62</v>
      </c>
      <c r="F42" s="5">
        <v>0</v>
      </c>
      <c r="G42" s="5">
        <v>85</v>
      </c>
      <c r="H42" s="5">
        <v>4</v>
      </c>
      <c r="I42" s="5">
        <v>1</v>
      </c>
      <c r="J42" s="5"/>
      <c r="K42" s="5">
        <v>90</v>
      </c>
      <c r="L42" s="36"/>
      <c r="M42" s="36"/>
      <c r="N42" s="7"/>
      <c r="O42" s="7"/>
    </row>
    <row r="43" spans="1:15" s="8" customFormat="1">
      <c r="A43" s="35" t="s">
        <v>35</v>
      </c>
      <c r="B43" s="37" t="s">
        <v>133</v>
      </c>
      <c r="C43" s="36">
        <v>44590.569444444445</v>
      </c>
      <c r="D43" s="37" t="s">
        <v>57</v>
      </c>
      <c r="E43" s="14" t="s">
        <v>61</v>
      </c>
      <c r="F43" s="5">
        <v>4</v>
      </c>
      <c r="G43" s="5">
        <v>22</v>
      </c>
      <c r="H43" s="5">
        <v>2</v>
      </c>
      <c r="I43" s="5">
        <v>52</v>
      </c>
      <c r="J43" s="5">
        <v>80</v>
      </c>
      <c r="K43" s="5"/>
      <c r="L43" s="36">
        <v>44590.993055555555</v>
      </c>
      <c r="M43" s="36">
        <v>44591.052083333336</v>
      </c>
      <c r="N43" s="7">
        <v>0.42361111110949423</v>
      </c>
      <c r="O43" s="7">
        <v>5.9027777777777783E-2</v>
      </c>
    </row>
    <row r="44" spans="1:15" ht="15.75" thickBot="1">
      <c r="A44" s="2"/>
      <c r="B44" s="3"/>
      <c r="C44" s="2"/>
      <c r="D44" s="2"/>
      <c r="E44" s="14" t="s">
        <v>62</v>
      </c>
      <c r="F44" s="3">
        <v>4</v>
      </c>
      <c r="G44" s="3">
        <v>48</v>
      </c>
      <c r="H44" s="3">
        <v>16</v>
      </c>
      <c r="I44" s="3">
        <v>12</v>
      </c>
      <c r="J44" s="5"/>
      <c r="K44" s="5">
        <f t="shared" ref="K44" si="6">G44+H44+I44+F44</f>
        <v>80</v>
      </c>
      <c r="L44" s="15"/>
      <c r="M44" s="15"/>
      <c r="N44" s="7"/>
      <c r="O44" s="7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SUM(J31:J44)</f>
        <v>610</v>
      </c>
      <c r="K45" s="19">
        <f>SUM(K31:K44)</f>
        <v>610</v>
      </c>
      <c r="L45" s="5"/>
      <c r="M45" s="5" t="s">
        <v>13</v>
      </c>
      <c r="N45" s="10">
        <f>AVERAGE(N31:N44)</f>
        <v>0.53025793650574216</v>
      </c>
      <c r="O45" s="10">
        <f>AVERAGE(O31:O44)</f>
        <v>3.5714285714863174E-2</v>
      </c>
    </row>
    <row r="46" spans="1:15" ht="15.75" thickTop="1"/>
    <row r="47" spans="1:15">
      <c r="A47" s="45" t="s">
        <v>0</v>
      </c>
      <c r="B47" s="102">
        <v>44590</v>
      </c>
      <c r="C47" s="215" t="s">
        <v>15</v>
      </c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</row>
    <row r="48" spans="1:15">
      <c r="A48" s="215" t="s">
        <v>16</v>
      </c>
      <c r="B48" s="215"/>
      <c r="C48" s="215"/>
      <c r="D48" s="215"/>
      <c r="E48" s="215"/>
      <c r="F48" s="215"/>
      <c r="G48" s="215"/>
      <c r="H48" s="20"/>
      <c r="I48" s="215" t="s">
        <v>17</v>
      </c>
      <c r="J48" s="215"/>
      <c r="K48" s="215"/>
      <c r="L48" s="215"/>
      <c r="M48" s="215"/>
      <c r="N48" s="215"/>
      <c r="O48" s="215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7" t="s">
        <v>42</v>
      </c>
      <c r="C50" s="35">
        <v>5</v>
      </c>
      <c r="D50" s="36">
        <v>44589.788194444445</v>
      </c>
      <c r="E50" s="37">
        <v>41020</v>
      </c>
      <c r="F50" s="36">
        <v>44590.059027777781</v>
      </c>
      <c r="G50" s="25">
        <f>SUM(F50-D50)</f>
        <v>0.27083333333575865</v>
      </c>
      <c r="H50" s="26"/>
      <c r="I50" s="21">
        <v>1</v>
      </c>
      <c r="J50" s="37" t="s">
        <v>59</v>
      </c>
      <c r="K50" s="35">
        <v>3</v>
      </c>
      <c r="L50" s="36">
        <v>44589.954861111109</v>
      </c>
      <c r="M50" s="37">
        <v>31788</v>
      </c>
      <c r="N50" s="36">
        <v>44590.003472222219</v>
      </c>
      <c r="O50" s="25">
        <f>SUM(N50-L50)</f>
        <v>4.8611111109494232E-2</v>
      </c>
    </row>
    <row r="51" spans="1:15" s="27" customFormat="1" ht="15" customHeight="1">
      <c r="A51" s="21">
        <v>2</v>
      </c>
      <c r="B51" s="37" t="s">
        <v>41</v>
      </c>
      <c r="C51" s="35">
        <v>7</v>
      </c>
      <c r="D51" s="36">
        <v>44589.864583333336</v>
      </c>
      <c r="E51" s="37">
        <v>31788</v>
      </c>
      <c r="F51" s="36">
        <v>44590.114583333336</v>
      </c>
      <c r="G51" s="25">
        <f t="shared" ref="G51:G69" si="7">SUM(F51-D51)</f>
        <v>0.25</v>
      </c>
      <c r="H51" s="26"/>
      <c r="I51" s="21">
        <v>2</v>
      </c>
      <c r="J51" s="37" t="s">
        <v>75</v>
      </c>
      <c r="K51" s="35">
        <v>4</v>
      </c>
      <c r="L51" s="36">
        <v>44590.0625</v>
      </c>
      <c r="M51" s="37">
        <v>33333</v>
      </c>
      <c r="N51" s="36">
        <v>44590.104166666664</v>
      </c>
      <c r="O51" s="25">
        <f t="shared" ref="O51:O69" si="8">SUM(N51-L51)</f>
        <v>4.1666666664241347E-2</v>
      </c>
    </row>
    <row r="52" spans="1:15" s="27" customFormat="1" ht="15" customHeight="1">
      <c r="A52" s="21">
        <v>3</v>
      </c>
      <c r="B52" s="37" t="s">
        <v>59</v>
      </c>
      <c r="C52" s="35">
        <v>6</v>
      </c>
      <c r="D52" s="36">
        <v>44589.909722222219</v>
      </c>
      <c r="E52" s="37">
        <v>32974</v>
      </c>
      <c r="F52" s="36">
        <v>44590.128472222219</v>
      </c>
      <c r="G52" s="25">
        <f t="shared" si="7"/>
        <v>0.21875</v>
      </c>
      <c r="H52" s="26"/>
      <c r="I52" s="21">
        <v>3</v>
      </c>
      <c r="J52" s="37" t="s">
        <v>65</v>
      </c>
      <c r="K52" s="35">
        <v>3</v>
      </c>
      <c r="L52" s="36">
        <v>44590.100694444445</v>
      </c>
      <c r="M52" s="37">
        <v>31323</v>
      </c>
      <c r="N52" s="36">
        <v>44590.159722222219</v>
      </c>
      <c r="O52" s="25">
        <f t="shared" si="8"/>
        <v>5.9027777773735579E-2</v>
      </c>
    </row>
    <row r="53" spans="1:15" s="27" customFormat="1" ht="15" customHeight="1">
      <c r="A53" s="21">
        <v>4</v>
      </c>
      <c r="B53" s="37" t="s">
        <v>43</v>
      </c>
      <c r="C53" s="35" t="s">
        <v>67</v>
      </c>
      <c r="D53" s="36">
        <v>44590.013888888891</v>
      </c>
      <c r="E53" s="37">
        <v>33333</v>
      </c>
      <c r="F53" s="36">
        <v>44590.152777777781</v>
      </c>
      <c r="G53" s="25">
        <f t="shared" si="7"/>
        <v>0.13888888889050577</v>
      </c>
      <c r="H53" s="26"/>
      <c r="I53" s="21">
        <v>4</v>
      </c>
      <c r="J53" s="37" t="s">
        <v>59</v>
      </c>
      <c r="K53" s="35">
        <v>4</v>
      </c>
      <c r="L53" s="36">
        <v>44590.180555555555</v>
      </c>
      <c r="M53" s="37">
        <v>32703</v>
      </c>
      <c r="N53" s="36">
        <v>44590.222222222219</v>
      </c>
      <c r="O53" s="25">
        <f t="shared" si="8"/>
        <v>4.1666666664241347E-2</v>
      </c>
    </row>
    <row r="54" spans="1:15" s="27" customFormat="1" ht="15" customHeight="1">
      <c r="A54" s="21">
        <v>5</v>
      </c>
      <c r="B54" s="37" t="s">
        <v>57</v>
      </c>
      <c r="C54" s="35">
        <v>5</v>
      </c>
      <c r="D54" s="36">
        <v>44590.09375</v>
      </c>
      <c r="E54" s="37">
        <v>32323</v>
      </c>
      <c r="F54" s="36">
        <v>44590.333333333336</v>
      </c>
      <c r="G54" s="25">
        <f t="shared" si="7"/>
        <v>0.23958333333575865</v>
      </c>
      <c r="H54" s="26"/>
      <c r="I54" s="21">
        <v>5</v>
      </c>
      <c r="J54" s="37" t="s">
        <v>76</v>
      </c>
      <c r="K54" s="35">
        <v>3</v>
      </c>
      <c r="L54" s="36">
        <v>44590.215277777781</v>
      </c>
      <c r="M54" s="37">
        <v>60164</v>
      </c>
      <c r="N54" s="36">
        <v>44590.284722222219</v>
      </c>
      <c r="O54" s="25">
        <f t="shared" si="8"/>
        <v>6.9444444437976927E-2</v>
      </c>
    </row>
    <row r="55" spans="1:15" s="27" customFormat="1" ht="15" customHeight="1">
      <c r="A55" s="21">
        <v>6</v>
      </c>
      <c r="B55" s="37" t="s">
        <v>65</v>
      </c>
      <c r="C55" s="35" t="s">
        <v>67</v>
      </c>
      <c r="D55" s="36">
        <v>44590.270833333336</v>
      </c>
      <c r="E55" s="37">
        <v>60164</v>
      </c>
      <c r="F55" s="36">
        <v>44590.354166666664</v>
      </c>
      <c r="G55" s="25">
        <f t="shared" si="7"/>
        <v>8.3333333328482695E-2</v>
      </c>
      <c r="H55" s="26"/>
      <c r="I55" s="21">
        <v>6</v>
      </c>
      <c r="J55" s="37" t="s">
        <v>69</v>
      </c>
      <c r="K55" s="35">
        <v>4</v>
      </c>
      <c r="L55" s="36">
        <v>44590.295138888891</v>
      </c>
      <c r="M55" s="37">
        <v>41116</v>
      </c>
      <c r="N55" s="36">
        <v>44590.350694444445</v>
      </c>
      <c r="O55" s="25">
        <f t="shared" si="8"/>
        <v>5.5555555554747116E-2</v>
      </c>
    </row>
    <row r="56" spans="1:15" s="27" customFormat="1" ht="15" customHeight="1">
      <c r="A56" s="21">
        <v>7</v>
      </c>
      <c r="B56" s="37" t="s">
        <v>39</v>
      </c>
      <c r="C56" s="35">
        <v>7</v>
      </c>
      <c r="D56" s="36">
        <v>44590.131944444445</v>
      </c>
      <c r="E56" s="37" t="s">
        <v>427</v>
      </c>
      <c r="F56" s="36">
        <v>44590.364583333336</v>
      </c>
      <c r="G56" s="25">
        <f t="shared" si="7"/>
        <v>0.23263888889050577</v>
      </c>
      <c r="H56" s="26"/>
      <c r="I56" s="21">
        <v>7</v>
      </c>
      <c r="J56" s="37" t="s">
        <v>66</v>
      </c>
      <c r="K56" s="35">
        <v>3</v>
      </c>
      <c r="L56" s="36">
        <v>44590.350694444445</v>
      </c>
      <c r="M56" s="37">
        <v>41567</v>
      </c>
      <c r="N56" s="36">
        <v>44590.392361111109</v>
      </c>
      <c r="O56" s="25">
        <f t="shared" si="8"/>
        <v>4.1666666664241347E-2</v>
      </c>
    </row>
    <row r="57" spans="1:15" s="27" customFormat="1" ht="15" customHeight="1">
      <c r="A57" s="21">
        <v>8</v>
      </c>
      <c r="B57" s="37" t="s">
        <v>39</v>
      </c>
      <c r="C57" s="35">
        <v>6</v>
      </c>
      <c r="D57" s="36">
        <v>44590.322916666664</v>
      </c>
      <c r="E57" s="37" t="s">
        <v>285</v>
      </c>
      <c r="F57" s="36">
        <v>44590.447916666664</v>
      </c>
      <c r="G57" s="25">
        <f t="shared" si="7"/>
        <v>0.125</v>
      </c>
      <c r="H57" s="26"/>
      <c r="I57" s="21">
        <v>8</v>
      </c>
      <c r="J57" s="37" t="s">
        <v>41</v>
      </c>
      <c r="K57" s="35">
        <v>4</v>
      </c>
      <c r="L57" s="36">
        <v>44590.385416666664</v>
      </c>
      <c r="M57" s="37">
        <v>31479</v>
      </c>
      <c r="N57" s="36">
        <v>44590.427083333336</v>
      </c>
      <c r="O57" s="25">
        <f t="shared" si="8"/>
        <v>4.1666666671517305E-2</v>
      </c>
    </row>
    <row r="58" spans="1:15" s="27" customFormat="1" ht="15" customHeight="1">
      <c r="A58" s="21">
        <v>9</v>
      </c>
      <c r="B58" s="37" t="s">
        <v>59</v>
      </c>
      <c r="C58" s="35">
        <v>8</v>
      </c>
      <c r="D58" s="36">
        <v>44590.381944444445</v>
      </c>
      <c r="E58" s="37">
        <v>41116</v>
      </c>
      <c r="F58" s="36">
        <v>44590.458333333336</v>
      </c>
      <c r="G58" s="25">
        <f t="shared" si="7"/>
        <v>7.6388888890505768E-2</v>
      </c>
      <c r="H58" s="26"/>
      <c r="I58" s="21">
        <v>9</v>
      </c>
      <c r="J58" s="37" t="s">
        <v>59</v>
      </c>
      <c r="K58" s="35">
        <v>3</v>
      </c>
      <c r="L58" s="36">
        <v>44590.416666666664</v>
      </c>
      <c r="M58" s="37">
        <v>27655</v>
      </c>
      <c r="N58" s="36">
        <v>44590.458333333336</v>
      </c>
      <c r="O58" s="25">
        <f t="shared" si="8"/>
        <v>4.1666666671517305E-2</v>
      </c>
    </row>
    <row r="59" spans="1:15" s="27" customFormat="1" ht="15" customHeight="1">
      <c r="A59" s="21">
        <v>10</v>
      </c>
      <c r="B59" s="37" t="s">
        <v>161</v>
      </c>
      <c r="C59" s="35">
        <v>7</v>
      </c>
      <c r="D59" s="36">
        <v>44590.409722222219</v>
      </c>
      <c r="E59" s="37">
        <v>41567</v>
      </c>
      <c r="F59" s="36">
        <v>44590.486111111109</v>
      </c>
      <c r="G59" s="25">
        <f t="shared" si="7"/>
        <v>7.6388888890505768E-2</v>
      </c>
      <c r="H59" s="26"/>
      <c r="I59" s="21">
        <v>10</v>
      </c>
      <c r="J59" s="37" t="s">
        <v>57</v>
      </c>
      <c r="K59" s="35">
        <v>4</v>
      </c>
      <c r="L59" s="36">
        <v>44590.461805555555</v>
      </c>
      <c r="M59" s="37">
        <v>32946</v>
      </c>
      <c r="N59" s="36">
        <v>44590.517361111109</v>
      </c>
      <c r="O59" s="25">
        <f t="shared" si="8"/>
        <v>5.5555555554747116E-2</v>
      </c>
    </row>
    <row r="60" spans="1:15" s="27" customFormat="1" ht="15" customHeight="1">
      <c r="A60" s="21">
        <v>11</v>
      </c>
      <c r="B60" s="37" t="s">
        <v>60</v>
      </c>
      <c r="C60" s="35">
        <v>8</v>
      </c>
      <c r="D60" s="36">
        <v>44590.513888888891</v>
      </c>
      <c r="E60" s="37">
        <v>31479</v>
      </c>
      <c r="F60" s="36">
        <v>44590.631944444445</v>
      </c>
      <c r="G60" s="25">
        <f t="shared" si="7"/>
        <v>0.11805555555474712</v>
      </c>
      <c r="H60" s="26"/>
      <c r="I60" s="21">
        <v>11</v>
      </c>
      <c r="J60" s="37" t="s">
        <v>64</v>
      </c>
      <c r="K60" s="35">
        <v>4</v>
      </c>
      <c r="L60" s="36">
        <v>44590.534722222219</v>
      </c>
      <c r="M60" s="37">
        <v>31400</v>
      </c>
      <c r="N60" s="36">
        <v>44590.583333333336</v>
      </c>
      <c r="O60" s="25">
        <f t="shared" si="8"/>
        <v>4.8611111116770189E-2</v>
      </c>
    </row>
    <row r="61" spans="1:15" s="27" customFormat="1" ht="15" customHeight="1">
      <c r="A61" s="21">
        <v>12</v>
      </c>
      <c r="B61" s="37" t="s">
        <v>59</v>
      </c>
      <c r="C61" s="35" t="s">
        <v>67</v>
      </c>
      <c r="D61" s="36">
        <v>44590.572916666664</v>
      </c>
      <c r="E61" s="37">
        <v>32946</v>
      </c>
      <c r="F61" s="36">
        <v>44590.736111111109</v>
      </c>
      <c r="G61" s="25">
        <f t="shared" si="7"/>
        <v>0.16319444444525288</v>
      </c>
      <c r="H61" s="26"/>
      <c r="I61" s="21">
        <v>12</v>
      </c>
      <c r="J61" s="37" t="s">
        <v>73</v>
      </c>
      <c r="K61" s="35">
        <v>3</v>
      </c>
      <c r="L61" s="36">
        <v>44590.489583333336</v>
      </c>
      <c r="M61" s="37">
        <v>27238</v>
      </c>
      <c r="N61" s="36">
        <v>44590.545138888891</v>
      </c>
      <c r="O61" s="25">
        <f t="shared" si="8"/>
        <v>5.5555555554747116E-2</v>
      </c>
    </row>
    <row r="62" spans="1:15" s="27" customFormat="1" ht="15" customHeight="1">
      <c r="A62" s="21">
        <v>13</v>
      </c>
      <c r="B62" s="37" t="s">
        <v>66</v>
      </c>
      <c r="C62" s="35">
        <v>8</v>
      </c>
      <c r="D62" s="36">
        <v>44590.680555555555</v>
      </c>
      <c r="E62" s="37">
        <v>27238</v>
      </c>
      <c r="F62" s="36">
        <v>44590.798611111109</v>
      </c>
      <c r="G62" s="25">
        <f t="shared" si="7"/>
        <v>0.11805555555474712</v>
      </c>
      <c r="H62" s="26"/>
      <c r="I62" s="21">
        <v>13</v>
      </c>
      <c r="J62" s="37" t="s">
        <v>69</v>
      </c>
      <c r="K62" s="35">
        <v>3</v>
      </c>
      <c r="L62" s="36">
        <v>44590.559027777781</v>
      </c>
      <c r="M62" s="37">
        <v>31544</v>
      </c>
      <c r="N62" s="36">
        <v>44590.635416666664</v>
      </c>
      <c r="O62" s="25">
        <f t="shared" si="8"/>
        <v>7.6388888883229811E-2</v>
      </c>
    </row>
    <row r="63" spans="1:15" s="27" customFormat="1" ht="15" customHeight="1">
      <c r="A63" s="21">
        <v>14</v>
      </c>
      <c r="B63" s="37" t="s">
        <v>39</v>
      </c>
      <c r="C63" s="35">
        <v>7</v>
      </c>
      <c r="D63" s="36">
        <v>44590.729166666664</v>
      </c>
      <c r="E63" s="37">
        <v>28759</v>
      </c>
      <c r="F63" s="36">
        <v>44590.8125</v>
      </c>
      <c r="G63" s="25">
        <f t="shared" si="7"/>
        <v>8.3333333335758653E-2</v>
      </c>
      <c r="H63" s="26"/>
      <c r="I63" s="21">
        <v>14</v>
      </c>
      <c r="J63" s="37" t="s">
        <v>85</v>
      </c>
      <c r="K63" s="35">
        <v>4</v>
      </c>
      <c r="L63" s="36">
        <v>44590.604166666664</v>
      </c>
      <c r="M63" s="37" t="s">
        <v>428</v>
      </c>
      <c r="N63" s="36">
        <v>44590.746527777781</v>
      </c>
      <c r="O63" s="25">
        <f t="shared" si="8"/>
        <v>0.14236111111677019</v>
      </c>
    </row>
    <row r="64" spans="1:15" s="27" customFormat="1" ht="15" customHeight="1">
      <c r="A64" s="21">
        <v>15</v>
      </c>
      <c r="B64" s="37" t="s">
        <v>59</v>
      </c>
      <c r="C64" s="35" t="s">
        <v>67</v>
      </c>
      <c r="D64" s="36">
        <v>44590.753472222219</v>
      </c>
      <c r="E64" s="37">
        <v>31400</v>
      </c>
      <c r="F64" s="36">
        <v>44590.875</v>
      </c>
      <c r="G64" s="25">
        <f t="shared" si="7"/>
        <v>0.12152777778101154</v>
      </c>
      <c r="H64" s="26"/>
      <c r="I64" s="21">
        <v>15</v>
      </c>
      <c r="J64" s="37" t="s">
        <v>77</v>
      </c>
      <c r="K64" s="35">
        <v>5</v>
      </c>
      <c r="L64" s="36">
        <v>44590.75</v>
      </c>
      <c r="M64" s="37">
        <v>12069</v>
      </c>
      <c r="N64" s="36">
        <v>44590.78125</v>
      </c>
      <c r="O64" s="25">
        <f t="shared" si="8"/>
        <v>3.125E-2</v>
      </c>
    </row>
    <row r="65" spans="1:15" s="27" customFormat="1" ht="15" customHeight="1">
      <c r="A65" s="21">
        <v>16</v>
      </c>
      <c r="B65" s="37" t="s">
        <v>69</v>
      </c>
      <c r="C65" s="35">
        <v>6</v>
      </c>
      <c r="D65" s="36">
        <v>44590.809027777781</v>
      </c>
      <c r="E65" s="37">
        <v>27140</v>
      </c>
      <c r="F65" s="36">
        <v>44590.934027777781</v>
      </c>
      <c r="G65" s="25">
        <f t="shared" si="7"/>
        <v>0.125</v>
      </c>
      <c r="H65" s="26"/>
      <c r="I65" s="21">
        <v>16</v>
      </c>
      <c r="J65" s="37" t="s">
        <v>59</v>
      </c>
      <c r="K65" s="35">
        <v>4</v>
      </c>
      <c r="L65" s="36">
        <v>44590.777777777781</v>
      </c>
      <c r="M65" s="37">
        <v>12884</v>
      </c>
      <c r="N65" s="36">
        <v>44590.815972222219</v>
      </c>
      <c r="O65" s="25">
        <f t="shared" si="8"/>
        <v>3.8194444437976927E-2</v>
      </c>
    </row>
    <row r="66" spans="1:15" s="27" customFormat="1" ht="15" customHeight="1">
      <c r="A66" s="21">
        <v>17</v>
      </c>
      <c r="B66" s="37" t="s">
        <v>39</v>
      </c>
      <c r="C66" s="35">
        <v>8</v>
      </c>
      <c r="D66" s="36">
        <v>44590.833333333336</v>
      </c>
      <c r="E66" s="37" t="s">
        <v>428</v>
      </c>
      <c r="F66" s="36">
        <v>44590.944444444445</v>
      </c>
      <c r="G66" s="25">
        <f t="shared" si="7"/>
        <v>0.11111111110949423</v>
      </c>
      <c r="H66" s="26"/>
      <c r="I66" s="21">
        <v>17</v>
      </c>
      <c r="J66" s="37" t="s">
        <v>59</v>
      </c>
      <c r="K66" s="35">
        <v>3</v>
      </c>
      <c r="L66" s="36">
        <v>44590.798611111109</v>
      </c>
      <c r="M66" s="37">
        <v>27140</v>
      </c>
      <c r="N66" s="36">
        <v>44590.854166666664</v>
      </c>
      <c r="O66" s="25">
        <f t="shared" si="8"/>
        <v>5.5555555554747116E-2</v>
      </c>
    </row>
    <row r="67" spans="1:15" s="27" customFormat="1" ht="15" customHeight="1">
      <c r="A67" s="21">
        <v>18</v>
      </c>
      <c r="B67" s="37" t="s">
        <v>69</v>
      </c>
      <c r="C67" s="35" t="s">
        <v>89</v>
      </c>
      <c r="D67" s="36">
        <v>44590.1875</v>
      </c>
      <c r="E67" s="37" t="s">
        <v>426</v>
      </c>
      <c r="F67" s="36">
        <v>44590.21875</v>
      </c>
      <c r="G67" s="25">
        <f t="shared" si="7"/>
        <v>3.125E-2</v>
      </c>
      <c r="H67" s="26"/>
      <c r="I67" s="21">
        <v>18</v>
      </c>
      <c r="J67" s="37" t="s">
        <v>60</v>
      </c>
      <c r="K67" s="35">
        <v>4</v>
      </c>
      <c r="L67" s="36">
        <v>44590.861111111109</v>
      </c>
      <c r="M67" s="37">
        <v>27620</v>
      </c>
      <c r="N67" s="36">
        <v>44590.909722222219</v>
      </c>
      <c r="O67" s="25">
        <f t="shared" si="8"/>
        <v>4.8611111109494232E-2</v>
      </c>
    </row>
    <row r="68" spans="1:15" s="27" customFormat="1" ht="15" customHeight="1">
      <c r="A68" s="21">
        <v>19</v>
      </c>
      <c r="B68" s="37" t="s">
        <v>109</v>
      </c>
      <c r="C68" s="35" t="s">
        <v>89</v>
      </c>
      <c r="D68" s="36">
        <v>44590.5625</v>
      </c>
      <c r="E68" s="37">
        <v>32703</v>
      </c>
      <c r="F68" s="36">
        <v>44590.5625</v>
      </c>
      <c r="G68" s="25">
        <f t="shared" si="7"/>
        <v>0</v>
      </c>
      <c r="H68" s="26"/>
      <c r="I68" s="21">
        <v>19</v>
      </c>
      <c r="J68" s="37" t="s">
        <v>59</v>
      </c>
      <c r="K68" s="35">
        <v>3</v>
      </c>
      <c r="L68" s="36">
        <v>44590.899305555555</v>
      </c>
      <c r="M68" s="37">
        <v>32474</v>
      </c>
      <c r="N68" s="36">
        <v>44590.920138888891</v>
      </c>
      <c r="O68" s="25">
        <f t="shared" si="8"/>
        <v>2.0833333335758653E-2</v>
      </c>
    </row>
    <row r="69" spans="1:15" s="27" customFormat="1" ht="15" customHeight="1">
      <c r="A69" s="21">
        <v>20</v>
      </c>
      <c r="B69" s="37" t="s">
        <v>41</v>
      </c>
      <c r="C69" s="35" t="s">
        <v>89</v>
      </c>
      <c r="D69" s="36">
        <v>44590.8125</v>
      </c>
      <c r="E69" s="37">
        <v>31544</v>
      </c>
      <c r="F69" s="36">
        <v>44590.833333333336</v>
      </c>
      <c r="G69" s="25">
        <f t="shared" si="7"/>
        <v>2.0833333335758653E-2</v>
      </c>
      <c r="H69" s="26"/>
      <c r="I69" s="21">
        <v>20</v>
      </c>
      <c r="J69" s="37" t="s">
        <v>39</v>
      </c>
      <c r="K69" s="22">
        <v>4</v>
      </c>
      <c r="L69" s="24">
        <v>44590.947916666664</v>
      </c>
      <c r="M69" s="22">
        <v>31019</v>
      </c>
      <c r="N69" s="36">
        <v>44590.996527777781</v>
      </c>
      <c r="O69" s="25">
        <f t="shared" si="8"/>
        <v>4.8611111116770189E-2</v>
      </c>
    </row>
    <row r="70" spans="1:15" s="32" customFormat="1" ht="15" customHeight="1">
      <c r="A70" s="5"/>
      <c r="B70" s="1"/>
      <c r="C70" s="5"/>
      <c r="D70" s="5"/>
      <c r="E70" s="5"/>
      <c r="F70" s="18" t="s">
        <v>13</v>
      </c>
      <c r="G70" s="10">
        <f>AVERAGE(G50:G69)</f>
        <v>0.13020833333393966</v>
      </c>
      <c r="H70" s="33"/>
      <c r="I70" s="5"/>
      <c r="J70" s="5"/>
      <c r="K70" s="5"/>
      <c r="L70" s="5"/>
      <c r="M70" s="5"/>
      <c r="N70" s="5" t="s">
        <v>13</v>
      </c>
      <c r="O70" s="10">
        <f>AVERAGE(O50:O69)</f>
        <v>5.3124999999636199E-2</v>
      </c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73"/>
  <sheetViews>
    <sheetView topLeftCell="A50" workbookViewId="0">
      <selection activeCell="N86" sqref="N8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429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206"/>
      <c r="E3" s="206"/>
      <c r="F3" s="220" t="s">
        <v>26</v>
      </c>
      <c r="G3" s="221"/>
      <c r="H3" s="221"/>
      <c r="I3" s="221"/>
      <c r="J3" s="222"/>
      <c r="K3" s="206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2" customFormat="1" ht="17.25" customHeight="1">
      <c r="A5" s="48" t="s">
        <v>47</v>
      </c>
      <c r="B5" s="22" t="s">
        <v>3</v>
      </c>
      <c r="C5" s="49">
        <v>44590.833333333336</v>
      </c>
      <c r="D5" s="47" t="s">
        <v>258</v>
      </c>
      <c r="E5" s="51" t="s">
        <v>61</v>
      </c>
      <c r="F5" s="31">
        <v>9</v>
      </c>
      <c r="G5" s="31">
        <v>17</v>
      </c>
      <c r="H5" s="31">
        <v>27</v>
      </c>
      <c r="I5" s="31">
        <v>35</v>
      </c>
      <c r="J5" s="31">
        <f t="shared" ref="J5:J23" si="0">F5+G5+H5+I5</f>
        <v>88</v>
      </c>
      <c r="K5" s="31"/>
      <c r="L5" s="49">
        <v>44591.743055555555</v>
      </c>
      <c r="M5" s="49">
        <v>44591.763888888891</v>
      </c>
      <c r="N5" s="25">
        <f>SUM(L5-C5)</f>
        <v>0.90972222221898846</v>
      </c>
      <c r="O5" s="25">
        <f>SUM(M5-L5)</f>
        <v>2.0833333335758653E-2</v>
      </c>
    </row>
    <row r="6" spans="1:15" s="52" customFormat="1" ht="17.25" customHeight="1">
      <c r="A6" s="48"/>
      <c r="B6" s="22"/>
      <c r="C6" s="49"/>
      <c r="D6" s="47"/>
      <c r="E6" s="51" t="s">
        <v>62</v>
      </c>
      <c r="F6" s="31">
        <v>0</v>
      </c>
      <c r="G6" s="31">
        <v>14</v>
      </c>
      <c r="H6" s="31">
        <v>43</v>
      </c>
      <c r="I6" s="31">
        <v>33</v>
      </c>
      <c r="J6" s="31"/>
      <c r="K6" s="31">
        <f t="shared" ref="K6:K24" si="1">G6+H6+I6+F6</f>
        <v>90</v>
      </c>
      <c r="L6" s="49"/>
      <c r="M6" s="49"/>
      <c r="N6" s="25"/>
      <c r="O6" s="25"/>
    </row>
    <row r="7" spans="1:15" s="52" customFormat="1" ht="17.25" customHeight="1">
      <c r="A7" s="48">
        <v>5</v>
      </c>
      <c r="B7" s="22" t="s">
        <v>3</v>
      </c>
      <c r="C7" s="49">
        <v>44591.055555555555</v>
      </c>
      <c r="D7" s="47" t="s">
        <v>42</v>
      </c>
      <c r="E7" s="51" t="s">
        <v>61</v>
      </c>
      <c r="F7" s="31">
        <v>4</v>
      </c>
      <c r="G7" s="31">
        <v>6</v>
      </c>
      <c r="H7" s="31">
        <v>80</v>
      </c>
      <c r="I7" s="31">
        <v>0</v>
      </c>
      <c r="J7" s="31">
        <f t="shared" si="0"/>
        <v>90</v>
      </c>
      <c r="K7" s="31"/>
      <c r="L7" s="49">
        <v>44591.298611111109</v>
      </c>
      <c r="M7" s="49">
        <v>44591.361111111109</v>
      </c>
      <c r="N7" s="25">
        <f t="shared" ref="N7:N23" si="2">SUM(L7-C7)</f>
        <v>0.24305555555474712</v>
      </c>
      <c r="O7" s="25">
        <f t="shared" ref="O7:O23" si="3">SUM(M7-L7)</f>
        <v>6.25E-2</v>
      </c>
    </row>
    <row r="8" spans="1:15" s="52" customFormat="1" ht="17.25" customHeight="1">
      <c r="A8" s="48"/>
      <c r="B8" s="22"/>
      <c r="C8" s="49"/>
      <c r="D8" s="47"/>
      <c r="E8" s="51" t="s">
        <v>62</v>
      </c>
      <c r="F8" s="31">
        <v>2</v>
      </c>
      <c r="G8" s="31">
        <v>23</v>
      </c>
      <c r="H8" s="31">
        <v>21</v>
      </c>
      <c r="I8" s="31">
        <v>44</v>
      </c>
      <c r="J8" s="31"/>
      <c r="K8" s="31">
        <f t="shared" si="1"/>
        <v>90</v>
      </c>
      <c r="L8" s="49"/>
      <c r="M8" s="49"/>
      <c r="N8" s="25"/>
      <c r="O8" s="25"/>
    </row>
    <row r="9" spans="1:15" s="52" customFormat="1" ht="17.25" customHeight="1">
      <c r="A9" s="48" t="s">
        <v>36</v>
      </c>
      <c r="B9" s="22" t="s">
        <v>3</v>
      </c>
      <c r="C9" s="49">
        <v>44591.079861111109</v>
      </c>
      <c r="D9" s="47" t="s">
        <v>65</v>
      </c>
      <c r="E9" s="51" t="s">
        <v>61</v>
      </c>
      <c r="F9" s="31">
        <v>8</v>
      </c>
      <c r="G9" s="31">
        <v>46</v>
      </c>
      <c r="H9" s="31">
        <v>16</v>
      </c>
      <c r="I9" s="31">
        <v>20</v>
      </c>
      <c r="J9" s="31">
        <f t="shared" si="0"/>
        <v>90</v>
      </c>
      <c r="K9" s="31"/>
      <c r="L9" s="49">
        <v>44591.611111111109</v>
      </c>
      <c r="M9" s="49">
        <v>44591.635416666664</v>
      </c>
      <c r="N9" s="25">
        <f t="shared" si="2"/>
        <v>0.53125</v>
      </c>
      <c r="O9" s="25">
        <f t="shared" si="3"/>
        <v>2.4305555554747116E-2</v>
      </c>
    </row>
    <row r="10" spans="1:15" s="52" customFormat="1" ht="17.25" customHeight="1">
      <c r="A10" s="48"/>
      <c r="B10" s="22"/>
      <c r="C10" s="49"/>
      <c r="D10" s="47"/>
      <c r="E10" s="51" t="s">
        <v>62</v>
      </c>
      <c r="F10" s="31">
        <v>2</v>
      </c>
      <c r="G10" s="31">
        <v>36</v>
      </c>
      <c r="H10" s="31">
        <v>52</v>
      </c>
      <c r="I10" s="31">
        <v>0</v>
      </c>
      <c r="J10" s="31"/>
      <c r="K10" s="31">
        <f t="shared" si="1"/>
        <v>90</v>
      </c>
      <c r="L10" s="49"/>
      <c r="M10" s="49"/>
      <c r="N10" s="25"/>
      <c r="O10" s="25"/>
    </row>
    <row r="11" spans="1:15" s="52" customFormat="1" ht="17.25" customHeight="1">
      <c r="A11" s="48">
        <v>4</v>
      </c>
      <c r="B11" s="22" t="s">
        <v>3</v>
      </c>
      <c r="C11" s="49">
        <v>44591.25</v>
      </c>
      <c r="D11" s="47" t="s">
        <v>69</v>
      </c>
      <c r="E11" s="51" t="s">
        <v>61</v>
      </c>
      <c r="F11" s="31">
        <v>0</v>
      </c>
      <c r="G11" s="31">
        <v>24</v>
      </c>
      <c r="H11" s="31">
        <v>66</v>
      </c>
      <c r="I11" s="31">
        <v>0</v>
      </c>
      <c r="J11" s="31">
        <f t="shared" si="0"/>
        <v>90</v>
      </c>
      <c r="K11" s="31"/>
      <c r="L11" s="49">
        <v>44591.496527777781</v>
      </c>
      <c r="M11" s="49">
        <v>44591.524305555555</v>
      </c>
      <c r="N11" s="25">
        <f t="shared" si="2"/>
        <v>0.24652777778101154</v>
      </c>
      <c r="O11" s="25">
        <f t="shared" si="3"/>
        <v>2.7777777773735579E-2</v>
      </c>
    </row>
    <row r="12" spans="1:15" s="52" customFormat="1" ht="17.25" customHeight="1">
      <c r="A12" s="48"/>
      <c r="B12" s="22"/>
      <c r="C12" s="49"/>
      <c r="D12" s="47"/>
      <c r="E12" s="51" t="s">
        <v>62</v>
      </c>
      <c r="F12" s="31">
        <v>3</v>
      </c>
      <c r="G12" s="31">
        <v>32</v>
      </c>
      <c r="H12" s="31">
        <v>37</v>
      </c>
      <c r="I12" s="31">
        <v>18</v>
      </c>
      <c r="J12" s="31"/>
      <c r="K12" s="31">
        <f t="shared" si="1"/>
        <v>90</v>
      </c>
      <c r="L12" s="49"/>
      <c r="M12" s="49"/>
      <c r="N12" s="25"/>
      <c r="O12" s="25"/>
    </row>
    <row r="13" spans="1:15" s="52" customFormat="1" ht="17.25" customHeight="1">
      <c r="A13" s="48" t="s">
        <v>34</v>
      </c>
      <c r="B13" s="22" t="s">
        <v>3</v>
      </c>
      <c r="C13" s="49">
        <v>44591.305555555555</v>
      </c>
      <c r="D13" s="47" t="s">
        <v>161</v>
      </c>
      <c r="E13" s="51" t="s">
        <v>61</v>
      </c>
      <c r="F13" s="31">
        <v>0</v>
      </c>
      <c r="G13" s="31">
        <v>90</v>
      </c>
      <c r="H13" s="31">
        <v>0</v>
      </c>
      <c r="I13" s="31">
        <v>0</v>
      </c>
      <c r="J13" s="31">
        <f t="shared" si="0"/>
        <v>90</v>
      </c>
      <c r="K13" s="31"/>
      <c r="L13" s="49">
        <v>44591.527777777781</v>
      </c>
      <c r="M13" s="49">
        <v>44591.5625</v>
      </c>
      <c r="N13" s="25">
        <f t="shared" si="2"/>
        <v>0.22222222222626442</v>
      </c>
      <c r="O13" s="25">
        <f t="shared" si="3"/>
        <v>3.4722222218988463E-2</v>
      </c>
    </row>
    <row r="14" spans="1:15" s="52" customFormat="1" ht="17.25" customHeight="1">
      <c r="A14" s="48"/>
      <c r="B14" s="22"/>
      <c r="C14" s="49"/>
      <c r="D14" s="47"/>
      <c r="E14" s="51" t="s">
        <v>62</v>
      </c>
      <c r="F14" s="31">
        <v>0</v>
      </c>
      <c r="G14" s="31">
        <v>0</v>
      </c>
      <c r="H14" s="31">
        <v>0</v>
      </c>
      <c r="I14" s="31">
        <v>0</v>
      </c>
      <c r="J14" s="31"/>
      <c r="K14" s="31">
        <f t="shared" si="1"/>
        <v>0</v>
      </c>
      <c r="L14" s="49"/>
      <c r="M14" s="49"/>
      <c r="N14" s="25"/>
      <c r="O14" s="25"/>
    </row>
    <row r="15" spans="1:15" s="52" customFormat="1" ht="17.25" customHeight="1">
      <c r="A15" s="48" t="s">
        <v>45</v>
      </c>
      <c r="B15" s="22" t="s">
        <v>3</v>
      </c>
      <c r="C15" s="49">
        <v>44591.520833333336</v>
      </c>
      <c r="D15" s="47" t="s">
        <v>39</v>
      </c>
      <c r="E15" s="51" t="s">
        <v>61</v>
      </c>
      <c r="F15" s="31">
        <v>0</v>
      </c>
      <c r="G15" s="31">
        <v>80</v>
      </c>
      <c r="H15" s="31">
        <v>0</v>
      </c>
      <c r="I15" s="31">
        <v>0</v>
      </c>
      <c r="J15" s="31">
        <f t="shared" si="0"/>
        <v>80</v>
      </c>
      <c r="K15" s="31"/>
      <c r="L15" s="49">
        <v>44591.756944444445</v>
      </c>
      <c r="M15" s="49">
        <v>44591.78125</v>
      </c>
      <c r="N15" s="25">
        <f t="shared" si="2"/>
        <v>0.23611111110949423</v>
      </c>
      <c r="O15" s="25">
        <f t="shared" si="3"/>
        <v>2.4305555554747116E-2</v>
      </c>
    </row>
    <row r="16" spans="1:15" s="52" customFormat="1" ht="17.25" customHeight="1">
      <c r="A16" s="48"/>
      <c r="B16" s="22"/>
      <c r="C16" s="49"/>
      <c r="D16" s="47"/>
      <c r="E16" s="51" t="s">
        <v>62</v>
      </c>
      <c r="F16" s="31">
        <v>0</v>
      </c>
      <c r="G16" s="31">
        <v>36</v>
      </c>
      <c r="H16" s="31">
        <v>19</v>
      </c>
      <c r="I16" s="31">
        <v>25</v>
      </c>
      <c r="J16" s="31"/>
      <c r="K16" s="31">
        <f t="shared" si="1"/>
        <v>80</v>
      </c>
      <c r="L16" s="49"/>
      <c r="M16" s="49"/>
      <c r="N16" s="25"/>
      <c r="O16" s="25"/>
    </row>
    <row r="17" spans="1:15" s="52" customFormat="1" ht="17.25" customHeight="1">
      <c r="A17" s="48">
        <v>4</v>
      </c>
      <c r="B17" s="22" t="s">
        <v>3</v>
      </c>
      <c r="C17" s="49">
        <v>44591.576388888891</v>
      </c>
      <c r="D17" s="47" t="s">
        <v>69</v>
      </c>
      <c r="E17" s="51" t="s">
        <v>61</v>
      </c>
      <c r="F17" s="31">
        <v>10</v>
      </c>
      <c r="G17" s="31">
        <v>10</v>
      </c>
      <c r="H17" s="31">
        <v>70</v>
      </c>
      <c r="I17" s="31">
        <v>0</v>
      </c>
      <c r="J17" s="31">
        <f t="shared" si="0"/>
        <v>90</v>
      </c>
      <c r="K17" s="31"/>
      <c r="L17" s="49">
        <v>44591.854166666664</v>
      </c>
      <c r="M17" s="49">
        <v>44591.888888888891</v>
      </c>
      <c r="N17" s="25">
        <f t="shared" si="2"/>
        <v>0.27777777777373558</v>
      </c>
      <c r="O17" s="25">
        <f t="shared" si="3"/>
        <v>3.4722222226264421E-2</v>
      </c>
    </row>
    <row r="18" spans="1:15" s="52" customFormat="1" ht="17.25" customHeight="1">
      <c r="A18" s="48"/>
      <c r="B18" s="22"/>
      <c r="C18" s="49"/>
      <c r="D18" s="47"/>
      <c r="E18" s="51" t="s">
        <v>62</v>
      </c>
      <c r="F18" s="31">
        <v>2</v>
      </c>
      <c r="G18" s="31">
        <v>25</v>
      </c>
      <c r="H18" s="31">
        <v>32</v>
      </c>
      <c r="I18" s="31">
        <v>31</v>
      </c>
      <c r="J18" s="31"/>
      <c r="K18" s="31">
        <f t="shared" si="1"/>
        <v>90</v>
      </c>
      <c r="L18" s="49"/>
      <c r="M18" s="49"/>
      <c r="N18" s="25"/>
      <c r="O18" s="25"/>
    </row>
    <row r="19" spans="1:15" s="52" customFormat="1" ht="17.25" customHeight="1">
      <c r="A19" s="48" t="s">
        <v>50</v>
      </c>
      <c r="B19" s="22" t="s">
        <v>3</v>
      </c>
      <c r="C19" s="49">
        <v>44591.663194444445</v>
      </c>
      <c r="D19" s="47" t="s">
        <v>39</v>
      </c>
      <c r="E19" s="51" t="s">
        <v>61</v>
      </c>
      <c r="F19" s="31">
        <v>0</v>
      </c>
      <c r="G19" s="31">
        <v>0</v>
      </c>
      <c r="H19" s="31">
        <v>0</v>
      </c>
      <c r="I19" s="31">
        <v>90</v>
      </c>
      <c r="J19" s="31">
        <f t="shared" si="0"/>
        <v>90</v>
      </c>
      <c r="K19" s="31"/>
      <c r="L19" s="49">
        <v>44591.986111111109</v>
      </c>
      <c r="M19" s="49">
        <v>44592.059027777781</v>
      </c>
      <c r="N19" s="25">
        <f t="shared" si="2"/>
        <v>0.32291666666424135</v>
      </c>
      <c r="O19" s="25">
        <f t="shared" si="3"/>
        <v>7.2916666671517305E-2</v>
      </c>
    </row>
    <row r="20" spans="1:15" s="52" customFormat="1" ht="17.25" customHeight="1">
      <c r="A20" s="48"/>
      <c r="B20" s="22"/>
      <c r="C20" s="49"/>
      <c r="D20" s="47"/>
      <c r="E20" s="51" t="s">
        <v>62</v>
      </c>
      <c r="F20" s="31">
        <v>0</v>
      </c>
      <c r="G20" s="31">
        <v>17</v>
      </c>
      <c r="H20" s="31">
        <v>50</v>
      </c>
      <c r="I20" s="31">
        <v>23</v>
      </c>
      <c r="J20" s="31"/>
      <c r="K20" s="31">
        <f t="shared" si="1"/>
        <v>90</v>
      </c>
      <c r="L20" s="49"/>
      <c r="M20" s="49"/>
      <c r="N20" s="25"/>
      <c r="O20" s="25"/>
    </row>
    <row r="21" spans="1:15" s="52" customFormat="1" ht="17.25" customHeight="1">
      <c r="A21" s="48" t="s">
        <v>34</v>
      </c>
      <c r="B21" s="22" t="s">
        <v>3</v>
      </c>
      <c r="C21" s="49">
        <v>44591.71875</v>
      </c>
      <c r="D21" s="47" t="s">
        <v>42</v>
      </c>
      <c r="E21" s="51" t="s">
        <v>61</v>
      </c>
      <c r="F21" s="31">
        <v>18</v>
      </c>
      <c r="G21" s="31">
        <v>60</v>
      </c>
      <c r="H21" s="31">
        <v>0</v>
      </c>
      <c r="I21" s="31">
        <v>12</v>
      </c>
      <c r="J21" s="31">
        <f t="shared" si="0"/>
        <v>90</v>
      </c>
      <c r="K21" s="31"/>
      <c r="L21" s="49">
        <v>44591.989583333336</v>
      </c>
      <c r="M21" s="49">
        <v>44592.038194444445</v>
      </c>
      <c r="N21" s="25">
        <f t="shared" si="2"/>
        <v>0.27083333333575865</v>
      </c>
      <c r="O21" s="25">
        <f t="shared" si="3"/>
        <v>4.8611111109494232E-2</v>
      </c>
    </row>
    <row r="22" spans="1:15" s="52" customFormat="1" ht="17.25" customHeight="1">
      <c r="A22" s="48"/>
      <c r="B22" s="22"/>
      <c r="C22" s="49"/>
      <c r="D22" s="47"/>
      <c r="E22" s="51" t="s">
        <v>62</v>
      </c>
      <c r="F22" s="31">
        <v>4</v>
      </c>
      <c r="G22" s="31">
        <v>41</v>
      </c>
      <c r="H22" s="31">
        <v>1</v>
      </c>
      <c r="I22" s="31">
        <v>44</v>
      </c>
      <c r="J22" s="31"/>
      <c r="K22" s="31">
        <f t="shared" si="1"/>
        <v>90</v>
      </c>
      <c r="L22" s="49"/>
      <c r="M22" s="49"/>
      <c r="N22" s="25"/>
      <c r="O22" s="25"/>
    </row>
    <row r="23" spans="1:15" s="52" customFormat="1" ht="17.25" customHeight="1">
      <c r="A23" s="48" t="s">
        <v>36</v>
      </c>
      <c r="B23" s="22" t="s">
        <v>3</v>
      </c>
      <c r="C23" s="49">
        <v>44591.75</v>
      </c>
      <c r="D23" s="47" t="s">
        <v>258</v>
      </c>
      <c r="E23" s="51" t="s">
        <v>61</v>
      </c>
      <c r="F23" s="31">
        <v>0</v>
      </c>
      <c r="G23" s="31">
        <v>60</v>
      </c>
      <c r="H23" s="31">
        <v>0</v>
      </c>
      <c r="I23" s="31">
        <v>0</v>
      </c>
      <c r="J23" s="31">
        <f t="shared" si="0"/>
        <v>60</v>
      </c>
      <c r="K23" s="31"/>
      <c r="L23" s="49">
        <v>44591.996527777781</v>
      </c>
      <c r="M23" s="49">
        <v>44592.121527777781</v>
      </c>
      <c r="N23" s="25">
        <f t="shared" si="2"/>
        <v>0.24652777778101154</v>
      </c>
      <c r="O23" s="25">
        <f t="shared" si="3"/>
        <v>0.125</v>
      </c>
    </row>
    <row r="24" spans="1:15" s="52" customFormat="1" ht="17.25" customHeight="1" thickBot="1">
      <c r="A24" s="22"/>
      <c r="B24" s="22"/>
      <c r="C24" s="51"/>
      <c r="D24" s="51"/>
      <c r="E24" s="51" t="s">
        <v>62</v>
      </c>
      <c r="F24" s="31">
        <v>6</v>
      </c>
      <c r="G24" s="31">
        <v>16</v>
      </c>
      <c r="H24" s="31">
        <v>34</v>
      </c>
      <c r="I24" s="31">
        <v>34</v>
      </c>
      <c r="J24" s="31"/>
      <c r="K24" s="31">
        <f t="shared" si="1"/>
        <v>90</v>
      </c>
      <c r="L24" s="51"/>
      <c r="M24" s="51"/>
      <c r="N24" s="25"/>
      <c r="O24" s="25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858</v>
      </c>
      <c r="K25" s="19">
        <f>SUM(K5:K24)</f>
        <v>800</v>
      </c>
      <c r="L25" s="5"/>
      <c r="M25" s="5" t="s">
        <v>13</v>
      </c>
      <c r="N25" s="10">
        <f>AVERAGE(N5:N24)</f>
        <v>0.3506944444445253</v>
      </c>
      <c r="O25" s="10">
        <f>AVERAGE(O5:O24)</f>
        <v>4.7569444444525287E-2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220"/>
      <c r="B27" s="221"/>
      <c r="C27" s="222"/>
      <c r="D27" s="206"/>
      <c r="E27" s="206"/>
      <c r="F27" s="220" t="s">
        <v>26</v>
      </c>
      <c r="G27" s="221"/>
      <c r="H27" s="221"/>
      <c r="I27" s="221"/>
      <c r="J27" s="222"/>
      <c r="K27" s="206"/>
      <c r="L27" s="220"/>
      <c r="M27" s="221"/>
      <c r="N27" s="221"/>
      <c r="O27" s="222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32" customFormat="1" ht="17.25" customHeight="1">
      <c r="A29" s="48" t="s">
        <v>50</v>
      </c>
      <c r="B29" s="47" t="s">
        <v>434</v>
      </c>
      <c r="C29" s="49">
        <v>44590.673611111109</v>
      </c>
      <c r="D29" s="47" t="s">
        <v>73</v>
      </c>
      <c r="E29" s="51" t="s">
        <v>61</v>
      </c>
      <c r="F29" s="31">
        <v>9</v>
      </c>
      <c r="G29" s="31">
        <v>30</v>
      </c>
      <c r="H29" s="31">
        <v>0</v>
      </c>
      <c r="I29" s="31">
        <v>51</v>
      </c>
      <c r="J29" s="31">
        <f>F29+G29+H29+I29</f>
        <v>90</v>
      </c>
      <c r="K29" s="31"/>
      <c r="L29" s="49">
        <v>44591.479166666664</v>
      </c>
      <c r="M29" s="49">
        <v>44591.520833333336</v>
      </c>
      <c r="N29" s="25">
        <f>SUM(L29-C29)</f>
        <v>0.80555555555474712</v>
      </c>
      <c r="O29" s="25">
        <f>SUM(M29-L29)</f>
        <v>4.1666666671517305E-2</v>
      </c>
    </row>
    <row r="30" spans="1:15" s="32" customFormat="1" ht="17.25" customHeight="1">
      <c r="A30" s="48"/>
      <c r="B30" s="47"/>
      <c r="C30" s="49"/>
      <c r="D30" s="47"/>
      <c r="E30" s="51" t="s">
        <v>62</v>
      </c>
      <c r="F30" s="31">
        <v>0</v>
      </c>
      <c r="G30" s="31">
        <v>39</v>
      </c>
      <c r="H30" s="31">
        <v>8</v>
      </c>
      <c r="I30" s="31">
        <v>25</v>
      </c>
      <c r="J30" s="31"/>
      <c r="K30" s="31">
        <f t="shared" ref="K30:K46" si="4">G30+H30+I30+F30</f>
        <v>72</v>
      </c>
      <c r="L30" s="49"/>
      <c r="M30" s="49"/>
      <c r="N30" s="25"/>
      <c r="O30" s="25"/>
    </row>
    <row r="31" spans="1:15" s="32" customFormat="1" ht="17.25" customHeight="1">
      <c r="A31" s="48">
        <v>4</v>
      </c>
      <c r="B31" s="47" t="s">
        <v>435</v>
      </c>
      <c r="C31" s="49">
        <v>44590.868055555555</v>
      </c>
      <c r="D31" s="47" t="s">
        <v>59</v>
      </c>
      <c r="E31" s="51" t="s">
        <v>61</v>
      </c>
      <c r="F31" s="31">
        <v>0</v>
      </c>
      <c r="G31" s="31">
        <v>0</v>
      </c>
      <c r="H31" s="31">
        <v>90</v>
      </c>
      <c r="I31" s="31">
        <v>0</v>
      </c>
      <c r="J31" s="31">
        <f t="shared" ref="J31:J47" si="5">F31+G31+H31+I31</f>
        <v>90</v>
      </c>
      <c r="K31" s="31"/>
      <c r="L31" s="49">
        <v>44591.177083333336</v>
      </c>
      <c r="M31" s="49">
        <v>44591.208333333336</v>
      </c>
      <c r="N31" s="25">
        <f t="shared" ref="N31:N47" si="6">SUM(L31-C31)</f>
        <v>0.30902777778101154</v>
      </c>
      <c r="O31" s="25">
        <f t="shared" ref="O31:O47" si="7">SUM(M31-L31)</f>
        <v>3.125E-2</v>
      </c>
    </row>
    <row r="32" spans="1:15" s="32" customFormat="1" ht="17.25" customHeight="1">
      <c r="A32" s="48"/>
      <c r="B32" s="47"/>
      <c r="C32" s="49"/>
      <c r="D32" s="47"/>
      <c r="E32" s="51" t="s">
        <v>62</v>
      </c>
      <c r="F32" s="31">
        <v>1</v>
      </c>
      <c r="G32" s="31">
        <v>31</v>
      </c>
      <c r="H32" s="31">
        <v>25</v>
      </c>
      <c r="I32" s="31">
        <v>33</v>
      </c>
      <c r="J32" s="31"/>
      <c r="K32" s="31">
        <f t="shared" si="4"/>
        <v>90</v>
      </c>
      <c r="L32" s="49"/>
      <c r="M32" s="49"/>
      <c r="N32" s="25"/>
      <c r="O32" s="25"/>
    </row>
    <row r="33" spans="1:15" s="32" customFormat="1" ht="17.25" customHeight="1">
      <c r="A33" s="48" t="s">
        <v>33</v>
      </c>
      <c r="B33" s="47" t="s">
        <v>436</v>
      </c>
      <c r="C33" s="49">
        <v>44590.913194444445</v>
      </c>
      <c r="D33" s="47" t="s">
        <v>59</v>
      </c>
      <c r="E33" s="51" t="s">
        <v>61</v>
      </c>
      <c r="F33" s="31">
        <v>0</v>
      </c>
      <c r="G33" s="31">
        <v>0</v>
      </c>
      <c r="H33" s="31">
        <v>0</v>
      </c>
      <c r="I33" s="31">
        <v>90</v>
      </c>
      <c r="J33" s="31">
        <f t="shared" si="5"/>
        <v>90</v>
      </c>
      <c r="K33" s="31"/>
      <c r="L33" s="49">
        <v>44591.25</v>
      </c>
      <c r="M33" s="49">
        <v>44591.28125</v>
      </c>
      <c r="N33" s="25">
        <f t="shared" si="6"/>
        <v>0.33680555555474712</v>
      </c>
      <c r="O33" s="25">
        <f t="shared" si="7"/>
        <v>3.125E-2</v>
      </c>
    </row>
    <row r="34" spans="1:15" s="32" customFormat="1" ht="17.25" customHeight="1">
      <c r="A34" s="48"/>
      <c r="B34" s="47"/>
      <c r="C34" s="49"/>
      <c r="D34" s="47"/>
      <c r="E34" s="51" t="s">
        <v>62</v>
      </c>
      <c r="F34" s="31">
        <v>0</v>
      </c>
      <c r="G34" s="31">
        <v>58</v>
      </c>
      <c r="H34" s="31">
        <v>6</v>
      </c>
      <c r="I34" s="31">
        <v>26</v>
      </c>
      <c r="J34" s="31"/>
      <c r="K34" s="31">
        <f t="shared" si="4"/>
        <v>90</v>
      </c>
      <c r="L34" s="49"/>
      <c r="M34" s="49"/>
      <c r="N34" s="25"/>
      <c r="O34" s="25"/>
    </row>
    <row r="35" spans="1:15" s="32" customFormat="1" ht="17.25" customHeight="1">
      <c r="A35" s="48">
        <v>6</v>
      </c>
      <c r="B35" s="47" t="s">
        <v>437</v>
      </c>
      <c r="C35" s="49">
        <v>44590.961805555555</v>
      </c>
      <c r="D35" s="47" t="s">
        <v>136</v>
      </c>
      <c r="E35" s="51" t="s">
        <v>61</v>
      </c>
      <c r="F35" s="31">
        <v>0</v>
      </c>
      <c r="G35" s="31">
        <v>0</v>
      </c>
      <c r="H35" s="31">
        <v>50</v>
      </c>
      <c r="I35" s="31">
        <v>0</v>
      </c>
      <c r="J35" s="31">
        <f t="shared" si="5"/>
        <v>50</v>
      </c>
      <c r="K35" s="31"/>
      <c r="L35" s="49">
        <v>44591.333333333336</v>
      </c>
      <c r="M35" s="49">
        <v>44591.368055555555</v>
      </c>
      <c r="N35" s="25">
        <f t="shared" si="6"/>
        <v>0.37152777778101154</v>
      </c>
      <c r="O35" s="25">
        <f t="shared" si="7"/>
        <v>3.4722222218988463E-2</v>
      </c>
    </row>
    <row r="36" spans="1:15" s="32" customFormat="1" ht="17.25" customHeight="1">
      <c r="A36" s="48"/>
      <c r="B36" s="47"/>
      <c r="C36" s="49"/>
      <c r="D36" s="47"/>
      <c r="E36" s="51" t="s">
        <v>62</v>
      </c>
      <c r="F36" s="31">
        <v>0</v>
      </c>
      <c r="G36" s="31">
        <v>44</v>
      </c>
      <c r="H36" s="31">
        <v>18</v>
      </c>
      <c r="I36" s="31">
        <v>28</v>
      </c>
      <c r="J36" s="31"/>
      <c r="K36" s="31">
        <f t="shared" si="4"/>
        <v>90</v>
      </c>
      <c r="L36" s="49"/>
      <c r="M36" s="49"/>
      <c r="N36" s="25"/>
      <c r="O36" s="25"/>
    </row>
    <row r="37" spans="1:15" s="32" customFormat="1" ht="17.25" customHeight="1">
      <c r="A37" s="48">
        <v>8</v>
      </c>
      <c r="B37" s="47" t="s">
        <v>438</v>
      </c>
      <c r="C37" s="49">
        <v>44590.993055555555</v>
      </c>
      <c r="D37" s="47" t="s">
        <v>59</v>
      </c>
      <c r="E37" s="51" t="s">
        <v>61</v>
      </c>
      <c r="F37" s="31">
        <v>0</v>
      </c>
      <c r="G37" s="31">
        <v>30</v>
      </c>
      <c r="H37" s="31">
        <v>60</v>
      </c>
      <c r="I37" s="31">
        <v>0</v>
      </c>
      <c r="J37" s="31">
        <f t="shared" si="5"/>
        <v>90</v>
      </c>
      <c r="K37" s="31"/>
      <c r="L37" s="49">
        <v>44591.84375</v>
      </c>
      <c r="M37" s="49">
        <v>44591.861111111109</v>
      </c>
      <c r="N37" s="25">
        <f t="shared" si="6"/>
        <v>0.85069444444525288</v>
      </c>
      <c r="O37" s="25">
        <f t="shared" si="7"/>
        <v>1.7361111109494232E-2</v>
      </c>
    </row>
    <row r="38" spans="1:15" s="32" customFormat="1" ht="17.25" customHeight="1">
      <c r="A38" s="48"/>
      <c r="B38" s="47"/>
      <c r="C38" s="49"/>
      <c r="D38" s="47"/>
      <c r="E38" s="51" t="s">
        <v>62</v>
      </c>
      <c r="F38" s="31">
        <v>1</v>
      </c>
      <c r="G38" s="31">
        <v>45</v>
      </c>
      <c r="H38" s="31">
        <v>26</v>
      </c>
      <c r="I38" s="31">
        <v>18</v>
      </c>
      <c r="J38" s="31"/>
      <c r="K38" s="31">
        <f t="shared" si="4"/>
        <v>90</v>
      </c>
      <c r="L38" s="49"/>
      <c r="M38" s="49"/>
      <c r="N38" s="25"/>
      <c r="O38" s="25"/>
    </row>
    <row r="39" spans="1:15" s="32" customFormat="1" ht="17.25" customHeight="1">
      <c r="A39" s="48" t="s">
        <v>35</v>
      </c>
      <c r="B39" s="47" t="s">
        <v>439</v>
      </c>
      <c r="C39" s="49">
        <v>44591.166666666664</v>
      </c>
      <c r="D39" s="47" t="s">
        <v>57</v>
      </c>
      <c r="E39" s="51" t="s">
        <v>61</v>
      </c>
      <c r="F39" s="31">
        <v>2</v>
      </c>
      <c r="G39" s="31">
        <v>4</v>
      </c>
      <c r="H39" s="31">
        <v>2</v>
      </c>
      <c r="I39" s="31">
        <v>62</v>
      </c>
      <c r="J39" s="31">
        <f t="shared" ref="J39:J43" si="8">F39+G39+H39+I39</f>
        <v>70</v>
      </c>
      <c r="K39" s="31"/>
      <c r="L39" s="49">
        <v>44591.888888888891</v>
      </c>
      <c r="M39" s="49">
        <v>44591.923611111109</v>
      </c>
      <c r="N39" s="25">
        <f t="shared" ref="N39:N43" si="9">SUM(L39-C39)</f>
        <v>0.72222222222626442</v>
      </c>
      <c r="O39" s="25">
        <f t="shared" ref="O39:O43" si="10">SUM(M39-L39)</f>
        <v>3.4722222218988463E-2</v>
      </c>
    </row>
    <row r="40" spans="1:15" s="32" customFormat="1" ht="17.25" customHeight="1">
      <c r="A40" s="48"/>
      <c r="B40" s="47"/>
      <c r="C40" s="49"/>
      <c r="D40" s="47"/>
      <c r="E40" s="51" t="s">
        <v>62</v>
      </c>
      <c r="F40" s="31">
        <v>8</v>
      </c>
      <c r="G40" s="31">
        <v>34</v>
      </c>
      <c r="H40" s="31">
        <v>21</v>
      </c>
      <c r="I40" s="31">
        <v>27</v>
      </c>
      <c r="J40" s="31"/>
      <c r="K40" s="31">
        <f t="shared" si="4"/>
        <v>90</v>
      </c>
      <c r="L40" s="49"/>
      <c r="M40" s="49"/>
      <c r="N40" s="25"/>
      <c r="O40" s="25"/>
    </row>
    <row r="41" spans="1:15" s="32" customFormat="1" ht="17.25" customHeight="1">
      <c r="A41" s="48">
        <v>1</v>
      </c>
      <c r="B41" s="47" t="s">
        <v>440</v>
      </c>
      <c r="C41" s="49">
        <v>44591.357638888891</v>
      </c>
      <c r="D41" s="47" t="s">
        <v>59</v>
      </c>
      <c r="E41" s="51" t="s">
        <v>61</v>
      </c>
      <c r="F41" s="31">
        <v>56</v>
      </c>
      <c r="G41" s="31">
        <v>10</v>
      </c>
      <c r="H41" s="31">
        <v>0</v>
      </c>
      <c r="I41" s="31">
        <v>22</v>
      </c>
      <c r="J41" s="31">
        <f t="shared" si="8"/>
        <v>88</v>
      </c>
      <c r="K41" s="31"/>
      <c r="L41" s="49">
        <v>44591.729166666664</v>
      </c>
      <c r="M41" s="49">
        <v>44591.774305555555</v>
      </c>
      <c r="N41" s="25">
        <f t="shared" si="9"/>
        <v>0.37152777777373558</v>
      </c>
      <c r="O41" s="25">
        <f t="shared" si="10"/>
        <v>4.5138888890505768E-2</v>
      </c>
    </row>
    <row r="42" spans="1:15" s="32" customFormat="1" ht="17.25" customHeight="1">
      <c r="A42" s="48"/>
      <c r="B42" s="47"/>
      <c r="C42" s="49"/>
      <c r="D42" s="47"/>
      <c r="E42" s="51" t="s">
        <v>62</v>
      </c>
      <c r="F42" s="31">
        <v>12</v>
      </c>
      <c r="G42" s="31">
        <v>25</v>
      </c>
      <c r="H42" s="31">
        <v>14</v>
      </c>
      <c r="I42" s="31">
        <v>39</v>
      </c>
      <c r="J42" s="31"/>
      <c r="K42" s="31">
        <f t="shared" si="4"/>
        <v>90</v>
      </c>
      <c r="L42" s="49"/>
      <c r="M42" s="49"/>
      <c r="N42" s="25"/>
      <c r="O42" s="25"/>
    </row>
    <row r="43" spans="1:15" s="32" customFormat="1" ht="17.25" customHeight="1">
      <c r="A43" s="48">
        <v>5</v>
      </c>
      <c r="B43" s="47" t="s">
        <v>441</v>
      </c>
      <c r="C43" s="49">
        <v>44591.40625</v>
      </c>
      <c r="D43" s="47" t="s">
        <v>56</v>
      </c>
      <c r="E43" s="51" t="s">
        <v>61</v>
      </c>
      <c r="F43" s="31">
        <v>0</v>
      </c>
      <c r="G43" s="31">
        <v>0</v>
      </c>
      <c r="H43" s="31">
        <v>90</v>
      </c>
      <c r="I43" s="31">
        <v>0</v>
      </c>
      <c r="J43" s="31">
        <f t="shared" si="8"/>
        <v>90</v>
      </c>
      <c r="K43" s="31"/>
      <c r="L43" s="49">
        <v>44591.625</v>
      </c>
      <c r="M43" s="49">
        <v>44591.659722222219</v>
      </c>
      <c r="N43" s="25">
        <f t="shared" si="9"/>
        <v>0.21875</v>
      </c>
      <c r="O43" s="25">
        <f t="shared" si="10"/>
        <v>3.4722222218988463E-2</v>
      </c>
    </row>
    <row r="44" spans="1:15" s="32" customFormat="1" ht="17.25" customHeight="1">
      <c r="A44" s="48"/>
      <c r="B44" s="47"/>
      <c r="C44" s="49"/>
      <c r="D44" s="47"/>
      <c r="E44" s="51" t="s">
        <v>62</v>
      </c>
      <c r="F44" s="31">
        <v>0</v>
      </c>
      <c r="G44" s="31">
        <v>30</v>
      </c>
      <c r="H44" s="31">
        <v>8</v>
      </c>
      <c r="I44" s="31">
        <v>24</v>
      </c>
      <c r="J44" s="31"/>
      <c r="K44" s="31">
        <f t="shared" si="4"/>
        <v>62</v>
      </c>
      <c r="L44" s="49"/>
      <c r="M44" s="49"/>
      <c r="N44" s="25"/>
      <c r="O44" s="25"/>
    </row>
    <row r="45" spans="1:15" s="32" customFormat="1" ht="17.25" customHeight="1">
      <c r="A45" s="48" t="s">
        <v>33</v>
      </c>
      <c r="B45" s="47" t="s">
        <v>442</v>
      </c>
      <c r="C45" s="49">
        <v>44591.444444444445</v>
      </c>
      <c r="D45" s="47" t="s">
        <v>60</v>
      </c>
      <c r="E45" s="51" t="s">
        <v>61</v>
      </c>
      <c r="F45" s="31">
        <v>0</v>
      </c>
      <c r="G45" s="31">
        <v>0</v>
      </c>
      <c r="H45" s="31">
        <v>0</v>
      </c>
      <c r="I45" s="31">
        <v>90</v>
      </c>
      <c r="J45" s="31">
        <f t="shared" si="5"/>
        <v>90</v>
      </c>
      <c r="K45" s="31"/>
      <c r="L45" s="49">
        <v>44591.798611111109</v>
      </c>
      <c r="M45" s="49">
        <v>44591.833333333336</v>
      </c>
      <c r="N45" s="25">
        <f t="shared" si="6"/>
        <v>0.35416666666424135</v>
      </c>
      <c r="O45" s="25">
        <f t="shared" si="7"/>
        <v>3.4722222226264421E-2</v>
      </c>
    </row>
    <row r="46" spans="1:15" s="32" customFormat="1" ht="17.25" customHeight="1">
      <c r="A46" s="48"/>
      <c r="B46" s="47"/>
      <c r="C46" s="49"/>
      <c r="D46" s="47"/>
      <c r="E46" s="51" t="s">
        <v>62</v>
      </c>
      <c r="F46" s="31">
        <v>0</v>
      </c>
      <c r="G46" s="31">
        <v>34</v>
      </c>
      <c r="H46" s="31">
        <v>32</v>
      </c>
      <c r="I46" s="31">
        <v>24</v>
      </c>
      <c r="J46" s="31"/>
      <c r="K46" s="31">
        <f t="shared" si="4"/>
        <v>90</v>
      </c>
      <c r="L46" s="49"/>
      <c r="M46" s="49"/>
      <c r="N46" s="25"/>
      <c r="O46" s="25"/>
    </row>
    <row r="47" spans="1:15" s="32" customFormat="1" ht="17.25" customHeight="1">
      <c r="A47" s="48">
        <v>5</v>
      </c>
      <c r="B47" s="47" t="s">
        <v>443</v>
      </c>
      <c r="C47" s="49">
        <v>44591.704861111109</v>
      </c>
      <c r="D47" s="47" t="s">
        <v>59</v>
      </c>
      <c r="E47" s="51" t="s">
        <v>61</v>
      </c>
      <c r="F47" s="31">
        <v>0</v>
      </c>
      <c r="G47" s="31">
        <v>0</v>
      </c>
      <c r="H47" s="31">
        <v>90</v>
      </c>
      <c r="I47" s="31">
        <v>0</v>
      </c>
      <c r="J47" s="31">
        <f t="shared" si="5"/>
        <v>90</v>
      </c>
      <c r="K47" s="31"/>
      <c r="L47" s="49">
        <v>44591.96875</v>
      </c>
      <c r="M47" s="49">
        <v>44591.996527777781</v>
      </c>
      <c r="N47" s="25">
        <f t="shared" si="6"/>
        <v>0.26388888889050577</v>
      </c>
      <c r="O47" s="25">
        <f t="shared" si="7"/>
        <v>2.7777777781011537E-2</v>
      </c>
    </row>
    <row r="48" spans="1:15" s="52" customFormat="1" ht="17.25" customHeight="1" thickBot="1">
      <c r="A48" s="31"/>
      <c r="B48" s="31"/>
      <c r="C48" s="51"/>
      <c r="D48" s="51"/>
      <c r="E48" s="51" t="s">
        <v>62</v>
      </c>
      <c r="F48" s="31">
        <v>10</v>
      </c>
      <c r="G48" s="31">
        <v>40</v>
      </c>
      <c r="H48" s="31">
        <v>24</v>
      </c>
      <c r="I48" s="31">
        <v>16</v>
      </c>
      <c r="J48" s="31"/>
      <c r="K48" s="31">
        <f t="shared" ref="K48" si="11">G48+H48+I48+F48</f>
        <v>90</v>
      </c>
      <c r="L48" s="51"/>
      <c r="M48" s="51"/>
      <c r="N48" s="25"/>
      <c r="O48" s="25"/>
    </row>
    <row r="49" spans="1:15" s="8" customFormat="1" ht="16.5" customHeight="1" thickTop="1" thickBot="1">
      <c r="A49" s="5"/>
      <c r="B49" s="5"/>
      <c r="C49" s="5"/>
      <c r="D49" s="5"/>
      <c r="E49" s="5"/>
      <c r="F49" s="5"/>
      <c r="G49" s="5"/>
      <c r="H49" s="5"/>
      <c r="I49" s="18" t="s">
        <v>31</v>
      </c>
      <c r="J49" s="19">
        <f>SUM(J29:J48)</f>
        <v>838</v>
      </c>
      <c r="K49" s="19">
        <f>SUM(K29:K48)</f>
        <v>854</v>
      </c>
      <c r="L49" s="5"/>
      <c r="M49" s="5" t="s">
        <v>13</v>
      </c>
      <c r="N49" s="10">
        <f>AVERAGE(N29:N48)</f>
        <v>0.46041666666715175</v>
      </c>
      <c r="O49" s="10">
        <f>AVERAGE(O29:O48)</f>
        <v>3.3333333333575868E-2</v>
      </c>
    </row>
    <row r="50" spans="1:15" ht="15.75" thickTop="1"/>
    <row r="51" spans="1:15">
      <c r="A51" s="45" t="s">
        <v>0</v>
      </c>
      <c r="B51" s="46" t="s">
        <v>429</v>
      </c>
      <c r="C51" s="215" t="s">
        <v>15</v>
      </c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</row>
    <row r="52" spans="1:15">
      <c r="A52" s="215" t="s">
        <v>16</v>
      </c>
      <c r="B52" s="215"/>
      <c r="C52" s="215"/>
      <c r="D52" s="215"/>
      <c r="E52" s="215"/>
      <c r="F52" s="215"/>
      <c r="G52" s="215"/>
      <c r="H52" s="20"/>
      <c r="I52" s="215" t="s">
        <v>17</v>
      </c>
      <c r="J52" s="215"/>
      <c r="K52" s="215"/>
      <c r="L52" s="215"/>
      <c r="M52" s="215"/>
      <c r="N52" s="215"/>
      <c r="O52" s="215"/>
    </row>
    <row r="53" spans="1:15" ht="30">
      <c r="A53" s="11" t="s">
        <v>18</v>
      </c>
      <c r="B53" s="11" t="s">
        <v>19</v>
      </c>
      <c r="C53" s="5" t="s">
        <v>20</v>
      </c>
      <c r="D53" s="11" t="s">
        <v>21</v>
      </c>
      <c r="E53" s="11" t="s">
        <v>22</v>
      </c>
      <c r="F53" s="11" t="s">
        <v>23</v>
      </c>
      <c r="G53" s="11" t="s">
        <v>24</v>
      </c>
      <c r="H53" s="11"/>
      <c r="I53" s="11" t="s">
        <v>18</v>
      </c>
      <c r="J53" s="11" t="s">
        <v>19</v>
      </c>
      <c r="K53" s="5" t="s">
        <v>20</v>
      </c>
      <c r="L53" s="11" t="s">
        <v>21</v>
      </c>
      <c r="M53" s="11" t="s">
        <v>25</v>
      </c>
      <c r="N53" s="11" t="s">
        <v>23</v>
      </c>
      <c r="O53" s="11" t="s">
        <v>24</v>
      </c>
    </row>
    <row r="54" spans="1:15" s="27" customFormat="1" ht="15" customHeight="1">
      <c r="A54" s="21">
        <v>1</v>
      </c>
      <c r="B54" s="47" t="s">
        <v>59</v>
      </c>
      <c r="C54" s="48">
        <v>7</v>
      </c>
      <c r="D54" s="49">
        <v>44590.902777777781</v>
      </c>
      <c r="E54" s="47">
        <v>32470</v>
      </c>
      <c r="F54" s="49">
        <v>44591.079861111109</v>
      </c>
      <c r="G54" s="25">
        <f>SUM(F54-D54)</f>
        <v>0.17708333332848269</v>
      </c>
      <c r="H54" s="26"/>
      <c r="I54" s="21">
        <v>1</v>
      </c>
      <c r="J54" s="47" t="s">
        <v>68</v>
      </c>
      <c r="K54" s="48">
        <v>3</v>
      </c>
      <c r="L54" s="49">
        <v>44590.979166666664</v>
      </c>
      <c r="M54" s="47">
        <v>32092</v>
      </c>
      <c r="N54" s="49">
        <v>44591.038194444445</v>
      </c>
      <c r="O54" s="25">
        <f>SUM(N54-L54)</f>
        <v>5.9027777781011537E-2</v>
      </c>
    </row>
    <row r="55" spans="1:15" s="27" customFormat="1" ht="15" customHeight="1">
      <c r="A55" s="21">
        <v>2</v>
      </c>
      <c r="B55" s="47" t="s">
        <v>59</v>
      </c>
      <c r="C55" s="48" t="s">
        <v>67</v>
      </c>
      <c r="D55" s="49">
        <v>44591.09375</v>
      </c>
      <c r="E55" s="47">
        <v>27620</v>
      </c>
      <c r="F55" s="49">
        <v>44591.194444444445</v>
      </c>
      <c r="G55" s="25">
        <f t="shared" ref="G55:G70" si="12">SUM(F55-D55)</f>
        <v>0.10069444444525288</v>
      </c>
      <c r="H55" s="26"/>
      <c r="I55" s="21">
        <v>2</v>
      </c>
      <c r="J55" s="207" t="s">
        <v>57</v>
      </c>
      <c r="K55" s="48">
        <v>3</v>
      </c>
      <c r="L55" s="49">
        <v>44591.0625</v>
      </c>
      <c r="M55" s="207">
        <v>41326</v>
      </c>
      <c r="N55" s="49">
        <v>44591.118055555555</v>
      </c>
      <c r="O55" s="25">
        <f t="shared" ref="O55:O72" si="13">SUM(N55-L55)</f>
        <v>5.5555555554747116E-2</v>
      </c>
    </row>
    <row r="56" spans="1:15" s="27" customFormat="1" ht="15" customHeight="1">
      <c r="A56" s="21">
        <v>3</v>
      </c>
      <c r="B56" s="47" t="s">
        <v>57</v>
      </c>
      <c r="C56" s="48">
        <v>7</v>
      </c>
      <c r="D56" s="49">
        <v>44591.121527777781</v>
      </c>
      <c r="E56" s="47">
        <v>31019</v>
      </c>
      <c r="F56" s="49">
        <v>44591.25</v>
      </c>
      <c r="G56" s="25">
        <f t="shared" si="12"/>
        <v>0.12847222221898846</v>
      </c>
      <c r="H56" s="26"/>
      <c r="I56" s="21">
        <v>3</v>
      </c>
      <c r="J56" s="207" t="s">
        <v>39</v>
      </c>
      <c r="K56" s="48">
        <v>4</v>
      </c>
      <c r="L56" s="49">
        <v>44591.020833333336</v>
      </c>
      <c r="M56" s="207" t="s">
        <v>433</v>
      </c>
      <c r="N56" s="49">
        <v>44591.1875</v>
      </c>
      <c r="O56" s="25">
        <f t="shared" si="13"/>
        <v>0.16666666666424135</v>
      </c>
    </row>
    <row r="57" spans="1:15" s="27" customFormat="1" ht="15" customHeight="1">
      <c r="A57" s="21">
        <v>4</v>
      </c>
      <c r="B57" s="47" t="s">
        <v>85</v>
      </c>
      <c r="C57" s="48" t="s">
        <v>67</v>
      </c>
      <c r="D57" s="49">
        <v>44591.229166666664</v>
      </c>
      <c r="E57" s="47">
        <v>31217</v>
      </c>
      <c r="F57" s="49">
        <v>44591.402777777781</v>
      </c>
      <c r="G57" s="25">
        <f t="shared" si="12"/>
        <v>0.17361111111677019</v>
      </c>
      <c r="H57" s="26"/>
      <c r="I57" s="21">
        <v>4</v>
      </c>
      <c r="J57" s="207" t="s">
        <v>59</v>
      </c>
      <c r="K57" s="48">
        <v>4</v>
      </c>
      <c r="L57" s="49">
        <v>44591.222222222219</v>
      </c>
      <c r="M57" s="207">
        <v>31217</v>
      </c>
      <c r="N57" s="49">
        <v>44591.298611111109</v>
      </c>
      <c r="O57" s="25">
        <f t="shared" si="13"/>
        <v>7.6388888890505768E-2</v>
      </c>
    </row>
    <row r="58" spans="1:15" s="27" customFormat="1" ht="15" customHeight="1">
      <c r="A58" s="21">
        <v>5</v>
      </c>
      <c r="B58" s="47" t="s">
        <v>64</v>
      </c>
      <c r="C58" s="48">
        <v>8</v>
      </c>
      <c r="D58" s="49">
        <v>44591.069444444445</v>
      </c>
      <c r="E58" s="47">
        <v>32474</v>
      </c>
      <c r="F58" s="49">
        <v>44591.138888888891</v>
      </c>
      <c r="G58" s="25">
        <f t="shared" si="12"/>
        <v>6.9444444445252884E-2</v>
      </c>
      <c r="H58" s="26"/>
      <c r="I58" s="21">
        <v>5</v>
      </c>
      <c r="J58" s="207" t="s">
        <v>56</v>
      </c>
      <c r="K58" s="48">
        <v>3</v>
      </c>
      <c r="L58" s="49">
        <v>44591.1875</v>
      </c>
      <c r="M58" s="207">
        <v>41130</v>
      </c>
      <c r="N58" s="49">
        <v>44591.277777777781</v>
      </c>
      <c r="O58" s="25">
        <f t="shared" si="13"/>
        <v>9.0277777781011537E-2</v>
      </c>
    </row>
    <row r="59" spans="1:15" s="27" customFormat="1" ht="15" customHeight="1">
      <c r="A59" s="21">
        <v>6</v>
      </c>
      <c r="B59" s="47" t="s">
        <v>68</v>
      </c>
      <c r="C59" s="48">
        <v>8</v>
      </c>
      <c r="D59" s="49">
        <v>44591.15625</v>
      </c>
      <c r="E59" s="47">
        <v>32092</v>
      </c>
      <c r="F59" s="49">
        <v>44591.274305555555</v>
      </c>
      <c r="G59" s="25">
        <f t="shared" si="12"/>
        <v>0.11805555555474712</v>
      </c>
      <c r="H59" s="26"/>
      <c r="I59" s="21">
        <v>6</v>
      </c>
      <c r="J59" s="207" t="s">
        <v>60</v>
      </c>
      <c r="K59" s="48">
        <v>4</v>
      </c>
      <c r="L59" s="49">
        <v>44591.364583333336</v>
      </c>
      <c r="M59" s="207">
        <v>31207</v>
      </c>
      <c r="N59" s="49">
        <v>44591.40625</v>
      </c>
      <c r="O59" s="25">
        <f t="shared" si="13"/>
        <v>4.1666666664241347E-2</v>
      </c>
    </row>
    <row r="60" spans="1:15" s="27" customFormat="1" ht="15" customHeight="1">
      <c r="A60" s="21">
        <v>7</v>
      </c>
      <c r="B60" s="47" t="s">
        <v>73</v>
      </c>
      <c r="C60" s="48" t="s">
        <v>67</v>
      </c>
      <c r="D60" s="49">
        <v>44591.576388888891</v>
      </c>
      <c r="E60" s="47" t="s">
        <v>430</v>
      </c>
      <c r="F60" s="49">
        <v>44591.663194444445</v>
      </c>
      <c r="G60" s="25">
        <f t="shared" si="12"/>
        <v>8.6805555554747116E-2</v>
      </c>
      <c r="H60" s="26"/>
      <c r="I60" s="21">
        <v>7</v>
      </c>
      <c r="J60" s="207" t="s">
        <v>43</v>
      </c>
      <c r="K60" s="48">
        <v>3</v>
      </c>
      <c r="L60" s="49">
        <v>44591.395833333336</v>
      </c>
      <c r="M60" s="207">
        <v>31780</v>
      </c>
      <c r="N60" s="49">
        <v>44591.434027777781</v>
      </c>
      <c r="O60" s="25">
        <f t="shared" si="13"/>
        <v>3.8194444445252884E-2</v>
      </c>
    </row>
    <row r="61" spans="1:15" s="27" customFormat="1" ht="15" customHeight="1">
      <c r="A61" s="21">
        <v>8</v>
      </c>
      <c r="B61" s="47" t="s">
        <v>59</v>
      </c>
      <c r="C61" s="48">
        <v>7</v>
      </c>
      <c r="D61" s="49">
        <v>44591.274305555555</v>
      </c>
      <c r="E61" s="47">
        <v>41130</v>
      </c>
      <c r="F61" s="49">
        <v>44591.444444444445</v>
      </c>
      <c r="G61" s="25">
        <f t="shared" si="12"/>
        <v>0.17013888889050577</v>
      </c>
      <c r="H61" s="26"/>
      <c r="I61" s="21">
        <v>8</v>
      </c>
      <c r="J61" s="207" t="s">
        <v>39</v>
      </c>
      <c r="K61" s="48">
        <v>4</v>
      </c>
      <c r="L61" s="49">
        <v>44591.458333333336</v>
      </c>
      <c r="M61" s="207">
        <v>12638</v>
      </c>
      <c r="N61" s="49">
        <v>44591.461805555555</v>
      </c>
      <c r="O61" s="25">
        <f t="shared" si="13"/>
        <v>3.4722222189884633E-3</v>
      </c>
    </row>
    <row r="62" spans="1:15" s="27" customFormat="1" ht="15" customHeight="1">
      <c r="A62" s="21">
        <v>9</v>
      </c>
      <c r="B62" s="47" t="s">
        <v>59</v>
      </c>
      <c r="C62" s="48">
        <v>8</v>
      </c>
      <c r="D62" s="49">
        <v>44591.333333333336</v>
      </c>
      <c r="E62" s="47">
        <v>31207</v>
      </c>
      <c r="F62" s="49">
        <v>44591.493055555555</v>
      </c>
      <c r="G62" s="25">
        <f t="shared" si="12"/>
        <v>0.15972222221898846</v>
      </c>
      <c r="H62" s="26"/>
      <c r="I62" s="21">
        <v>9</v>
      </c>
      <c r="J62" s="207" t="s">
        <v>110</v>
      </c>
      <c r="K62" s="48">
        <v>5</v>
      </c>
      <c r="L62" s="49">
        <v>44591.423611111109</v>
      </c>
      <c r="M62" s="207" t="s">
        <v>430</v>
      </c>
      <c r="N62" s="49">
        <v>44591.482638888891</v>
      </c>
      <c r="O62" s="25">
        <f t="shared" si="13"/>
        <v>5.9027777781011537E-2</v>
      </c>
    </row>
    <row r="63" spans="1:15" s="27" customFormat="1" ht="15" customHeight="1">
      <c r="A63" s="21">
        <v>10</v>
      </c>
      <c r="B63" s="47" t="s">
        <v>136</v>
      </c>
      <c r="C63" s="48">
        <v>7</v>
      </c>
      <c r="D63" s="49">
        <v>44591.465277777781</v>
      </c>
      <c r="E63" s="47">
        <v>31780</v>
      </c>
      <c r="F63" s="49">
        <v>44591.548611111109</v>
      </c>
      <c r="G63" s="25">
        <f t="shared" si="12"/>
        <v>8.3333333328482695E-2</v>
      </c>
      <c r="H63" s="26"/>
      <c r="I63" s="21">
        <v>10</v>
      </c>
      <c r="J63" s="207" t="s">
        <v>41</v>
      </c>
      <c r="K63" s="48">
        <v>3</v>
      </c>
      <c r="L63" s="49">
        <v>44591.614583333336</v>
      </c>
      <c r="M63" s="207">
        <v>40260</v>
      </c>
      <c r="N63" s="49">
        <v>44591.618055555555</v>
      </c>
      <c r="O63" s="25">
        <f t="shared" si="13"/>
        <v>3.4722222189884633E-3</v>
      </c>
    </row>
    <row r="64" spans="1:15" s="27" customFormat="1" ht="15" customHeight="1">
      <c r="A64" s="21">
        <v>11</v>
      </c>
      <c r="B64" s="47" t="s">
        <v>42</v>
      </c>
      <c r="C64" s="48" t="s">
        <v>67</v>
      </c>
      <c r="D64" s="49">
        <v>44591.430555555555</v>
      </c>
      <c r="E64" s="47">
        <v>40261</v>
      </c>
      <c r="F64" s="49">
        <v>44591.434027777781</v>
      </c>
      <c r="G64" s="25">
        <f t="shared" si="12"/>
        <v>3.4722222262644209E-3</v>
      </c>
      <c r="H64" s="26"/>
      <c r="I64" s="21">
        <v>11</v>
      </c>
      <c r="J64" s="207" t="s">
        <v>59</v>
      </c>
      <c r="K64" s="48">
        <v>3</v>
      </c>
      <c r="L64" s="49">
        <v>44591.5</v>
      </c>
      <c r="M64" s="207">
        <v>32946</v>
      </c>
      <c r="N64" s="49">
        <v>44591.583333333336</v>
      </c>
      <c r="O64" s="25">
        <f t="shared" si="13"/>
        <v>8.3333333335758653E-2</v>
      </c>
    </row>
    <row r="65" spans="1:15" s="27" customFormat="1" ht="15" customHeight="1">
      <c r="A65" s="21">
        <v>12</v>
      </c>
      <c r="B65" s="47" t="s">
        <v>65</v>
      </c>
      <c r="C65" s="48">
        <v>7</v>
      </c>
      <c r="D65" s="49">
        <v>44591.708333333336</v>
      </c>
      <c r="E65" s="47">
        <v>31688</v>
      </c>
      <c r="F65" s="49">
        <v>44591.791666666664</v>
      </c>
      <c r="G65" s="25">
        <f t="shared" si="12"/>
        <v>8.3333333328482695E-2</v>
      </c>
      <c r="H65" s="26"/>
      <c r="I65" s="21">
        <v>12</v>
      </c>
      <c r="J65" s="207" t="s">
        <v>85</v>
      </c>
      <c r="K65" s="48">
        <v>5</v>
      </c>
      <c r="L65" s="49">
        <v>44591.590277777781</v>
      </c>
      <c r="M65" s="207">
        <v>31668</v>
      </c>
      <c r="N65" s="49">
        <v>44591.659722222219</v>
      </c>
      <c r="O65" s="25">
        <f t="shared" si="13"/>
        <v>6.9444444437976927E-2</v>
      </c>
    </row>
    <row r="66" spans="1:15" s="27" customFormat="1" ht="15" customHeight="1">
      <c r="A66" s="21">
        <v>13</v>
      </c>
      <c r="B66" s="47" t="s">
        <v>69</v>
      </c>
      <c r="C66" s="208">
        <v>7</v>
      </c>
      <c r="D66" s="49">
        <v>44591.607638888891</v>
      </c>
      <c r="E66" s="207">
        <v>41326</v>
      </c>
      <c r="F66" s="49">
        <v>44591.684027777781</v>
      </c>
      <c r="G66" s="25">
        <f t="shared" si="12"/>
        <v>7.6388888890505768E-2</v>
      </c>
      <c r="H66" s="26"/>
      <c r="I66" s="21">
        <v>13</v>
      </c>
      <c r="J66" s="207" t="s">
        <v>39</v>
      </c>
      <c r="K66" s="48">
        <v>3</v>
      </c>
      <c r="L66" s="49">
        <v>44591.645833333336</v>
      </c>
      <c r="M66" s="207">
        <v>27003</v>
      </c>
      <c r="N66" s="49">
        <v>44591.6875</v>
      </c>
      <c r="O66" s="25">
        <f t="shared" si="13"/>
        <v>4.1666666664241347E-2</v>
      </c>
    </row>
    <row r="67" spans="1:15" s="27" customFormat="1" ht="15" customHeight="1">
      <c r="A67" s="21">
        <v>14</v>
      </c>
      <c r="B67" s="47" t="s">
        <v>161</v>
      </c>
      <c r="C67" s="208">
        <v>8</v>
      </c>
      <c r="D67" s="49">
        <v>44591.645833333336</v>
      </c>
      <c r="E67" s="207">
        <v>32946</v>
      </c>
      <c r="F67" s="49">
        <v>44591.736111111109</v>
      </c>
      <c r="G67" s="25">
        <f t="shared" si="12"/>
        <v>9.0277777773735579E-2</v>
      </c>
      <c r="H67" s="26"/>
      <c r="I67" s="21">
        <v>14</v>
      </c>
      <c r="J67" s="207" t="s">
        <v>109</v>
      </c>
      <c r="K67" s="48">
        <v>4</v>
      </c>
      <c r="L67" s="49">
        <v>44591.677083333336</v>
      </c>
      <c r="M67" s="207">
        <v>32079</v>
      </c>
      <c r="N67" s="49">
        <v>44591.743055555555</v>
      </c>
      <c r="O67" s="25">
        <f t="shared" si="13"/>
        <v>6.5972222218988463E-2</v>
      </c>
    </row>
    <row r="68" spans="1:15" s="27" customFormat="1" ht="15" customHeight="1">
      <c r="A68" s="21">
        <v>15</v>
      </c>
      <c r="B68" s="47" t="s">
        <v>59</v>
      </c>
      <c r="C68" s="208">
        <v>8</v>
      </c>
      <c r="D68" s="49">
        <v>44591.847222222219</v>
      </c>
      <c r="E68" s="207">
        <v>32079</v>
      </c>
      <c r="F68" s="49">
        <v>44591.909722222219</v>
      </c>
      <c r="G68" s="25">
        <f t="shared" si="12"/>
        <v>6.25E-2</v>
      </c>
      <c r="H68" s="26"/>
      <c r="I68" s="21">
        <v>15</v>
      </c>
      <c r="J68" s="207" t="s">
        <v>59</v>
      </c>
      <c r="K68" s="48">
        <v>3</v>
      </c>
      <c r="L68" s="49">
        <v>44591.711805555555</v>
      </c>
      <c r="M68" s="207">
        <v>31400</v>
      </c>
      <c r="N68" s="49">
        <v>44591.770833333336</v>
      </c>
      <c r="O68" s="25">
        <f t="shared" si="13"/>
        <v>5.9027777781011537E-2</v>
      </c>
    </row>
    <row r="69" spans="1:15" s="27" customFormat="1" ht="15" customHeight="1">
      <c r="A69" s="21">
        <v>16</v>
      </c>
      <c r="B69" s="47" t="s">
        <v>56</v>
      </c>
      <c r="C69" s="208" t="s">
        <v>67</v>
      </c>
      <c r="D69" s="49">
        <v>44591.736111111109</v>
      </c>
      <c r="E69" s="207">
        <v>27003</v>
      </c>
      <c r="F69" s="49">
        <v>44591.836805555555</v>
      </c>
      <c r="G69" s="25">
        <f t="shared" si="12"/>
        <v>0.10069444444525288</v>
      </c>
      <c r="H69" s="26"/>
      <c r="I69" s="21">
        <v>16</v>
      </c>
      <c r="J69" s="207" t="s">
        <v>65</v>
      </c>
      <c r="K69" s="48">
        <v>3</v>
      </c>
      <c r="L69" s="49">
        <v>44591.795138888891</v>
      </c>
      <c r="M69" s="207">
        <v>32145</v>
      </c>
      <c r="N69" s="49">
        <v>44591.871527777781</v>
      </c>
      <c r="O69" s="25">
        <f t="shared" si="13"/>
        <v>7.6388888890505768E-2</v>
      </c>
    </row>
    <row r="70" spans="1:15" s="27" customFormat="1" ht="15" customHeight="1">
      <c r="A70" s="21">
        <v>17</v>
      </c>
      <c r="B70" s="47" t="s">
        <v>88</v>
      </c>
      <c r="C70" s="208" t="s">
        <v>89</v>
      </c>
      <c r="D70" s="49">
        <v>44591.75</v>
      </c>
      <c r="E70" s="207" t="s">
        <v>431</v>
      </c>
      <c r="F70" s="49">
        <v>44591.75</v>
      </c>
      <c r="G70" s="25">
        <f t="shared" si="12"/>
        <v>0</v>
      </c>
      <c r="H70" s="26"/>
      <c r="I70" s="21">
        <v>17</v>
      </c>
      <c r="J70" s="207" t="s">
        <v>75</v>
      </c>
      <c r="K70" s="48">
        <v>4</v>
      </c>
      <c r="L70" s="49">
        <v>44591.840277777781</v>
      </c>
      <c r="M70" s="207">
        <v>31979</v>
      </c>
      <c r="N70" s="49">
        <v>44591.899305555555</v>
      </c>
      <c r="O70" s="25">
        <f t="shared" si="13"/>
        <v>5.9027777773735579E-2</v>
      </c>
    </row>
    <row r="71" spans="1:15" s="27" customFormat="1" ht="15" customHeight="1">
      <c r="A71" s="21"/>
      <c r="B71" s="29"/>
      <c r="C71" s="21"/>
      <c r="D71" s="24"/>
      <c r="E71" s="21"/>
      <c r="F71" s="24"/>
      <c r="G71" s="25"/>
      <c r="H71" s="26"/>
      <c r="I71" s="21">
        <v>18</v>
      </c>
      <c r="J71" s="207" t="s">
        <v>84</v>
      </c>
      <c r="K71" s="48" t="s">
        <v>78</v>
      </c>
      <c r="L71" s="49">
        <v>44591.923611111109</v>
      </c>
      <c r="M71" s="207">
        <v>70323</v>
      </c>
      <c r="N71" s="49">
        <v>44591.927083333336</v>
      </c>
      <c r="O71" s="25">
        <f t="shared" si="13"/>
        <v>3.4722222262644209E-3</v>
      </c>
    </row>
    <row r="72" spans="1:15" s="27" customFormat="1" ht="15" customHeight="1">
      <c r="A72" s="21"/>
      <c r="B72" s="29"/>
      <c r="C72" s="21"/>
      <c r="D72" s="24"/>
      <c r="E72" s="21"/>
      <c r="F72" s="24"/>
      <c r="G72" s="25"/>
      <c r="H72" s="26"/>
      <c r="I72" s="21">
        <v>19</v>
      </c>
      <c r="J72" s="207" t="s">
        <v>432</v>
      </c>
      <c r="K72" s="48">
        <v>3</v>
      </c>
      <c r="L72" s="49">
        <v>44591.899305555555</v>
      </c>
      <c r="M72" s="207">
        <v>28030</v>
      </c>
      <c r="N72" s="49">
        <v>44591.940972222219</v>
      </c>
      <c r="O72" s="25">
        <f t="shared" si="13"/>
        <v>4.1666666664241347E-2</v>
      </c>
    </row>
    <row r="73" spans="1:15" s="32" customFormat="1" ht="15" customHeight="1">
      <c r="A73" s="5"/>
      <c r="B73" s="1"/>
      <c r="C73" s="5"/>
      <c r="D73" s="5"/>
      <c r="E73" s="5"/>
      <c r="F73" s="18" t="s">
        <v>13</v>
      </c>
      <c r="G73" s="10">
        <f>AVERAGE(G54:G72)</f>
        <v>9.9060457515674091E-2</v>
      </c>
      <c r="H73" s="33"/>
      <c r="I73" s="5"/>
      <c r="J73" s="5"/>
      <c r="K73" s="5"/>
      <c r="L73" s="5"/>
      <c r="M73" s="5"/>
      <c r="N73" s="5" t="s">
        <v>13</v>
      </c>
      <c r="O73" s="10">
        <f>AVERAGE(O54:O72)</f>
        <v>5.7565789473301265E-2</v>
      </c>
    </row>
  </sheetData>
  <mergeCells count="10">
    <mergeCell ref="C51:O51"/>
    <mergeCell ref="A52:G52"/>
    <mergeCell ref="I52:O52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72"/>
  <sheetViews>
    <sheetView tabSelected="1" topLeftCell="A46" workbookViewId="0">
      <selection activeCell="H24" sqref="H24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444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209"/>
      <c r="E3" s="209"/>
      <c r="F3" s="220" t="s">
        <v>26</v>
      </c>
      <c r="G3" s="221"/>
      <c r="H3" s="221"/>
      <c r="I3" s="221"/>
      <c r="J3" s="222"/>
      <c r="K3" s="209"/>
      <c r="L3" s="220"/>
      <c r="M3" s="221"/>
      <c r="N3" s="221"/>
      <c r="O3" s="222"/>
    </row>
    <row r="4" spans="1:15" ht="22.5" customHeight="1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1.25" customHeight="1">
      <c r="A5" s="35">
        <v>6</v>
      </c>
      <c r="B5" s="13" t="s">
        <v>37</v>
      </c>
      <c r="C5" s="36">
        <v>44591.486111111109</v>
      </c>
      <c r="D5" s="37" t="s">
        <v>75</v>
      </c>
      <c r="E5" s="14" t="s">
        <v>61</v>
      </c>
      <c r="F5" s="5">
        <v>12</v>
      </c>
      <c r="G5" s="5">
        <v>30</v>
      </c>
      <c r="H5" s="5">
        <v>22</v>
      </c>
      <c r="I5" s="5">
        <v>26</v>
      </c>
      <c r="J5" s="5">
        <f t="shared" ref="J5:J31" si="0">F5+G5+H5+I5</f>
        <v>90</v>
      </c>
      <c r="K5" s="5"/>
      <c r="L5" s="36">
        <v>44592.260416666664</v>
      </c>
      <c r="M5" s="36">
        <v>44592.409722222219</v>
      </c>
      <c r="N5" s="7">
        <f>SUM(L5-C5)</f>
        <v>0.77430555555474712</v>
      </c>
      <c r="O5" s="7">
        <f>SUM(M5-L5)</f>
        <v>0.14930555555474712</v>
      </c>
    </row>
    <row r="6" spans="1:15" s="8" customFormat="1" ht="11.25" customHeight="1">
      <c r="A6" s="35"/>
      <c r="B6" s="13"/>
      <c r="C6" s="36"/>
      <c r="D6" s="37"/>
      <c r="E6" s="14" t="s">
        <v>62</v>
      </c>
      <c r="F6" s="5">
        <v>10</v>
      </c>
      <c r="G6" s="5">
        <v>31</v>
      </c>
      <c r="H6" s="5">
        <v>16</v>
      </c>
      <c r="I6" s="5">
        <v>33</v>
      </c>
      <c r="J6" s="5"/>
      <c r="K6" s="5">
        <f t="shared" ref="K6:K32" si="1">G6+H6+I6+F6</f>
        <v>90</v>
      </c>
      <c r="L6" s="36"/>
      <c r="M6" s="36"/>
      <c r="N6" s="7"/>
      <c r="O6" s="7"/>
    </row>
    <row r="7" spans="1:15" s="8" customFormat="1" ht="11.25" customHeight="1">
      <c r="A7" s="35" t="s">
        <v>45</v>
      </c>
      <c r="B7" s="13" t="s">
        <v>37</v>
      </c>
      <c r="C7" s="36">
        <v>44591.923611111109</v>
      </c>
      <c r="D7" s="37" t="s">
        <v>75</v>
      </c>
      <c r="E7" s="14" t="s">
        <v>61</v>
      </c>
      <c r="F7" s="5">
        <v>0</v>
      </c>
      <c r="G7" s="5">
        <v>46</v>
      </c>
      <c r="H7" s="5">
        <v>44</v>
      </c>
      <c r="I7" s="5">
        <v>0</v>
      </c>
      <c r="J7" s="5">
        <f t="shared" si="0"/>
        <v>90</v>
      </c>
      <c r="K7" s="5"/>
      <c r="L7" s="36">
        <v>44592.319444444445</v>
      </c>
      <c r="M7" s="36">
        <v>44592.357638888891</v>
      </c>
      <c r="N7" s="7">
        <f t="shared" ref="N7:N31" si="2">SUM(L7-C7)</f>
        <v>0.39583333333575865</v>
      </c>
      <c r="O7" s="7">
        <f t="shared" ref="O7:O31" si="3">SUM(M7-L7)</f>
        <v>3.8194444445252884E-2</v>
      </c>
    </row>
    <row r="8" spans="1:15" s="8" customFormat="1" ht="11.25" customHeight="1">
      <c r="A8" s="35"/>
      <c r="B8" s="13"/>
      <c r="C8" s="36"/>
      <c r="D8" s="37"/>
      <c r="E8" s="14" t="s">
        <v>62</v>
      </c>
      <c r="F8" s="5">
        <v>8</v>
      </c>
      <c r="G8" s="5">
        <v>22</v>
      </c>
      <c r="H8" s="5">
        <v>36</v>
      </c>
      <c r="I8" s="5">
        <v>22</v>
      </c>
      <c r="J8" s="5"/>
      <c r="K8" s="5">
        <f t="shared" si="1"/>
        <v>88</v>
      </c>
      <c r="L8" s="36"/>
      <c r="M8" s="36"/>
      <c r="N8" s="7"/>
      <c r="O8" s="7"/>
    </row>
    <row r="9" spans="1:15" s="8" customFormat="1" ht="11.25" customHeight="1">
      <c r="A9" s="188">
        <v>4</v>
      </c>
      <c r="B9" s="13" t="s">
        <v>37</v>
      </c>
      <c r="C9" s="36">
        <v>44591.944444444445</v>
      </c>
      <c r="D9" s="37" t="s">
        <v>66</v>
      </c>
      <c r="E9" s="14" t="s">
        <v>61</v>
      </c>
      <c r="F9" s="5">
        <v>0</v>
      </c>
      <c r="G9" s="5">
        <v>0</v>
      </c>
      <c r="H9" s="5">
        <v>90</v>
      </c>
      <c r="I9" s="5">
        <v>0</v>
      </c>
      <c r="J9" s="5">
        <f t="shared" si="0"/>
        <v>90</v>
      </c>
      <c r="K9" s="5"/>
      <c r="L9" s="36">
        <v>44592.125</v>
      </c>
      <c r="M9" s="36">
        <v>44592.149305555555</v>
      </c>
      <c r="N9" s="7">
        <f t="shared" si="2"/>
        <v>0.18055555555474712</v>
      </c>
      <c r="O9" s="7">
        <f t="shared" si="3"/>
        <v>2.4305555554747116E-2</v>
      </c>
    </row>
    <row r="10" spans="1:15" s="8" customFormat="1" ht="11.25" customHeight="1">
      <c r="A10" s="188"/>
      <c r="B10" s="13"/>
      <c r="C10" s="36"/>
      <c r="D10" s="37"/>
      <c r="E10" s="14" t="s">
        <v>62</v>
      </c>
      <c r="F10" s="5">
        <v>0</v>
      </c>
      <c r="G10" s="5">
        <v>11</v>
      </c>
      <c r="H10" s="5">
        <v>43</v>
      </c>
      <c r="I10" s="5">
        <v>36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 ht="11.25" customHeight="1">
      <c r="A11" s="35" t="s">
        <v>35</v>
      </c>
      <c r="B11" s="13" t="s">
        <v>37</v>
      </c>
      <c r="C11" s="36">
        <v>44591.979166666664</v>
      </c>
      <c r="D11" s="37" t="s">
        <v>258</v>
      </c>
      <c r="E11" s="14" t="s">
        <v>61</v>
      </c>
      <c r="F11" s="5">
        <v>12</v>
      </c>
      <c r="G11" s="5">
        <v>6</v>
      </c>
      <c r="H11" s="5">
        <v>14</v>
      </c>
      <c r="I11" s="5">
        <v>10</v>
      </c>
      <c r="J11" s="5">
        <f t="shared" si="0"/>
        <v>42</v>
      </c>
      <c r="K11" s="5"/>
      <c r="L11" s="36">
        <v>44592.680555555555</v>
      </c>
      <c r="M11" s="36">
        <v>44592.711805555555</v>
      </c>
      <c r="N11" s="7">
        <f t="shared" si="2"/>
        <v>0.70138888889050577</v>
      </c>
      <c r="O11" s="7">
        <f t="shared" si="3"/>
        <v>3.125E-2</v>
      </c>
    </row>
    <row r="12" spans="1:15" s="8" customFormat="1" ht="11.25" customHeight="1">
      <c r="A12" s="35"/>
      <c r="B12" s="13"/>
      <c r="C12" s="36"/>
      <c r="D12" s="37"/>
      <c r="E12" s="14" t="s">
        <v>62</v>
      </c>
      <c r="F12" s="5">
        <v>0</v>
      </c>
      <c r="G12" s="5">
        <v>90</v>
      </c>
      <c r="H12" s="5">
        <v>0</v>
      </c>
      <c r="I12" s="5">
        <v>0</v>
      </c>
      <c r="J12" s="5"/>
      <c r="K12" s="5">
        <f t="shared" si="1"/>
        <v>90</v>
      </c>
      <c r="L12" s="36"/>
      <c r="M12" s="36"/>
      <c r="N12" s="7"/>
      <c r="O12" s="7"/>
    </row>
    <row r="13" spans="1:15" s="8" customFormat="1" ht="11.25" customHeight="1">
      <c r="A13" s="35">
        <v>5</v>
      </c>
      <c r="B13" s="13" t="s">
        <v>37</v>
      </c>
      <c r="C13" s="36">
        <v>44592.072916666664</v>
      </c>
      <c r="D13" s="37" t="s">
        <v>39</v>
      </c>
      <c r="E13" s="14" t="s">
        <v>61</v>
      </c>
      <c r="F13" s="5">
        <v>0</v>
      </c>
      <c r="G13" s="5">
        <v>0</v>
      </c>
      <c r="H13" s="5">
        <v>90</v>
      </c>
      <c r="I13" s="5">
        <v>0</v>
      </c>
      <c r="J13" s="5">
        <f t="shared" si="0"/>
        <v>90</v>
      </c>
      <c r="K13" s="5"/>
      <c r="L13" s="36">
        <v>44592.520833333336</v>
      </c>
      <c r="M13" s="36">
        <v>44592.555555555555</v>
      </c>
      <c r="N13" s="7">
        <f t="shared" si="2"/>
        <v>0.44791666667151731</v>
      </c>
      <c r="O13" s="7">
        <f t="shared" si="3"/>
        <v>3.4722222218988463E-2</v>
      </c>
    </row>
    <row r="14" spans="1:15" s="8" customFormat="1" ht="11.25" customHeight="1">
      <c r="A14" s="35"/>
      <c r="B14" s="13"/>
      <c r="C14" s="36"/>
      <c r="D14" s="37"/>
      <c r="E14" s="14" t="s">
        <v>62</v>
      </c>
      <c r="F14" s="5">
        <v>56</v>
      </c>
      <c r="G14" s="5">
        <v>0</v>
      </c>
      <c r="H14" s="5">
        <v>23</v>
      </c>
      <c r="I14" s="5">
        <v>11</v>
      </c>
      <c r="J14" s="5"/>
      <c r="K14" s="5">
        <f t="shared" si="1"/>
        <v>90</v>
      </c>
      <c r="L14" s="36"/>
      <c r="M14" s="36"/>
      <c r="N14" s="7"/>
      <c r="O14" s="7"/>
    </row>
    <row r="15" spans="1:15" s="8" customFormat="1" ht="11.25" customHeight="1">
      <c r="A15" s="35">
        <v>4</v>
      </c>
      <c r="B15" s="13" t="s">
        <v>37</v>
      </c>
      <c r="C15" s="36">
        <v>44592.25</v>
      </c>
      <c r="D15" s="37" t="s">
        <v>39</v>
      </c>
      <c r="E15" s="14" t="s">
        <v>61</v>
      </c>
      <c r="F15" s="5">
        <v>13</v>
      </c>
      <c r="G15" s="5">
        <v>0</v>
      </c>
      <c r="H15" s="5">
        <v>77</v>
      </c>
      <c r="I15" s="5">
        <v>0</v>
      </c>
      <c r="J15" s="5">
        <f t="shared" si="0"/>
        <v>90</v>
      </c>
      <c r="K15" s="5"/>
      <c r="L15" s="36">
        <v>44592.597222222219</v>
      </c>
      <c r="M15" s="36">
        <v>44592.649305555555</v>
      </c>
      <c r="N15" s="7">
        <f t="shared" si="2"/>
        <v>0.34722222221898846</v>
      </c>
      <c r="O15" s="7">
        <f t="shared" si="3"/>
        <v>5.2083333335758653E-2</v>
      </c>
    </row>
    <row r="16" spans="1:15" s="8" customFormat="1" ht="11.25" customHeight="1">
      <c r="A16" s="35"/>
      <c r="B16" s="13"/>
      <c r="C16" s="36"/>
      <c r="D16" s="37"/>
      <c r="E16" s="14" t="s">
        <v>62</v>
      </c>
      <c r="F16" s="5">
        <v>4</v>
      </c>
      <c r="G16" s="5">
        <v>37</v>
      </c>
      <c r="H16" s="5">
        <v>32</v>
      </c>
      <c r="I16" s="5">
        <v>9</v>
      </c>
      <c r="J16" s="5"/>
      <c r="K16" s="5">
        <f t="shared" si="1"/>
        <v>82</v>
      </c>
      <c r="L16" s="36"/>
      <c r="M16" s="36"/>
      <c r="N16" s="7"/>
      <c r="O16" s="7"/>
    </row>
    <row r="17" spans="1:15" s="8" customFormat="1" ht="11.25" customHeight="1">
      <c r="A17" s="35" t="s">
        <v>34</v>
      </c>
      <c r="B17" s="13" t="s">
        <v>37</v>
      </c>
      <c r="C17" s="36">
        <v>44592.295138888891</v>
      </c>
      <c r="D17" s="37" t="s">
        <v>161</v>
      </c>
      <c r="E17" s="14" t="s">
        <v>61</v>
      </c>
      <c r="F17" s="5">
        <v>4</v>
      </c>
      <c r="G17" s="5">
        <v>54</v>
      </c>
      <c r="H17" s="5">
        <v>32</v>
      </c>
      <c r="I17" s="5">
        <v>0</v>
      </c>
      <c r="J17" s="5">
        <f t="shared" si="0"/>
        <v>90</v>
      </c>
      <c r="K17" s="5"/>
      <c r="L17" s="36">
        <v>44592.694444444445</v>
      </c>
      <c r="M17" s="36">
        <v>44592.722222222219</v>
      </c>
      <c r="N17" s="7">
        <f t="shared" si="2"/>
        <v>0.39930555555474712</v>
      </c>
      <c r="O17" s="7">
        <f t="shared" si="3"/>
        <v>2.7777777773735579E-2</v>
      </c>
    </row>
    <row r="18" spans="1:15" s="8" customFormat="1" ht="11.25" customHeight="1">
      <c r="A18" s="35"/>
      <c r="B18" s="13"/>
      <c r="C18" s="36"/>
      <c r="D18" s="37"/>
      <c r="E18" s="14" t="s">
        <v>62</v>
      </c>
      <c r="F18" s="5">
        <v>0</v>
      </c>
      <c r="G18" s="5">
        <v>58</v>
      </c>
      <c r="H18" s="5">
        <v>28</v>
      </c>
      <c r="I18" s="5">
        <v>4</v>
      </c>
      <c r="J18" s="5"/>
      <c r="K18" s="5">
        <f t="shared" si="1"/>
        <v>90</v>
      </c>
      <c r="L18" s="36"/>
      <c r="M18" s="36"/>
      <c r="N18" s="7"/>
      <c r="O18" s="7"/>
    </row>
    <row r="19" spans="1:15" s="8" customFormat="1" ht="11.25" customHeight="1">
      <c r="A19" s="35" t="s">
        <v>33</v>
      </c>
      <c r="B19" s="13" t="s">
        <v>37</v>
      </c>
      <c r="C19" s="36">
        <v>44592.489583333336</v>
      </c>
      <c r="D19" s="37" t="s">
        <v>64</v>
      </c>
      <c r="E19" s="14" t="s">
        <v>61</v>
      </c>
      <c r="F19" s="5">
        <v>0</v>
      </c>
      <c r="G19" s="5">
        <v>0</v>
      </c>
      <c r="H19" s="5">
        <v>0</v>
      </c>
      <c r="I19" s="5">
        <v>90</v>
      </c>
      <c r="J19" s="5">
        <f t="shared" si="0"/>
        <v>90</v>
      </c>
      <c r="K19" s="5"/>
      <c r="L19" s="36">
        <v>44592.861111111109</v>
      </c>
      <c r="M19" s="36">
        <v>44592.902777777781</v>
      </c>
      <c r="N19" s="7">
        <f t="shared" si="2"/>
        <v>0.37152777777373558</v>
      </c>
      <c r="O19" s="7">
        <f t="shared" si="3"/>
        <v>4.1666666671517305E-2</v>
      </c>
    </row>
    <row r="20" spans="1:15" s="8" customFormat="1" ht="11.25" customHeight="1">
      <c r="A20" s="35"/>
      <c r="B20" s="13"/>
      <c r="C20" s="36"/>
      <c r="D20" s="37"/>
      <c r="E20" s="14" t="s">
        <v>62</v>
      </c>
      <c r="F20" s="5">
        <v>8</v>
      </c>
      <c r="G20" s="5">
        <v>12</v>
      </c>
      <c r="H20" s="5">
        <v>34</v>
      </c>
      <c r="I20" s="5">
        <v>36</v>
      </c>
      <c r="J20" s="5"/>
      <c r="K20" s="5">
        <f t="shared" si="1"/>
        <v>90</v>
      </c>
      <c r="L20" s="36"/>
      <c r="M20" s="36"/>
      <c r="N20" s="7"/>
      <c r="O20" s="7"/>
    </row>
    <row r="21" spans="1:15" s="8" customFormat="1" ht="11.25" customHeight="1">
      <c r="A21" s="35">
        <v>5</v>
      </c>
      <c r="B21" s="13" t="s">
        <v>37</v>
      </c>
      <c r="C21" s="36">
        <v>44592.604166666664</v>
      </c>
      <c r="D21" s="37" t="s">
        <v>41</v>
      </c>
      <c r="E21" s="14" t="s">
        <v>61</v>
      </c>
      <c r="F21" s="5">
        <v>0</v>
      </c>
      <c r="G21" s="5">
        <v>0</v>
      </c>
      <c r="H21" s="5">
        <v>72</v>
      </c>
      <c r="I21" s="5">
        <v>18</v>
      </c>
      <c r="J21" s="5">
        <f t="shared" si="0"/>
        <v>90</v>
      </c>
      <c r="K21" s="5"/>
      <c r="L21" s="36">
        <v>44592.902777777781</v>
      </c>
      <c r="M21" s="36">
        <v>44592.940972222219</v>
      </c>
      <c r="N21" s="7">
        <f t="shared" si="2"/>
        <v>0.29861111111677019</v>
      </c>
      <c r="O21" s="7">
        <f t="shared" si="3"/>
        <v>3.8194444437976927E-2</v>
      </c>
    </row>
    <row r="22" spans="1:15" s="8" customFormat="1" ht="11.25" customHeight="1">
      <c r="A22" s="35"/>
      <c r="B22" s="13"/>
      <c r="C22" s="36"/>
      <c r="D22" s="37"/>
      <c r="E22" s="14" t="s">
        <v>62</v>
      </c>
      <c r="F22" s="5">
        <v>12</v>
      </c>
      <c r="G22" s="5">
        <v>4</v>
      </c>
      <c r="H22" s="5">
        <v>22</v>
      </c>
      <c r="I22" s="5">
        <v>32</v>
      </c>
      <c r="J22" s="5"/>
      <c r="K22" s="5">
        <f t="shared" si="1"/>
        <v>70</v>
      </c>
      <c r="L22" s="36"/>
      <c r="M22" s="36"/>
      <c r="N22" s="7"/>
      <c r="O22" s="7"/>
    </row>
    <row r="23" spans="1:15" s="8" customFormat="1" ht="11.25" customHeight="1">
      <c r="A23" s="13" t="s">
        <v>47</v>
      </c>
      <c r="B23" s="13" t="s">
        <v>37</v>
      </c>
      <c r="C23" s="36">
        <v>44592.645833333336</v>
      </c>
      <c r="D23" s="16" t="s">
        <v>85</v>
      </c>
      <c r="E23" s="14" t="s">
        <v>61</v>
      </c>
      <c r="F23" s="5">
        <v>0</v>
      </c>
      <c r="G23" s="5">
        <v>7</v>
      </c>
      <c r="H23" s="5">
        <v>0</v>
      </c>
      <c r="I23" s="5">
        <v>83</v>
      </c>
      <c r="J23" s="5">
        <f t="shared" si="0"/>
        <v>90</v>
      </c>
      <c r="K23" s="5"/>
      <c r="L23" s="36">
        <v>44592.916666666664</v>
      </c>
      <c r="M23" s="36">
        <v>44592.944444444445</v>
      </c>
      <c r="N23" s="7">
        <f t="shared" si="2"/>
        <v>0.27083333332848269</v>
      </c>
      <c r="O23" s="7">
        <f t="shared" si="3"/>
        <v>2.7777777781011537E-2</v>
      </c>
    </row>
    <row r="24" spans="1:15" s="8" customFormat="1" ht="11.25" customHeight="1">
      <c r="A24" s="13"/>
      <c r="B24" s="13"/>
      <c r="C24" s="36"/>
      <c r="D24" s="16"/>
      <c r="E24" s="14" t="s">
        <v>62</v>
      </c>
      <c r="F24" s="5">
        <v>10</v>
      </c>
      <c r="G24" s="5">
        <v>20</v>
      </c>
      <c r="H24" s="5">
        <v>30</v>
      </c>
      <c r="I24" s="5">
        <v>30</v>
      </c>
      <c r="J24" s="5"/>
      <c r="K24" s="5">
        <f t="shared" si="1"/>
        <v>90</v>
      </c>
      <c r="L24" s="36"/>
      <c r="M24" s="15"/>
      <c r="N24" s="7"/>
      <c r="O24" s="7"/>
    </row>
    <row r="25" spans="1:15" s="8" customFormat="1" ht="11.25" customHeight="1">
      <c r="A25" s="13">
        <v>4</v>
      </c>
      <c r="B25" s="13" t="s">
        <v>37</v>
      </c>
      <c r="C25" s="36">
        <v>44592.746527777781</v>
      </c>
      <c r="D25" s="16" t="s">
        <v>69</v>
      </c>
      <c r="E25" s="14" t="s">
        <v>61</v>
      </c>
      <c r="F25" s="5">
        <v>0</v>
      </c>
      <c r="G25" s="5">
        <v>0</v>
      </c>
      <c r="H25" s="5">
        <v>90</v>
      </c>
      <c r="I25" s="5">
        <v>0</v>
      </c>
      <c r="J25" s="5">
        <f t="shared" si="0"/>
        <v>90</v>
      </c>
      <c r="K25" s="5"/>
      <c r="L25" s="36">
        <v>44592.923611111109</v>
      </c>
      <c r="M25" s="36">
        <v>44593.013888888891</v>
      </c>
      <c r="N25" s="7">
        <f t="shared" si="2"/>
        <v>0.17708333332848269</v>
      </c>
      <c r="O25" s="7">
        <f t="shared" si="3"/>
        <v>9.0277777781011537E-2</v>
      </c>
    </row>
    <row r="26" spans="1:15" s="8" customFormat="1" ht="11.25" customHeight="1">
      <c r="A26" s="13"/>
      <c r="B26" s="13"/>
      <c r="C26" s="36"/>
      <c r="D26" s="16"/>
      <c r="E26" s="14" t="s">
        <v>62</v>
      </c>
      <c r="F26" s="5">
        <v>0</v>
      </c>
      <c r="G26" s="5">
        <v>86</v>
      </c>
      <c r="H26" s="5">
        <v>4</v>
      </c>
      <c r="I26" s="5">
        <v>0</v>
      </c>
      <c r="J26" s="5"/>
      <c r="K26" s="5">
        <f t="shared" si="1"/>
        <v>90</v>
      </c>
      <c r="L26" s="36"/>
      <c r="M26" s="15"/>
      <c r="N26" s="7"/>
      <c r="O26" s="7"/>
    </row>
    <row r="27" spans="1:15" s="8" customFormat="1" ht="11.25" customHeight="1">
      <c r="A27" s="13">
        <v>6</v>
      </c>
      <c r="B27" s="13" t="s">
        <v>37</v>
      </c>
      <c r="C27" s="36">
        <v>44592.611111111109</v>
      </c>
      <c r="D27" s="16" t="s">
        <v>43</v>
      </c>
      <c r="E27" s="14" t="s">
        <v>61</v>
      </c>
      <c r="F27" s="5">
        <v>66</v>
      </c>
      <c r="G27" s="5">
        <v>18</v>
      </c>
      <c r="H27" s="5">
        <v>6</v>
      </c>
      <c r="I27" s="5">
        <v>0</v>
      </c>
      <c r="J27" s="5">
        <f t="shared" si="0"/>
        <v>90</v>
      </c>
      <c r="K27" s="5"/>
      <c r="L27" s="36">
        <v>44592.927083333336</v>
      </c>
      <c r="M27" s="36">
        <v>44593.090277777781</v>
      </c>
      <c r="N27" s="7">
        <f t="shared" si="2"/>
        <v>0.31597222222626442</v>
      </c>
      <c r="O27" s="7">
        <f t="shared" si="3"/>
        <v>0.16319444444525288</v>
      </c>
    </row>
    <row r="28" spans="1:15" s="8" customFormat="1" ht="11.25" customHeight="1">
      <c r="A28" s="13"/>
      <c r="B28" s="13"/>
      <c r="C28" s="36"/>
      <c r="D28" s="16"/>
      <c r="E28" s="14" t="s">
        <v>62</v>
      </c>
      <c r="F28" s="5">
        <v>0</v>
      </c>
      <c r="G28" s="5">
        <v>21</v>
      </c>
      <c r="H28" s="5">
        <v>49</v>
      </c>
      <c r="I28" s="5">
        <v>20</v>
      </c>
      <c r="J28" s="5"/>
      <c r="K28" s="5">
        <f t="shared" si="1"/>
        <v>90</v>
      </c>
      <c r="L28" s="36"/>
      <c r="M28" s="15"/>
      <c r="N28" s="7"/>
      <c r="O28" s="7"/>
    </row>
    <row r="29" spans="1:15" s="8" customFormat="1" ht="11.25" customHeight="1">
      <c r="A29" s="13" t="s">
        <v>45</v>
      </c>
      <c r="B29" s="13" t="s">
        <v>37</v>
      </c>
      <c r="C29" s="36">
        <v>44592.805555555555</v>
      </c>
      <c r="D29" s="16" t="s">
        <v>38</v>
      </c>
      <c r="E29" s="14" t="s">
        <v>61</v>
      </c>
      <c r="F29" s="5">
        <v>0</v>
      </c>
      <c r="G29" s="5">
        <v>24</v>
      </c>
      <c r="H29" s="5">
        <v>0</v>
      </c>
      <c r="I29" s="5">
        <v>2</v>
      </c>
      <c r="J29" s="5">
        <f t="shared" si="0"/>
        <v>26</v>
      </c>
      <c r="K29" s="5"/>
      <c r="L29" s="36">
        <v>44592.934027777781</v>
      </c>
      <c r="M29" s="36">
        <v>44593.131944444445</v>
      </c>
      <c r="N29" s="7">
        <f t="shared" si="2"/>
        <v>0.12847222222626442</v>
      </c>
      <c r="O29" s="7">
        <f t="shared" si="3"/>
        <v>0.19791666666424135</v>
      </c>
    </row>
    <row r="30" spans="1:15" s="8" customFormat="1" ht="11.25" customHeight="1">
      <c r="A30" s="13"/>
      <c r="B30" s="13"/>
      <c r="C30" s="36"/>
      <c r="D30" s="16"/>
      <c r="E30" s="14" t="s">
        <v>62</v>
      </c>
      <c r="F30" s="5">
        <v>4</v>
      </c>
      <c r="G30" s="5">
        <v>70</v>
      </c>
      <c r="H30" s="5">
        <v>7</v>
      </c>
      <c r="I30" s="5">
        <v>9</v>
      </c>
      <c r="J30" s="5"/>
      <c r="K30" s="5">
        <f t="shared" si="1"/>
        <v>90</v>
      </c>
      <c r="L30" s="36"/>
      <c r="M30" s="17"/>
      <c r="N30" s="7"/>
      <c r="O30" s="7"/>
    </row>
    <row r="31" spans="1:15" s="8" customFormat="1" ht="11.25" customHeight="1">
      <c r="A31" s="13" t="s">
        <v>50</v>
      </c>
      <c r="B31" s="13" t="s">
        <v>37</v>
      </c>
      <c r="C31" s="36">
        <v>44592.854166666664</v>
      </c>
      <c r="D31" s="16" t="s">
        <v>64</v>
      </c>
      <c r="E31" s="14" t="s">
        <v>61</v>
      </c>
      <c r="F31" s="5">
        <v>0</v>
      </c>
      <c r="G31" s="5">
        <v>0</v>
      </c>
      <c r="H31" s="5">
        <v>0</v>
      </c>
      <c r="I31" s="5">
        <v>90</v>
      </c>
      <c r="J31" s="5">
        <f t="shared" si="0"/>
        <v>90</v>
      </c>
      <c r="K31" s="5"/>
      <c r="L31" s="36">
        <v>44592.9375</v>
      </c>
      <c r="M31" s="36">
        <v>44593.15625</v>
      </c>
      <c r="N31" s="7">
        <f t="shared" si="2"/>
        <v>8.3333333335758653E-2</v>
      </c>
      <c r="O31" s="7">
        <f t="shared" si="3"/>
        <v>0.21875</v>
      </c>
    </row>
    <row r="32" spans="1:15" s="8" customFormat="1" ht="11.25" customHeight="1" thickBot="1">
      <c r="A32" s="13"/>
      <c r="B32" s="13"/>
      <c r="C32" s="16"/>
      <c r="D32" s="16"/>
      <c r="E32" s="14" t="s">
        <v>62</v>
      </c>
      <c r="F32" s="5">
        <v>0</v>
      </c>
      <c r="G32" s="5">
        <v>30</v>
      </c>
      <c r="H32" s="5">
        <v>25</v>
      </c>
      <c r="I32" s="5">
        <v>35</v>
      </c>
      <c r="J32" s="5"/>
      <c r="K32" s="5">
        <f t="shared" si="1"/>
        <v>90</v>
      </c>
      <c r="L32" s="15"/>
      <c r="M32" s="15"/>
      <c r="N32" s="7"/>
      <c r="O32" s="7"/>
    </row>
    <row r="33" spans="1:15" ht="14.25" customHeight="1" thickTop="1" thickBot="1">
      <c r="A33" s="9"/>
      <c r="B33" s="5"/>
      <c r="C33" s="5"/>
      <c r="D33" s="5"/>
      <c r="E33" s="5"/>
      <c r="F33" s="5"/>
      <c r="G33" s="5"/>
      <c r="H33" s="5"/>
      <c r="I33" s="18" t="s">
        <v>31</v>
      </c>
      <c r="J33" s="19">
        <f>SUM(J5:J32)</f>
        <v>1148</v>
      </c>
      <c r="K33" s="19">
        <f>SUM(K5:K32)</f>
        <v>1230</v>
      </c>
      <c r="L33" s="5"/>
      <c r="M33" s="5" t="s">
        <v>13</v>
      </c>
      <c r="N33" s="10">
        <f>AVERAGE(N5:N32)</f>
        <v>0.34945436507976929</v>
      </c>
      <c r="O33" s="10">
        <f>AVERAGE(O5:O32)</f>
        <v>8.1101190476017243E-2</v>
      </c>
    </row>
    <row r="34" spans="1:15" ht="14.25" customHeight="1" thickTop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4.25" customHeight="1">
      <c r="A35" s="220"/>
      <c r="B35" s="221"/>
      <c r="C35" s="222"/>
      <c r="D35" s="209"/>
      <c r="E35" s="209"/>
      <c r="F35" s="220" t="s">
        <v>26</v>
      </c>
      <c r="G35" s="221"/>
      <c r="H35" s="221"/>
      <c r="I35" s="221"/>
      <c r="J35" s="222"/>
      <c r="K35" s="209"/>
      <c r="L35" s="220"/>
      <c r="M35" s="221"/>
      <c r="N35" s="221"/>
      <c r="O35" s="222"/>
    </row>
    <row r="36" spans="1:15" ht="14.25" customHeight="1">
      <c r="A36" s="2" t="s">
        <v>2</v>
      </c>
      <c r="B36" s="3" t="s">
        <v>14</v>
      </c>
      <c r="C36" s="2" t="s">
        <v>4</v>
      </c>
      <c r="D36" s="2" t="s">
        <v>27</v>
      </c>
      <c r="E36" s="2" t="s">
        <v>28</v>
      </c>
      <c r="F36" s="3" t="s">
        <v>5</v>
      </c>
      <c r="G36" s="3" t="s">
        <v>6</v>
      </c>
      <c r="H36" s="3" t="s">
        <v>7</v>
      </c>
      <c r="I36" s="3" t="s">
        <v>8</v>
      </c>
      <c r="J36" s="2" t="s">
        <v>29</v>
      </c>
      <c r="K36" s="2" t="s">
        <v>30</v>
      </c>
      <c r="L36" s="2" t="s">
        <v>9</v>
      </c>
      <c r="M36" s="2" t="s">
        <v>10</v>
      </c>
      <c r="N36" s="2" t="s">
        <v>11</v>
      </c>
      <c r="O36" s="2" t="s">
        <v>12</v>
      </c>
    </row>
    <row r="37" spans="1:15" ht="14.25" customHeight="1">
      <c r="A37" s="188">
        <v>1</v>
      </c>
      <c r="B37" s="210" t="s">
        <v>445</v>
      </c>
      <c r="C37" s="36">
        <v>44591.822916666664</v>
      </c>
      <c r="D37" s="37" t="s">
        <v>107</v>
      </c>
      <c r="E37" s="14" t="s">
        <v>61</v>
      </c>
      <c r="F37" s="3">
        <v>0</v>
      </c>
      <c r="G37" s="3">
        <v>0</v>
      </c>
      <c r="H37" s="3">
        <v>0</v>
      </c>
      <c r="I37" s="3">
        <v>0</v>
      </c>
      <c r="J37" s="5">
        <f>F37+G37+H37+I37</f>
        <v>0</v>
      </c>
      <c r="K37" s="5"/>
      <c r="L37" s="36">
        <v>44592.25</v>
      </c>
      <c r="M37" s="36">
        <v>44592.319444444445</v>
      </c>
      <c r="N37" s="7">
        <f>SUM(L37-C37)</f>
        <v>0.42708333333575865</v>
      </c>
      <c r="O37" s="7">
        <f>SUM(M37-L37)</f>
        <v>6.9444444445252884E-2</v>
      </c>
    </row>
    <row r="38" spans="1:15" ht="14.25" customHeight="1">
      <c r="A38" s="188"/>
      <c r="B38" s="210"/>
      <c r="C38" s="36"/>
      <c r="D38" s="37"/>
      <c r="E38" s="14" t="s">
        <v>62</v>
      </c>
      <c r="F38" s="3">
        <v>20</v>
      </c>
      <c r="G38" s="3">
        <v>0</v>
      </c>
      <c r="H38" s="3">
        <v>24</v>
      </c>
      <c r="I38" s="3">
        <v>46</v>
      </c>
      <c r="J38" s="5"/>
      <c r="K38" s="5">
        <f t="shared" ref="K38:K46" si="4">G38+H38+I38+F38</f>
        <v>90</v>
      </c>
      <c r="L38" s="36"/>
      <c r="M38" s="36"/>
      <c r="N38" s="7"/>
      <c r="O38" s="7"/>
    </row>
    <row r="39" spans="1:15" ht="14.25" customHeight="1">
      <c r="A39" s="35" t="s">
        <v>47</v>
      </c>
      <c r="B39" s="210" t="s">
        <v>446</v>
      </c>
      <c r="C39" s="36">
        <v>44591.829861111109</v>
      </c>
      <c r="D39" s="37" t="s">
        <v>59</v>
      </c>
      <c r="E39" s="14" t="s">
        <v>61</v>
      </c>
      <c r="F39" s="3">
        <v>0</v>
      </c>
      <c r="G39" s="3">
        <v>0</v>
      </c>
      <c r="H39" s="3">
        <v>0</v>
      </c>
      <c r="I39" s="3">
        <v>90</v>
      </c>
      <c r="J39" s="5">
        <f t="shared" ref="J39:J45" si="5">F39+G39+H39+I39</f>
        <v>90</v>
      </c>
      <c r="K39" s="5"/>
      <c r="L39" s="36">
        <v>44592.517361111109</v>
      </c>
      <c r="M39" s="36">
        <v>44592.541666666664</v>
      </c>
      <c r="N39" s="7">
        <f t="shared" ref="N39:N45" si="6">SUM(L39-C39)</f>
        <v>0.6875</v>
      </c>
      <c r="O39" s="7">
        <f t="shared" ref="O39:O45" si="7">SUM(M39-L39)</f>
        <v>2.4305555554747116E-2</v>
      </c>
    </row>
    <row r="40" spans="1:15" ht="14.25" customHeight="1">
      <c r="A40" s="35"/>
      <c r="B40" s="210"/>
      <c r="C40" s="36"/>
      <c r="D40" s="37"/>
      <c r="E40" s="14" t="s">
        <v>62</v>
      </c>
      <c r="F40" s="3">
        <v>0</v>
      </c>
      <c r="G40" s="3">
        <v>48</v>
      </c>
      <c r="H40" s="3">
        <v>32</v>
      </c>
      <c r="I40" s="3">
        <v>10</v>
      </c>
      <c r="J40" s="5"/>
      <c r="K40" s="5">
        <f t="shared" si="4"/>
        <v>90</v>
      </c>
      <c r="L40" s="36"/>
      <c r="M40" s="36"/>
      <c r="N40" s="7"/>
      <c r="O40" s="7"/>
    </row>
    <row r="41" spans="1:15" ht="14.25" customHeight="1">
      <c r="A41" s="35">
        <v>8</v>
      </c>
      <c r="B41" s="210" t="s">
        <v>447</v>
      </c>
      <c r="C41" s="36">
        <v>44591.965277777781</v>
      </c>
      <c r="D41" s="37" t="s">
        <v>84</v>
      </c>
      <c r="E41" s="14" t="s">
        <v>61</v>
      </c>
      <c r="F41" s="3">
        <v>0</v>
      </c>
      <c r="G41" s="3">
        <v>0</v>
      </c>
      <c r="H41" s="3">
        <v>52</v>
      </c>
      <c r="I41" s="3">
        <v>28</v>
      </c>
      <c r="J41" s="5">
        <f t="shared" si="5"/>
        <v>80</v>
      </c>
      <c r="K41" s="5"/>
      <c r="L41" s="36">
        <v>44592.541666666664</v>
      </c>
      <c r="M41" s="36">
        <v>44592.614583333336</v>
      </c>
      <c r="N41" s="7">
        <f t="shared" si="6"/>
        <v>0.57638888888322981</v>
      </c>
      <c r="O41" s="7">
        <f t="shared" si="7"/>
        <v>7.2916666671517305E-2</v>
      </c>
    </row>
    <row r="42" spans="1:15" ht="14.25" customHeight="1">
      <c r="A42" s="35"/>
      <c r="B42" s="210"/>
      <c r="C42" s="36"/>
      <c r="D42" s="37"/>
      <c r="E42" s="14" t="s">
        <v>62</v>
      </c>
      <c r="F42" s="3">
        <v>0</v>
      </c>
      <c r="G42" s="3">
        <v>21</v>
      </c>
      <c r="H42" s="3">
        <v>48</v>
      </c>
      <c r="I42" s="3">
        <v>5</v>
      </c>
      <c r="J42" s="5"/>
      <c r="K42" s="5">
        <f t="shared" si="4"/>
        <v>74</v>
      </c>
      <c r="L42" s="36"/>
      <c r="M42" s="36"/>
      <c r="N42" s="7"/>
      <c r="O42" s="7"/>
    </row>
    <row r="43" spans="1:15" ht="14.25" customHeight="1">
      <c r="A43" s="35" t="s">
        <v>36</v>
      </c>
      <c r="B43" s="210" t="s">
        <v>448</v>
      </c>
      <c r="C43" s="36">
        <v>44592.40625</v>
      </c>
      <c r="D43" s="37" t="s">
        <v>59</v>
      </c>
      <c r="E43" s="14" t="s">
        <v>61</v>
      </c>
      <c r="F43" s="3">
        <v>0</v>
      </c>
      <c r="G43" s="3">
        <v>90</v>
      </c>
      <c r="H43" s="3">
        <v>0</v>
      </c>
      <c r="I43" s="3">
        <v>0</v>
      </c>
      <c r="J43" s="5">
        <f t="shared" si="5"/>
        <v>90</v>
      </c>
      <c r="K43" s="5"/>
      <c r="L43" s="36">
        <v>44592.802083333336</v>
      </c>
      <c r="M43" s="36">
        <v>44592.850694444445</v>
      </c>
      <c r="N43" s="7">
        <f t="shared" si="6"/>
        <v>0.39583333333575865</v>
      </c>
      <c r="O43" s="7">
        <f t="shared" si="7"/>
        <v>4.8611111109494232E-2</v>
      </c>
    </row>
    <row r="44" spans="1:15" ht="14.25" customHeight="1">
      <c r="A44" s="35"/>
      <c r="B44" s="210"/>
      <c r="C44" s="36"/>
      <c r="D44" s="37"/>
      <c r="E44" s="14" t="s">
        <v>62</v>
      </c>
      <c r="F44" s="3">
        <v>0</v>
      </c>
      <c r="G44" s="3">
        <v>34</v>
      </c>
      <c r="H44" s="3">
        <v>18</v>
      </c>
      <c r="I44" s="3">
        <v>2</v>
      </c>
      <c r="J44" s="5"/>
      <c r="K44" s="5">
        <f t="shared" si="4"/>
        <v>54</v>
      </c>
      <c r="L44" s="36"/>
      <c r="M44" s="36"/>
      <c r="N44" s="7"/>
      <c r="O44" s="7"/>
    </row>
    <row r="45" spans="1:15" ht="14.25" customHeight="1">
      <c r="A45" s="35">
        <v>1</v>
      </c>
      <c r="B45" s="210" t="s">
        <v>449</v>
      </c>
      <c r="C45" s="36">
        <v>44592.510416666664</v>
      </c>
      <c r="D45" s="37" t="s">
        <v>57</v>
      </c>
      <c r="E45" s="14" t="s">
        <v>61</v>
      </c>
      <c r="F45" s="3">
        <v>0</v>
      </c>
      <c r="G45" s="3">
        <v>0</v>
      </c>
      <c r="H45" s="3">
        <v>0</v>
      </c>
      <c r="I45" s="3">
        <v>0</v>
      </c>
      <c r="J45" s="5">
        <f t="shared" si="5"/>
        <v>0</v>
      </c>
      <c r="K45" s="5"/>
      <c r="L45" s="36">
        <v>44592.8125</v>
      </c>
      <c r="M45" s="36">
        <v>44592.840277777781</v>
      </c>
      <c r="N45" s="7">
        <f t="shared" si="6"/>
        <v>0.30208333333575865</v>
      </c>
      <c r="O45" s="7">
        <f t="shared" si="7"/>
        <v>2.7777777781011537E-2</v>
      </c>
    </row>
    <row r="46" spans="1:15" ht="15.75" thickBot="1">
      <c r="A46" s="2"/>
      <c r="B46" s="3"/>
      <c r="C46" s="2"/>
      <c r="D46" s="2"/>
      <c r="E46" s="14" t="s">
        <v>62</v>
      </c>
      <c r="F46" s="3">
        <v>0</v>
      </c>
      <c r="G46" s="3">
        <v>68</v>
      </c>
      <c r="H46" s="3">
        <v>6</v>
      </c>
      <c r="I46" s="3">
        <v>6</v>
      </c>
      <c r="J46" s="5"/>
      <c r="K46" s="5">
        <f t="shared" si="4"/>
        <v>80</v>
      </c>
      <c r="L46" s="2"/>
      <c r="M46" s="2"/>
      <c r="N46" s="7"/>
      <c r="O46" s="7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SUM(J37:J46)</f>
        <v>260</v>
      </c>
      <c r="K47" s="19">
        <f>SUM(K37:K46)</f>
        <v>388</v>
      </c>
      <c r="L47" s="5"/>
      <c r="M47" s="5" t="s">
        <v>13</v>
      </c>
      <c r="N47" s="10">
        <f>AVERAGE(N37:N46)</f>
        <v>0.47777777777810115</v>
      </c>
      <c r="O47" s="10">
        <f>AVERAGE(O37:O46)</f>
        <v>4.8611111112404612E-2</v>
      </c>
    </row>
    <row r="48" spans="1:15" ht="15.75" thickTop="1"/>
    <row r="49" spans="1:15">
      <c r="A49" s="45" t="s">
        <v>0</v>
      </c>
      <c r="B49" s="46" t="s">
        <v>444</v>
      </c>
      <c r="C49" s="215" t="s">
        <v>15</v>
      </c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</row>
    <row r="50" spans="1:15">
      <c r="A50" s="215" t="s">
        <v>16</v>
      </c>
      <c r="B50" s="215"/>
      <c r="C50" s="215"/>
      <c r="D50" s="215"/>
      <c r="E50" s="215"/>
      <c r="F50" s="215"/>
      <c r="G50" s="215"/>
      <c r="H50" s="20"/>
      <c r="I50" s="215" t="s">
        <v>17</v>
      </c>
      <c r="J50" s="215"/>
      <c r="K50" s="215"/>
      <c r="L50" s="215"/>
      <c r="M50" s="215"/>
      <c r="N50" s="215"/>
      <c r="O50" s="215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37" t="s">
        <v>59</v>
      </c>
      <c r="C52" s="35">
        <v>8</v>
      </c>
      <c r="D52" s="36">
        <v>44591.927083333336</v>
      </c>
      <c r="E52" s="37">
        <v>31979</v>
      </c>
      <c r="F52" s="36">
        <v>44592.09375</v>
      </c>
      <c r="G52" s="25">
        <f>SUM(F52-D52)</f>
        <v>0.16666666666424135</v>
      </c>
      <c r="H52" s="26"/>
      <c r="I52" s="21">
        <v>1</v>
      </c>
      <c r="J52" s="211" t="s">
        <v>64</v>
      </c>
      <c r="K52" s="35" t="s">
        <v>78</v>
      </c>
      <c r="L52" s="36">
        <v>44592.173611111109</v>
      </c>
      <c r="M52" s="211">
        <v>27269</v>
      </c>
      <c r="N52" s="36">
        <v>44592.215277777781</v>
      </c>
      <c r="O52" s="25">
        <f>SUM(N52-L52)</f>
        <v>4.1666666671517305E-2</v>
      </c>
    </row>
    <row r="53" spans="1:15" s="27" customFormat="1" ht="15" customHeight="1">
      <c r="A53" s="21">
        <v>2</v>
      </c>
      <c r="B53" s="37" t="s">
        <v>57</v>
      </c>
      <c r="C53" s="212" t="s">
        <v>67</v>
      </c>
      <c r="D53" s="36">
        <v>44592.038194444445</v>
      </c>
      <c r="E53" s="211">
        <v>27269</v>
      </c>
      <c r="F53" s="36">
        <v>44592.277777777781</v>
      </c>
      <c r="G53" s="25">
        <f t="shared" ref="G53:G71" si="8">SUM(F53-D53)</f>
        <v>0.23958333333575865</v>
      </c>
      <c r="H53" s="26"/>
      <c r="I53" s="21">
        <v>2</v>
      </c>
      <c r="J53" s="211" t="s">
        <v>324</v>
      </c>
      <c r="K53" s="35">
        <v>3</v>
      </c>
      <c r="L53" s="36">
        <v>44592.215277777781</v>
      </c>
      <c r="M53" s="211">
        <v>32435</v>
      </c>
      <c r="N53" s="36">
        <v>44592.25</v>
      </c>
      <c r="O53" s="25">
        <f t="shared" ref="O53:O65" si="9">SUM(N53-L53)</f>
        <v>3.4722222218988463E-2</v>
      </c>
    </row>
    <row r="54" spans="1:15" s="27" customFormat="1" ht="15" customHeight="1">
      <c r="A54" s="21">
        <v>3</v>
      </c>
      <c r="B54" s="37" t="s">
        <v>60</v>
      </c>
      <c r="C54" s="212" t="s">
        <v>67</v>
      </c>
      <c r="D54" s="36">
        <v>44591.895833333336</v>
      </c>
      <c r="E54" s="211">
        <v>32145</v>
      </c>
      <c r="F54" s="36">
        <v>44592.006944444445</v>
      </c>
      <c r="G54" s="25">
        <f t="shared" si="8"/>
        <v>0.11111111110949423</v>
      </c>
      <c r="H54" s="26"/>
      <c r="I54" s="21">
        <v>3</v>
      </c>
      <c r="J54" s="211" t="s">
        <v>59</v>
      </c>
      <c r="K54" s="35">
        <v>3</v>
      </c>
      <c r="L54" s="36">
        <v>44592.28125</v>
      </c>
      <c r="M54" s="211">
        <v>32470</v>
      </c>
      <c r="N54" s="36">
        <v>44592.329861111109</v>
      </c>
      <c r="O54" s="25">
        <f t="shared" si="9"/>
        <v>4.8611111109494232E-2</v>
      </c>
    </row>
    <row r="55" spans="1:15" s="27" customFormat="1" ht="15" customHeight="1">
      <c r="A55" s="21">
        <v>4</v>
      </c>
      <c r="B55" s="37" t="s">
        <v>39</v>
      </c>
      <c r="C55" s="212">
        <v>7</v>
      </c>
      <c r="D55" s="36">
        <v>44591.868055555555</v>
      </c>
      <c r="E55" s="211" t="s">
        <v>453</v>
      </c>
      <c r="F55" s="36">
        <v>44592.065972222219</v>
      </c>
      <c r="G55" s="25">
        <f t="shared" si="8"/>
        <v>0.19791666666424135</v>
      </c>
      <c r="H55" s="26"/>
      <c r="I55" s="21">
        <v>4</v>
      </c>
      <c r="J55" s="211" t="s">
        <v>39</v>
      </c>
      <c r="K55" s="35">
        <v>6</v>
      </c>
      <c r="L55" s="36">
        <v>44592.434027777781</v>
      </c>
      <c r="M55" s="211" t="s">
        <v>450</v>
      </c>
      <c r="N55" s="36">
        <v>44592.4375</v>
      </c>
      <c r="O55" s="25">
        <f t="shared" si="9"/>
        <v>3.4722222189884633E-3</v>
      </c>
    </row>
    <row r="56" spans="1:15" s="27" customFormat="1" ht="15" customHeight="1">
      <c r="A56" s="21">
        <v>5</v>
      </c>
      <c r="B56" s="37" t="s">
        <v>69</v>
      </c>
      <c r="C56" s="212">
        <v>6</v>
      </c>
      <c r="D56" s="36">
        <v>44591.989583333336</v>
      </c>
      <c r="E56" s="211" t="s">
        <v>345</v>
      </c>
      <c r="F56" s="36">
        <v>44592.111111111109</v>
      </c>
      <c r="G56" s="25">
        <f t="shared" si="8"/>
        <v>0.12152777777373558</v>
      </c>
      <c r="H56" s="26"/>
      <c r="I56" s="21">
        <v>5</v>
      </c>
      <c r="J56" s="211" t="s">
        <v>58</v>
      </c>
      <c r="K56" s="35" t="s">
        <v>78</v>
      </c>
      <c r="L56" s="36">
        <v>44592.399305555555</v>
      </c>
      <c r="M56" s="211">
        <v>60116</v>
      </c>
      <c r="N56" s="36">
        <v>44592.465277777781</v>
      </c>
      <c r="O56" s="25">
        <f t="shared" si="9"/>
        <v>6.5972222226264421E-2</v>
      </c>
    </row>
    <row r="57" spans="1:15" s="27" customFormat="1" ht="15" customHeight="1">
      <c r="A57" s="21">
        <v>6</v>
      </c>
      <c r="B57" s="37" t="s">
        <v>39</v>
      </c>
      <c r="C57" s="212">
        <v>8</v>
      </c>
      <c r="D57" s="36">
        <v>44592.125</v>
      </c>
      <c r="E57" s="211">
        <v>32435</v>
      </c>
      <c r="F57" s="36">
        <v>44592.295138888891</v>
      </c>
      <c r="G57" s="25">
        <f t="shared" si="8"/>
        <v>0.17013888889050577</v>
      </c>
      <c r="H57" s="26"/>
      <c r="I57" s="21">
        <v>6</v>
      </c>
      <c r="J57" s="211" t="s">
        <v>41</v>
      </c>
      <c r="K57" s="35">
        <v>4</v>
      </c>
      <c r="L57" s="36">
        <v>44592.475694444445</v>
      </c>
      <c r="M57" s="211">
        <v>31311</v>
      </c>
      <c r="N57" s="36">
        <v>44592.520833333336</v>
      </c>
      <c r="O57" s="25">
        <f t="shared" si="9"/>
        <v>4.5138888890505768E-2</v>
      </c>
    </row>
    <row r="58" spans="1:15" s="27" customFormat="1" ht="15" customHeight="1">
      <c r="A58" s="21">
        <v>7</v>
      </c>
      <c r="B58" s="37" t="s">
        <v>59</v>
      </c>
      <c r="C58" s="212">
        <v>5</v>
      </c>
      <c r="D58" s="36">
        <v>44592.069444444445</v>
      </c>
      <c r="E58" s="211">
        <v>28009</v>
      </c>
      <c r="F58" s="36">
        <v>44592.3125</v>
      </c>
      <c r="G58" s="25">
        <f t="shared" si="8"/>
        <v>0.24305555555474712</v>
      </c>
      <c r="H58" s="26"/>
      <c r="I58" s="21">
        <v>7</v>
      </c>
      <c r="J58" s="211" t="s">
        <v>69</v>
      </c>
      <c r="K58" s="35">
        <v>3</v>
      </c>
      <c r="L58" s="36">
        <v>44592.489583333336</v>
      </c>
      <c r="M58" s="211">
        <v>28059</v>
      </c>
      <c r="N58" s="36">
        <v>44592.552083333336</v>
      </c>
      <c r="O58" s="25">
        <f t="shared" si="9"/>
        <v>6.25E-2</v>
      </c>
    </row>
    <row r="59" spans="1:15" s="27" customFormat="1" ht="15" customHeight="1">
      <c r="A59" s="21">
        <v>8</v>
      </c>
      <c r="B59" s="37" t="s">
        <v>42</v>
      </c>
      <c r="C59" s="212">
        <v>7</v>
      </c>
      <c r="D59" s="36">
        <v>44592.104166666664</v>
      </c>
      <c r="E59" s="211">
        <v>40260</v>
      </c>
      <c r="F59" s="36">
        <v>44592.159722222219</v>
      </c>
      <c r="G59" s="25">
        <f t="shared" si="8"/>
        <v>5.5555555554747116E-2</v>
      </c>
      <c r="H59" s="26"/>
      <c r="I59" s="21">
        <v>8</v>
      </c>
      <c r="J59" s="211" t="s">
        <v>75</v>
      </c>
      <c r="K59" s="35">
        <v>4</v>
      </c>
      <c r="L59" s="36">
        <v>44592.541666666664</v>
      </c>
      <c r="M59" s="211">
        <v>32477</v>
      </c>
      <c r="N59" s="36">
        <v>44592.59375</v>
      </c>
      <c r="O59" s="25">
        <f t="shared" si="9"/>
        <v>5.2083333335758653E-2</v>
      </c>
    </row>
    <row r="60" spans="1:15" s="27" customFormat="1" ht="15" customHeight="1">
      <c r="A60" s="21">
        <v>9</v>
      </c>
      <c r="B60" s="37" t="s">
        <v>258</v>
      </c>
      <c r="C60" s="212">
        <v>6</v>
      </c>
      <c r="D60" s="36">
        <v>44592.15625</v>
      </c>
      <c r="E60" s="211">
        <v>12638</v>
      </c>
      <c r="F60" s="36">
        <v>44592.21875</v>
      </c>
      <c r="G60" s="25">
        <f t="shared" si="8"/>
        <v>6.25E-2</v>
      </c>
      <c r="H60" s="26"/>
      <c r="I60" s="21">
        <v>9</v>
      </c>
      <c r="J60" s="211" t="s">
        <v>69</v>
      </c>
      <c r="K60" s="35">
        <v>3</v>
      </c>
      <c r="L60" s="36">
        <v>44592.631944444445</v>
      </c>
      <c r="M60" s="211">
        <v>32158</v>
      </c>
      <c r="N60" s="36">
        <v>44592.690972222219</v>
      </c>
      <c r="O60" s="25">
        <f t="shared" si="9"/>
        <v>5.9027777773735579E-2</v>
      </c>
    </row>
    <row r="61" spans="1:15" s="27" customFormat="1" ht="15" customHeight="1">
      <c r="A61" s="21">
        <v>10</v>
      </c>
      <c r="B61" s="37" t="s">
        <v>75</v>
      </c>
      <c r="C61" s="35" t="s">
        <v>67</v>
      </c>
      <c r="D61" s="36">
        <v>44592.447916666664</v>
      </c>
      <c r="E61" s="37">
        <v>60116</v>
      </c>
      <c r="F61" s="36">
        <v>44592.503472222219</v>
      </c>
      <c r="G61" s="25">
        <f t="shared" si="8"/>
        <v>5.5555555554747116E-2</v>
      </c>
      <c r="H61" s="26"/>
      <c r="I61" s="21">
        <v>10</v>
      </c>
      <c r="J61" s="211" t="s">
        <v>57</v>
      </c>
      <c r="K61" s="35">
        <v>5</v>
      </c>
      <c r="L61" s="36">
        <v>44592.5625</v>
      </c>
      <c r="M61" s="211">
        <v>32043</v>
      </c>
      <c r="N61" s="36">
        <v>44592.732638888891</v>
      </c>
      <c r="O61" s="25">
        <f t="shared" si="9"/>
        <v>0.17013888889050577</v>
      </c>
    </row>
    <row r="62" spans="1:15" s="27" customFormat="1" ht="15" customHeight="1">
      <c r="A62" s="21">
        <v>11</v>
      </c>
      <c r="B62" s="37" t="s">
        <v>107</v>
      </c>
      <c r="C62" s="35">
        <v>7</v>
      </c>
      <c r="D62" s="36">
        <v>44592.361111111109</v>
      </c>
      <c r="E62" s="37">
        <v>70323</v>
      </c>
      <c r="F62" s="36">
        <v>44592.475694444445</v>
      </c>
      <c r="G62" s="25">
        <f t="shared" si="8"/>
        <v>0.11458333333575865</v>
      </c>
      <c r="H62" s="26"/>
      <c r="I62" s="21">
        <v>11</v>
      </c>
      <c r="J62" s="211" t="s">
        <v>43</v>
      </c>
      <c r="K62" s="35">
        <v>4</v>
      </c>
      <c r="L62" s="36">
        <v>44592.666666666664</v>
      </c>
      <c r="M62" s="211" t="s">
        <v>451</v>
      </c>
      <c r="N62" s="36">
        <v>44592.756944444445</v>
      </c>
      <c r="O62" s="25">
        <f t="shared" si="9"/>
        <v>9.0277777781011537E-2</v>
      </c>
    </row>
    <row r="63" spans="1:15" s="27" customFormat="1" ht="15" customHeight="1">
      <c r="A63" s="21">
        <v>12</v>
      </c>
      <c r="B63" s="37" t="s">
        <v>59</v>
      </c>
      <c r="C63" s="35">
        <v>7</v>
      </c>
      <c r="D63" s="36">
        <v>44592.642361111109</v>
      </c>
      <c r="E63" s="37">
        <v>28059</v>
      </c>
      <c r="F63" s="36">
        <v>44592.732638888891</v>
      </c>
      <c r="G63" s="25">
        <f t="shared" si="8"/>
        <v>9.0277777781011537E-2</v>
      </c>
      <c r="H63" s="26"/>
      <c r="I63" s="21">
        <v>12</v>
      </c>
      <c r="J63" s="211" t="s">
        <v>77</v>
      </c>
      <c r="K63" s="35">
        <v>5</v>
      </c>
      <c r="L63" s="36">
        <v>44592.75</v>
      </c>
      <c r="M63" s="211" t="s">
        <v>452</v>
      </c>
      <c r="N63" s="36">
        <v>44592.802083333336</v>
      </c>
      <c r="O63" s="25">
        <f t="shared" si="9"/>
        <v>5.2083333335758653E-2</v>
      </c>
    </row>
    <row r="64" spans="1:15" s="27" customFormat="1" ht="15" customHeight="1">
      <c r="A64" s="21">
        <v>13</v>
      </c>
      <c r="B64" s="37" t="s">
        <v>75</v>
      </c>
      <c r="C64" s="35">
        <v>8</v>
      </c>
      <c r="D64" s="36">
        <v>44592.402777777781</v>
      </c>
      <c r="E64" s="37">
        <v>32470</v>
      </c>
      <c r="F64" s="36">
        <v>44592.458333333336</v>
      </c>
      <c r="G64" s="25">
        <f t="shared" si="8"/>
        <v>5.5555555554747116E-2</v>
      </c>
      <c r="H64" s="26"/>
      <c r="I64" s="21">
        <v>13</v>
      </c>
      <c r="J64" s="211" t="s">
        <v>73</v>
      </c>
      <c r="K64" s="35">
        <v>3</v>
      </c>
      <c r="L64" s="36">
        <v>44592.715277777781</v>
      </c>
      <c r="M64" s="211">
        <v>31108</v>
      </c>
      <c r="N64" s="36">
        <v>44592.777777777781</v>
      </c>
      <c r="O64" s="25">
        <f t="shared" si="9"/>
        <v>6.25E-2</v>
      </c>
    </row>
    <row r="65" spans="1:15" s="27" customFormat="1" ht="15" customHeight="1">
      <c r="A65" s="21">
        <v>14</v>
      </c>
      <c r="B65" s="37" t="s">
        <v>66</v>
      </c>
      <c r="C65" s="35">
        <v>7</v>
      </c>
      <c r="D65" s="36">
        <v>44592.21875</v>
      </c>
      <c r="E65" s="37">
        <v>31102</v>
      </c>
      <c r="F65" s="36">
        <v>44592.333333333336</v>
      </c>
      <c r="G65" s="25">
        <f t="shared" si="8"/>
        <v>0.11458333333575865</v>
      </c>
      <c r="H65" s="26"/>
      <c r="I65" s="21">
        <v>14</v>
      </c>
      <c r="J65" s="58" t="s">
        <v>69</v>
      </c>
      <c r="K65" s="58">
        <v>3</v>
      </c>
      <c r="L65" s="36">
        <v>44592.96875</v>
      </c>
      <c r="M65" s="58">
        <v>27044</v>
      </c>
      <c r="N65" s="36">
        <v>44593.034722222219</v>
      </c>
      <c r="O65" s="25">
        <f t="shared" si="9"/>
        <v>6.5972222218988463E-2</v>
      </c>
    </row>
    <row r="66" spans="1:15" s="27" customFormat="1" ht="15" customHeight="1">
      <c r="A66" s="21">
        <v>15</v>
      </c>
      <c r="B66" s="37" t="s">
        <v>84</v>
      </c>
      <c r="C66" s="35">
        <v>8</v>
      </c>
      <c r="D66" s="36">
        <v>44592.739583333336</v>
      </c>
      <c r="E66" s="37">
        <v>32477</v>
      </c>
      <c r="F66" s="36">
        <v>44592.798611111109</v>
      </c>
      <c r="G66" s="25">
        <f t="shared" si="8"/>
        <v>5.9027777773735579E-2</v>
      </c>
      <c r="H66" s="33"/>
      <c r="I66" s="5"/>
      <c r="J66" s="5"/>
      <c r="K66" s="5"/>
      <c r="L66" s="5"/>
      <c r="M66" s="5"/>
      <c r="N66" s="5" t="s">
        <v>13</v>
      </c>
      <c r="O66" s="10">
        <f>AVERAGE(O52:O65)</f>
        <v>6.1011904762251233E-2</v>
      </c>
    </row>
    <row r="67" spans="1:15" s="27" customFormat="1" ht="15" customHeight="1">
      <c r="A67" s="21">
        <v>16</v>
      </c>
      <c r="B67" s="37" t="s">
        <v>258</v>
      </c>
      <c r="C67" s="35">
        <v>7</v>
      </c>
      <c r="D67" s="36">
        <v>44592.767361111109</v>
      </c>
      <c r="E67" s="37">
        <v>70334</v>
      </c>
      <c r="F67" s="36">
        <v>44592.850694444445</v>
      </c>
      <c r="G67" s="25">
        <f t="shared" si="8"/>
        <v>8.3333333335758653E-2</v>
      </c>
      <c r="H67"/>
      <c r="I67"/>
      <c r="J67"/>
      <c r="K67"/>
      <c r="L67"/>
      <c r="M67"/>
      <c r="N67"/>
      <c r="O67"/>
    </row>
    <row r="68" spans="1:15" s="27" customFormat="1" ht="15" customHeight="1">
      <c r="A68" s="21">
        <v>17</v>
      </c>
      <c r="B68" s="37" t="s">
        <v>39</v>
      </c>
      <c r="C68" s="35">
        <v>8</v>
      </c>
      <c r="D68" s="36">
        <v>44592.604166666664</v>
      </c>
      <c r="E68" s="37">
        <v>31311</v>
      </c>
      <c r="F68" s="36">
        <v>44592.670138888891</v>
      </c>
      <c r="G68" s="25">
        <f t="shared" si="8"/>
        <v>6.5972222226264421E-2</v>
      </c>
      <c r="H68"/>
      <c r="I68"/>
      <c r="J68"/>
      <c r="K68"/>
      <c r="L68"/>
      <c r="M68"/>
      <c r="N68"/>
      <c r="O68"/>
    </row>
    <row r="69" spans="1:15" s="27" customFormat="1" ht="15" customHeight="1">
      <c r="A69" s="21">
        <v>18</v>
      </c>
      <c r="B69" s="37" t="s">
        <v>39</v>
      </c>
      <c r="C69" s="212" t="s">
        <v>67</v>
      </c>
      <c r="D69" s="36">
        <v>44592.704861111109</v>
      </c>
      <c r="E69" s="211" t="s">
        <v>454</v>
      </c>
      <c r="F69" s="36">
        <v>44592.815972222219</v>
      </c>
      <c r="G69" s="25">
        <f t="shared" si="8"/>
        <v>0.11111111110949423</v>
      </c>
      <c r="H69"/>
      <c r="I69"/>
      <c r="J69"/>
      <c r="K69"/>
      <c r="L69"/>
      <c r="M69"/>
      <c r="N69"/>
      <c r="O69"/>
    </row>
    <row r="70" spans="1:15" s="27" customFormat="1" ht="15" customHeight="1">
      <c r="A70" s="21">
        <v>19</v>
      </c>
      <c r="B70" s="37" t="s">
        <v>161</v>
      </c>
      <c r="C70" s="212">
        <v>6</v>
      </c>
      <c r="D70" s="36">
        <v>44592.802083333336</v>
      </c>
      <c r="E70" s="211">
        <v>32158</v>
      </c>
      <c r="F70" s="36">
        <v>44592.923611111109</v>
      </c>
      <c r="G70" s="25">
        <f t="shared" si="8"/>
        <v>0.12152777777373558</v>
      </c>
      <c r="H70"/>
      <c r="I70"/>
      <c r="J70"/>
      <c r="K70"/>
      <c r="L70"/>
      <c r="M70"/>
      <c r="N70"/>
      <c r="O70"/>
    </row>
    <row r="71" spans="1:15" s="27" customFormat="1" ht="15" customHeight="1">
      <c r="A71" s="21">
        <v>20</v>
      </c>
      <c r="B71" s="22" t="s">
        <v>57</v>
      </c>
      <c r="C71" s="28" t="s">
        <v>117</v>
      </c>
      <c r="D71" s="24">
        <v>44592.888888888891</v>
      </c>
      <c r="E71" s="22">
        <v>32043</v>
      </c>
      <c r="F71" s="24">
        <v>44592.993055555555</v>
      </c>
      <c r="G71" s="25">
        <f t="shared" si="8"/>
        <v>0.10416666666424135</v>
      </c>
      <c r="H71"/>
      <c r="I71"/>
      <c r="J71"/>
      <c r="K71"/>
      <c r="L71"/>
      <c r="M71"/>
      <c r="N71"/>
      <c r="O71"/>
    </row>
    <row r="72" spans="1:15" s="32" customFormat="1" ht="15" customHeight="1">
      <c r="A72" s="5"/>
      <c r="B72" s="1"/>
      <c r="C72" s="5"/>
      <c r="D72" s="5"/>
      <c r="E72" s="5"/>
      <c r="F72" s="18" t="s">
        <v>13</v>
      </c>
      <c r="G72" s="10">
        <f>AVERAGE(G52:G71)</f>
        <v>0.11718749999963621</v>
      </c>
      <c r="H72"/>
      <c r="I72"/>
      <c r="J72"/>
      <c r="K72"/>
      <c r="L72"/>
      <c r="M72"/>
      <c r="N72"/>
      <c r="O72"/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35:C35"/>
    <mergeCell ref="F35:J35"/>
    <mergeCell ref="L35:O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3"/>
  <sheetViews>
    <sheetView topLeftCell="A16" workbookViewId="0">
      <selection activeCell="N58" sqref="N58:O58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216" t="s">
        <v>94</v>
      </c>
      <c r="O1" s="217"/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53"/>
      <c r="E3" s="53"/>
      <c r="F3" s="220" t="s">
        <v>26</v>
      </c>
      <c r="G3" s="221"/>
      <c r="H3" s="221"/>
      <c r="I3" s="221"/>
      <c r="J3" s="222"/>
      <c r="K3" s="53"/>
      <c r="L3" s="220"/>
      <c r="M3" s="221"/>
      <c r="N3" s="221"/>
      <c r="O3" s="222"/>
    </row>
    <row r="4" spans="1:15" ht="25.5" customHeight="1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5" t="s">
        <v>50</v>
      </c>
      <c r="B5" s="13" t="s">
        <v>37</v>
      </c>
      <c r="C5" s="36">
        <v>44563.451388888891</v>
      </c>
      <c r="D5" s="37" t="s">
        <v>38</v>
      </c>
      <c r="E5" s="14" t="s">
        <v>61</v>
      </c>
      <c r="F5" s="5">
        <v>12</v>
      </c>
      <c r="G5" s="5">
        <v>11</v>
      </c>
      <c r="H5" s="5">
        <v>32</v>
      </c>
      <c r="I5" s="5">
        <v>35</v>
      </c>
      <c r="J5" s="5">
        <f t="shared" ref="J5:J25" si="0">F5+G5+H5+I5</f>
        <v>90</v>
      </c>
      <c r="K5" s="5"/>
      <c r="L5" s="36">
        <v>44564.208333333336</v>
      </c>
      <c r="M5" s="36">
        <v>44564.232638888891</v>
      </c>
      <c r="N5" s="7">
        <f>SUM(L5-C5)</f>
        <v>0.75694444444525288</v>
      </c>
      <c r="O5" s="7">
        <f>SUM(M5-L5)</f>
        <v>2.4305555554747116E-2</v>
      </c>
    </row>
    <row r="6" spans="1:15" s="8" customFormat="1">
      <c r="A6" s="35"/>
      <c r="B6" s="13"/>
      <c r="C6" s="36"/>
      <c r="D6" s="37"/>
      <c r="E6" s="14" t="s">
        <v>62</v>
      </c>
      <c r="F6" s="5">
        <v>27</v>
      </c>
      <c r="G6" s="5">
        <v>61</v>
      </c>
      <c r="H6" s="5">
        <v>2</v>
      </c>
      <c r="I6" s="5">
        <v>0</v>
      </c>
      <c r="J6" s="5"/>
      <c r="K6" s="5">
        <f t="shared" ref="K6:K16" si="1">G6+H6+I6+F6</f>
        <v>90</v>
      </c>
      <c r="L6" s="36"/>
      <c r="M6" s="36"/>
      <c r="N6" s="7"/>
      <c r="O6" s="7"/>
    </row>
    <row r="7" spans="1:15" s="8" customFormat="1">
      <c r="A7" s="35">
        <v>6</v>
      </c>
      <c r="B7" s="13" t="s">
        <v>37</v>
      </c>
      <c r="C7" s="36">
        <v>44563.78125</v>
      </c>
      <c r="D7" s="37" t="s">
        <v>66</v>
      </c>
      <c r="E7" s="14" t="s">
        <v>61</v>
      </c>
      <c r="F7" s="5">
        <v>90</v>
      </c>
      <c r="G7" s="5">
        <v>0</v>
      </c>
      <c r="H7" s="5">
        <v>0</v>
      </c>
      <c r="I7" s="5">
        <v>0</v>
      </c>
      <c r="J7" s="5">
        <f t="shared" ref="J7:J17" si="2">F7+G7+H7+I7</f>
        <v>90</v>
      </c>
      <c r="K7" s="5"/>
      <c r="L7" s="36">
        <v>44564.170138888891</v>
      </c>
      <c r="M7" s="36">
        <v>44564.194444444445</v>
      </c>
      <c r="N7" s="7">
        <f t="shared" ref="N7:N25" si="3">SUM(L7-C7)</f>
        <v>0.38888888889050577</v>
      </c>
      <c r="O7" s="7">
        <f t="shared" ref="O7:O25" si="4">SUM(M7-L7)</f>
        <v>2.4305555554747116E-2</v>
      </c>
    </row>
    <row r="8" spans="1:15" s="8" customFormat="1">
      <c r="A8" s="35"/>
      <c r="B8" s="13"/>
      <c r="C8" s="36"/>
      <c r="D8" s="37"/>
      <c r="E8" s="14" t="s">
        <v>62</v>
      </c>
      <c r="F8" s="5">
        <v>90</v>
      </c>
      <c r="G8" s="5">
        <v>0</v>
      </c>
      <c r="H8" s="5">
        <v>0</v>
      </c>
      <c r="I8" s="5">
        <v>0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>
      <c r="A9" s="35" t="s">
        <v>35</v>
      </c>
      <c r="B9" s="13" t="s">
        <v>37</v>
      </c>
      <c r="C9" s="36">
        <v>44563.916666666664</v>
      </c>
      <c r="D9" s="37" t="s">
        <v>75</v>
      </c>
      <c r="E9" s="14" t="s">
        <v>61</v>
      </c>
      <c r="F9" s="5">
        <v>0</v>
      </c>
      <c r="G9" s="5">
        <v>0</v>
      </c>
      <c r="H9" s="5">
        <v>0</v>
      </c>
      <c r="I9" s="5">
        <v>90</v>
      </c>
      <c r="J9" s="5">
        <f t="shared" si="2"/>
        <v>90</v>
      </c>
      <c r="K9" s="5"/>
      <c r="L9" s="36">
        <v>44564.319444444445</v>
      </c>
      <c r="M9" s="36">
        <v>44564.354166666664</v>
      </c>
      <c r="N9" s="7">
        <f t="shared" si="3"/>
        <v>0.40277777778101154</v>
      </c>
      <c r="O9" s="7">
        <f t="shared" si="4"/>
        <v>3.4722222218988463E-2</v>
      </c>
    </row>
    <row r="10" spans="1:15" s="8" customFormat="1">
      <c r="A10" s="35"/>
      <c r="B10" s="13"/>
      <c r="C10" s="36"/>
      <c r="D10" s="37"/>
      <c r="E10" s="14" t="s">
        <v>62</v>
      </c>
      <c r="F10" s="5">
        <v>10</v>
      </c>
      <c r="G10" s="5">
        <v>30</v>
      </c>
      <c r="H10" s="5">
        <v>30</v>
      </c>
      <c r="I10" s="5">
        <v>20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>
      <c r="A11" s="35" t="s">
        <v>47</v>
      </c>
      <c r="B11" s="13" t="s">
        <v>37</v>
      </c>
      <c r="C11" s="36">
        <v>44563.940972222219</v>
      </c>
      <c r="D11" s="37" t="s">
        <v>65</v>
      </c>
      <c r="E11" s="14" t="s">
        <v>61</v>
      </c>
      <c r="F11" s="5">
        <v>5</v>
      </c>
      <c r="G11" s="5">
        <v>0</v>
      </c>
      <c r="H11" s="5">
        <v>0</v>
      </c>
      <c r="I11" s="5">
        <v>85</v>
      </c>
      <c r="J11" s="5">
        <f t="shared" si="2"/>
        <v>90</v>
      </c>
      <c r="K11" s="5"/>
      <c r="L11" s="36">
        <v>44564.5625</v>
      </c>
      <c r="M11" s="36">
        <v>44564.59375</v>
      </c>
      <c r="N11" s="7">
        <f t="shared" si="3"/>
        <v>0.62152777778101154</v>
      </c>
      <c r="O11" s="7">
        <f t="shared" si="4"/>
        <v>3.125E-2</v>
      </c>
    </row>
    <row r="12" spans="1:15" s="8" customFormat="1">
      <c r="A12" s="35"/>
      <c r="B12" s="13"/>
      <c r="C12" s="36"/>
      <c r="D12" s="37"/>
      <c r="E12" s="14" t="s">
        <v>62</v>
      </c>
      <c r="F12" s="5">
        <v>2</v>
      </c>
      <c r="G12" s="5">
        <v>0</v>
      </c>
      <c r="H12" s="5">
        <v>52</v>
      </c>
      <c r="I12" s="5">
        <v>36</v>
      </c>
      <c r="J12" s="5"/>
      <c r="K12" s="5">
        <f t="shared" si="1"/>
        <v>90</v>
      </c>
      <c r="L12" s="36"/>
      <c r="M12" s="36"/>
      <c r="N12" s="7"/>
      <c r="O12" s="7"/>
    </row>
    <row r="13" spans="1:15" s="8" customFormat="1">
      <c r="A13" s="35" t="s">
        <v>33</v>
      </c>
      <c r="B13" s="13" t="s">
        <v>37</v>
      </c>
      <c r="C13" s="36">
        <v>44564.128472222219</v>
      </c>
      <c r="D13" s="37" t="s">
        <v>43</v>
      </c>
      <c r="E13" s="14" t="s">
        <v>61</v>
      </c>
      <c r="F13" s="5">
        <v>0</v>
      </c>
      <c r="G13" s="5">
        <v>0</v>
      </c>
      <c r="H13" s="5">
        <v>0</v>
      </c>
      <c r="I13" s="5">
        <v>90</v>
      </c>
      <c r="J13" s="5">
        <f t="shared" si="2"/>
        <v>90</v>
      </c>
      <c r="K13" s="5"/>
      <c r="L13" s="36">
        <v>44564.576388888891</v>
      </c>
      <c r="M13" s="36">
        <v>44564.621527777781</v>
      </c>
      <c r="N13" s="7">
        <f t="shared" si="3"/>
        <v>0.44791666667151731</v>
      </c>
      <c r="O13" s="7">
        <f t="shared" si="4"/>
        <v>4.5138888890505768E-2</v>
      </c>
    </row>
    <row r="14" spans="1:15" s="8" customFormat="1">
      <c r="A14" s="35"/>
      <c r="B14" s="13"/>
      <c r="C14" s="36"/>
      <c r="D14" s="37"/>
      <c r="E14" s="14" t="s">
        <v>62</v>
      </c>
      <c r="F14" s="5">
        <v>9</v>
      </c>
      <c r="G14" s="5">
        <v>37</v>
      </c>
      <c r="H14" s="5">
        <v>39</v>
      </c>
      <c r="I14" s="5">
        <v>5</v>
      </c>
      <c r="J14" s="5"/>
      <c r="K14" s="5">
        <f t="shared" si="1"/>
        <v>90</v>
      </c>
      <c r="L14" s="36"/>
      <c r="M14" s="36"/>
      <c r="N14" s="7"/>
      <c r="O14" s="7"/>
    </row>
    <row r="15" spans="1:15" s="8" customFormat="1">
      <c r="A15" s="35">
        <v>8</v>
      </c>
      <c r="B15" s="13" t="s">
        <v>37</v>
      </c>
      <c r="C15" s="36">
        <v>44564.354166666664</v>
      </c>
      <c r="D15" s="37" t="s">
        <v>64</v>
      </c>
      <c r="E15" s="14" t="s">
        <v>61</v>
      </c>
      <c r="F15" s="5">
        <v>11</v>
      </c>
      <c r="G15" s="5">
        <v>24</v>
      </c>
      <c r="H15" s="5">
        <v>26</v>
      </c>
      <c r="I15" s="5">
        <v>19</v>
      </c>
      <c r="J15" s="5">
        <f t="shared" si="2"/>
        <v>80</v>
      </c>
      <c r="K15" s="5"/>
      <c r="L15" s="36">
        <v>44564.875</v>
      </c>
      <c r="M15" s="36">
        <v>44564.909722222219</v>
      </c>
      <c r="N15" s="7">
        <f t="shared" si="3"/>
        <v>0.52083333333575865</v>
      </c>
      <c r="O15" s="7">
        <f t="shared" si="4"/>
        <v>3.4722222218988463E-2</v>
      </c>
    </row>
    <row r="16" spans="1:15" s="8" customFormat="1">
      <c r="A16" s="35"/>
      <c r="B16" s="13"/>
      <c r="C16" s="36"/>
      <c r="D16" s="37"/>
      <c r="E16" s="14" t="s">
        <v>62</v>
      </c>
      <c r="F16" s="5">
        <v>1</v>
      </c>
      <c r="G16" s="5">
        <v>36</v>
      </c>
      <c r="H16" s="5">
        <v>9</v>
      </c>
      <c r="I16" s="5">
        <v>34</v>
      </c>
      <c r="J16" s="5"/>
      <c r="K16" s="5">
        <f t="shared" si="1"/>
        <v>80</v>
      </c>
      <c r="L16" s="36"/>
      <c r="M16" s="36"/>
      <c r="N16" s="7"/>
      <c r="O16" s="7"/>
    </row>
    <row r="17" spans="1:15" s="8" customFormat="1">
      <c r="A17" s="35" t="s">
        <v>45</v>
      </c>
      <c r="B17" s="13" t="s">
        <v>37</v>
      </c>
      <c r="C17" s="36">
        <v>44564.517361111109</v>
      </c>
      <c r="D17" s="37" t="s">
        <v>43</v>
      </c>
      <c r="E17" s="14" t="s">
        <v>61</v>
      </c>
      <c r="F17" s="5">
        <v>0</v>
      </c>
      <c r="G17" s="5">
        <v>90</v>
      </c>
      <c r="H17" s="5">
        <v>0</v>
      </c>
      <c r="I17" s="5">
        <v>0</v>
      </c>
      <c r="J17" s="5">
        <f t="shared" si="2"/>
        <v>90</v>
      </c>
      <c r="K17" s="5"/>
      <c r="L17" s="36">
        <v>44564.75</v>
      </c>
      <c r="M17" s="36">
        <v>44564.774305555555</v>
      </c>
      <c r="N17" s="7">
        <f t="shared" si="3"/>
        <v>0.23263888889050577</v>
      </c>
      <c r="O17" s="7">
        <f t="shared" si="4"/>
        <v>2.4305555554747116E-2</v>
      </c>
    </row>
    <row r="18" spans="1:15" s="8" customFormat="1">
      <c r="A18" s="13"/>
      <c r="B18" s="13"/>
      <c r="C18" s="16"/>
      <c r="D18" s="16"/>
      <c r="E18" s="14" t="s">
        <v>62</v>
      </c>
      <c r="F18" s="5">
        <v>11</v>
      </c>
      <c r="G18" s="5">
        <v>23</v>
      </c>
      <c r="H18" s="5">
        <v>40</v>
      </c>
      <c r="I18" s="5">
        <v>16</v>
      </c>
      <c r="J18" s="5"/>
      <c r="K18" s="5">
        <f t="shared" ref="K18:K30" si="5">G18+H18+I18+F18</f>
        <v>90</v>
      </c>
      <c r="L18" s="15"/>
      <c r="M18" s="15"/>
      <c r="N18" s="7"/>
      <c r="O18" s="7"/>
    </row>
    <row r="19" spans="1:15" s="8" customFormat="1">
      <c r="A19" s="13" t="s">
        <v>50</v>
      </c>
      <c r="B19" s="13" t="s">
        <v>37</v>
      </c>
      <c r="C19" s="36">
        <v>44564.277777777781</v>
      </c>
      <c r="D19" s="16" t="s">
        <v>43</v>
      </c>
      <c r="E19" s="14" t="s">
        <v>61</v>
      </c>
      <c r="F19" s="5">
        <v>4</v>
      </c>
      <c r="G19" s="5">
        <v>21</v>
      </c>
      <c r="H19" s="5">
        <v>0</v>
      </c>
      <c r="I19" s="5">
        <v>65</v>
      </c>
      <c r="J19" s="5">
        <f t="shared" si="0"/>
        <v>90</v>
      </c>
      <c r="K19" s="5"/>
      <c r="L19" s="36">
        <v>44564.979166666664</v>
      </c>
      <c r="M19" s="36">
        <v>44565.038194444445</v>
      </c>
      <c r="N19" s="7">
        <f t="shared" si="3"/>
        <v>0.70138888888322981</v>
      </c>
      <c r="O19" s="7">
        <f t="shared" si="4"/>
        <v>5.9027777781011537E-2</v>
      </c>
    </row>
    <row r="20" spans="1:15" s="8" customFormat="1">
      <c r="A20" s="13"/>
      <c r="B20" s="13"/>
      <c r="C20" s="16"/>
      <c r="D20" s="16"/>
      <c r="E20" s="14" t="s">
        <v>62</v>
      </c>
      <c r="F20" s="5">
        <v>4</v>
      </c>
      <c r="G20" s="5">
        <v>9</v>
      </c>
      <c r="H20" s="5">
        <v>71</v>
      </c>
      <c r="I20" s="5">
        <v>6</v>
      </c>
      <c r="J20" s="5"/>
      <c r="K20" s="5">
        <f t="shared" si="5"/>
        <v>90</v>
      </c>
      <c r="L20" s="15"/>
      <c r="M20" s="15"/>
      <c r="N20" s="7"/>
      <c r="O20" s="7"/>
    </row>
    <row r="21" spans="1:15" s="8" customFormat="1">
      <c r="A21" s="13" t="s">
        <v>34</v>
      </c>
      <c r="B21" s="13" t="s">
        <v>116</v>
      </c>
      <c r="C21" s="36">
        <v>44564.694444444445</v>
      </c>
      <c r="D21" s="16" t="s">
        <v>69</v>
      </c>
      <c r="E21" s="14" t="s">
        <v>61</v>
      </c>
      <c r="F21" s="5">
        <v>10</v>
      </c>
      <c r="G21" s="5">
        <v>68</v>
      </c>
      <c r="H21" s="5">
        <v>0</v>
      </c>
      <c r="I21" s="5">
        <v>2</v>
      </c>
      <c r="J21" s="5">
        <f t="shared" si="0"/>
        <v>80</v>
      </c>
      <c r="K21" s="5"/>
      <c r="L21" s="36">
        <v>44564.899305555555</v>
      </c>
      <c r="M21" s="36">
        <v>44565.045138888891</v>
      </c>
      <c r="N21" s="7">
        <f t="shared" si="3"/>
        <v>0.20486111110949423</v>
      </c>
      <c r="O21" s="7">
        <f t="shared" si="4"/>
        <v>0.14583333333575865</v>
      </c>
    </row>
    <row r="22" spans="1:15" s="8" customFormat="1">
      <c r="A22" s="13"/>
      <c r="B22" s="13"/>
      <c r="C22" s="16"/>
      <c r="D22" s="16"/>
      <c r="E22" s="14" t="s">
        <v>62</v>
      </c>
      <c r="F22" s="5">
        <v>3</v>
      </c>
      <c r="G22" s="5">
        <v>26</v>
      </c>
      <c r="H22" s="5">
        <v>47</v>
      </c>
      <c r="I22" s="5">
        <v>4</v>
      </c>
      <c r="J22" s="5"/>
      <c r="K22" s="5">
        <f t="shared" si="5"/>
        <v>80</v>
      </c>
      <c r="L22" s="15"/>
      <c r="M22" s="15"/>
      <c r="N22" s="7"/>
      <c r="O22" s="7"/>
    </row>
    <row r="23" spans="1:15" s="8" customFormat="1">
      <c r="A23" s="13" t="s">
        <v>36</v>
      </c>
      <c r="B23" s="13" t="s">
        <v>37</v>
      </c>
      <c r="C23" s="36">
        <v>44564.631944444445</v>
      </c>
      <c r="D23" s="16" t="s">
        <v>57</v>
      </c>
      <c r="E23" s="14" t="s">
        <v>61</v>
      </c>
      <c r="F23" s="5">
        <v>0</v>
      </c>
      <c r="G23" s="5">
        <v>37</v>
      </c>
      <c r="H23" s="5">
        <v>23</v>
      </c>
      <c r="I23" s="5">
        <v>20</v>
      </c>
      <c r="J23" s="5">
        <f t="shared" si="0"/>
        <v>80</v>
      </c>
      <c r="K23" s="5"/>
      <c r="L23" s="36">
        <v>44564.986111111109</v>
      </c>
      <c r="M23" s="36">
        <v>44565.107638888891</v>
      </c>
      <c r="N23" s="7">
        <f t="shared" si="3"/>
        <v>0.35416666666424135</v>
      </c>
      <c r="O23" s="7">
        <f t="shared" si="4"/>
        <v>0.12152777778101154</v>
      </c>
    </row>
    <row r="24" spans="1:15" s="8" customFormat="1">
      <c r="A24" s="13"/>
      <c r="B24" s="13"/>
      <c r="C24" s="16"/>
      <c r="D24" s="16"/>
      <c r="E24" s="14" t="s">
        <v>62</v>
      </c>
      <c r="F24" s="5">
        <v>2</v>
      </c>
      <c r="G24" s="5">
        <v>55</v>
      </c>
      <c r="H24" s="5">
        <v>17</v>
      </c>
      <c r="I24" s="5">
        <v>6</v>
      </c>
      <c r="J24" s="5"/>
      <c r="K24" s="5">
        <f t="shared" si="5"/>
        <v>80</v>
      </c>
      <c r="L24" s="15"/>
      <c r="M24" s="15"/>
      <c r="N24" s="7"/>
      <c r="O24" s="7"/>
    </row>
    <row r="25" spans="1:15" s="8" customFormat="1">
      <c r="A25" s="13">
        <v>5</v>
      </c>
      <c r="B25" s="13" t="s">
        <v>37</v>
      </c>
      <c r="C25" s="36">
        <v>44564.8125</v>
      </c>
      <c r="D25" s="16" t="s">
        <v>66</v>
      </c>
      <c r="E25" s="14" t="s">
        <v>61</v>
      </c>
      <c r="F25" s="5">
        <v>0</v>
      </c>
      <c r="G25" s="5">
        <v>0</v>
      </c>
      <c r="H25" s="5">
        <v>88</v>
      </c>
      <c r="I25" s="5">
        <v>3</v>
      </c>
      <c r="J25" s="5">
        <f t="shared" si="0"/>
        <v>91</v>
      </c>
      <c r="K25" s="5"/>
      <c r="L25" s="36">
        <v>44564.989583333336</v>
      </c>
      <c r="M25" s="36">
        <v>44565.059027777781</v>
      </c>
      <c r="N25" s="7">
        <f t="shared" si="3"/>
        <v>0.17708333333575865</v>
      </c>
      <c r="O25" s="7">
        <f t="shared" si="4"/>
        <v>6.9444444445252884E-2</v>
      </c>
    </row>
    <row r="26" spans="1:15" s="8" customFormat="1">
      <c r="A26" s="13"/>
      <c r="B26" s="13"/>
      <c r="C26" s="16"/>
      <c r="D26" s="16"/>
      <c r="E26" s="14" t="s">
        <v>62</v>
      </c>
      <c r="F26" s="5">
        <v>0</v>
      </c>
      <c r="G26" s="5">
        <v>61</v>
      </c>
      <c r="H26" s="5">
        <v>23</v>
      </c>
      <c r="I26" s="5">
        <v>6</v>
      </c>
      <c r="J26" s="5"/>
      <c r="K26" s="5">
        <f t="shared" si="5"/>
        <v>90</v>
      </c>
      <c r="L26" s="15"/>
      <c r="M26" s="15"/>
      <c r="N26" s="7"/>
      <c r="O26" s="7"/>
    </row>
    <row r="27" spans="1:15" s="8" customFormat="1">
      <c r="A27" s="13" t="s">
        <v>45</v>
      </c>
      <c r="B27" s="13" t="s">
        <v>37</v>
      </c>
      <c r="C27" s="36">
        <v>44564.854166666664</v>
      </c>
      <c r="D27" s="16" t="s">
        <v>43</v>
      </c>
      <c r="E27" s="14" t="s">
        <v>61</v>
      </c>
      <c r="F27" s="5">
        <v>0</v>
      </c>
      <c r="G27" s="5">
        <v>0</v>
      </c>
      <c r="H27" s="5">
        <v>90</v>
      </c>
      <c r="I27" s="5">
        <v>0</v>
      </c>
      <c r="J27" s="5">
        <f t="shared" ref="J27:J29" si="6">F27+G27+H27+I27</f>
        <v>90</v>
      </c>
      <c r="K27" s="5"/>
      <c r="L27" s="36">
        <v>44564.993055555555</v>
      </c>
      <c r="M27" s="36">
        <v>44565.149305555555</v>
      </c>
      <c r="N27" s="7">
        <f t="shared" ref="N27:N29" si="7">SUM(L27-C27)</f>
        <v>0.13888888889050577</v>
      </c>
      <c r="O27" s="7">
        <f t="shared" ref="O27:O29" si="8">SUM(M27-L27)</f>
        <v>0.15625</v>
      </c>
    </row>
    <row r="28" spans="1:15" s="8" customFormat="1">
      <c r="A28" s="13"/>
      <c r="B28" s="13"/>
      <c r="C28" s="16"/>
      <c r="D28" s="16"/>
      <c r="E28" s="14" t="s">
        <v>62</v>
      </c>
      <c r="F28" s="5">
        <v>18</v>
      </c>
      <c r="G28" s="5">
        <v>18</v>
      </c>
      <c r="H28" s="5">
        <v>46</v>
      </c>
      <c r="I28" s="5">
        <v>8</v>
      </c>
      <c r="J28" s="5"/>
      <c r="K28" s="5">
        <f t="shared" ref="K28" si="9">G28+H28+I28+F28</f>
        <v>90</v>
      </c>
      <c r="L28" s="15"/>
      <c r="M28" s="15"/>
      <c r="N28" s="7"/>
      <c r="O28" s="7"/>
    </row>
    <row r="29" spans="1:15" s="8" customFormat="1">
      <c r="A29" s="13" t="s">
        <v>35</v>
      </c>
      <c r="B29" s="13" t="s">
        <v>37</v>
      </c>
      <c r="C29" s="36">
        <v>44564.53125</v>
      </c>
      <c r="D29" s="16" t="s">
        <v>41</v>
      </c>
      <c r="E29" s="14" t="s">
        <v>61</v>
      </c>
      <c r="F29" s="5">
        <v>0</v>
      </c>
      <c r="G29" s="5">
        <v>0</v>
      </c>
      <c r="H29" s="5">
        <v>5</v>
      </c>
      <c r="I29" s="5">
        <v>85</v>
      </c>
      <c r="J29" s="5">
        <f t="shared" si="6"/>
        <v>90</v>
      </c>
      <c r="K29" s="5"/>
      <c r="L29" s="36">
        <v>44564.996527777781</v>
      </c>
      <c r="M29" s="15"/>
      <c r="N29" s="7">
        <f t="shared" si="7"/>
        <v>0.46527777778101154</v>
      </c>
      <c r="O29" s="7">
        <f t="shared" si="8"/>
        <v>-44564.996527777781</v>
      </c>
    </row>
    <row r="30" spans="1:15" s="8" customFormat="1" ht="15.75" thickBot="1">
      <c r="A30" s="13"/>
      <c r="B30" s="13"/>
      <c r="C30" s="16"/>
      <c r="D30" s="16"/>
      <c r="E30" s="14" t="s">
        <v>62</v>
      </c>
      <c r="F30" s="5">
        <v>10</v>
      </c>
      <c r="G30" s="5">
        <v>30</v>
      </c>
      <c r="H30" s="5">
        <v>40</v>
      </c>
      <c r="I30" s="5">
        <v>10</v>
      </c>
      <c r="J30" s="5"/>
      <c r="K30" s="5">
        <f t="shared" si="5"/>
        <v>90</v>
      </c>
      <c r="L30" s="15"/>
      <c r="M30" s="15"/>
      <c r="N30" s="7"/>
      <c r="O30" s="7"/>
    </row>
    <row r="31" spans="1:15" ht="16.5" thickTop="1" thickBot="1">
      <c r="A31" s="9"/>
      <c r="B31" s="5"/>
      <c r="C31" s="5"/>
      <c r="D31" s="5"/>
      <c r="E31" s="5"/>
      <c r="F31" s="5"/>
      <c r="G31" s="5"/>
      <c r="H31" s="5"/>
      <c r="I31" s="18" t="s">
        <v>31</v>
      </c>
      <c r="J31" s="19">
        <f>SUM(J5:J30)</f>
        <v>1141</v>
      </c>
      <c r="K31" s="19">
        <f>SUM(K5:K30)</f>
        <v>1140</v>
      </c>
      <c r="L31" s="5"/>
      <c r="M31" s="5" t="s">
        <v>13</v>
      </c>
      <c r="N31" s="10">
        <f>AVERAGE(N5:N30)</f>
        <v>0.41639957265075422</v>
      </c>
      <c r="O31" s="10">
        <f>AVERAGE(O5:O30)</f>
        <v>-3428.0173611111113</v>
      </c>
    </row>
    <row r="32" spans="1:15" ht="15.75" thickTop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>
      <c r="A33" s="220"/>
      <c r="B33" s="221"/>
      <c r="C33" s="222"/>
      <c r="D33" s="53"/>
      <c r="E33" s="53"/>
      <c r="F33" s="220" t="s">
        <v>26</v>
      </c>
      <c r="G33" s="221"/>
      <c r="H33" s="221"/>
      <c r="I33" s="221"/>
      <c r="J33" s="222"/>
      <c r="K33" s="53"/>
      <c r="L33" s="220"/>
      <c r="M33" s="221"/>
      <c r="N33" s="221"/>
      <c r="O33" s="222"/>
    </row>
    <row r="34" spans="1:15" ht="38.25">
      <c r="A34" s="2" t="s">
        <v>2</v>
      </c>
      <c r="B34" s="3" t="s">
        <v>14</v>
      </c>
      <c r="C34" s="2" t="s">
        <v>4</v>
      </c>
      <c r="D34" s="2" t="s">
        <v>27</v>
      </c>
      <c r="E34" s="2" t="s">
        <v>28</v>
      </c>
      <c r="F34" s="3" t="s">
        <v>5</v>
      </c>
      <c r="G34" s="3" t="s">
        <v>6</v>
      </c>
      <c r="H34" s="3" t="s">
        <v>7</v>
      </c>
      <c r="I34" s="3" t="s">
        <v>8</v>
      </c>
      <c r="J34" s="2" t="s">
        <v>29</v>
      </c>
      <c r="K34" s="2" t="s">
        <v>30</v>
      </c>
      <c r="L34" s="2" t="s">
        <v>9</v>
      </c>
      <c r="M34" s="2" t="s">
        <v>10</v>
      </c>
      <c r="N34" s="2" t="s">
        <v>11</v>
      </c>
      <c r="O34" s="2" t="s">
        <v>12</v>
      </c>
    </row>
    <row r="35" spans="1:15">
      <c r="A35" s="35" t="s">
        <v>36</v>
      </c>
      <c r="B35" s="38" t="s">
        <v>95</v>
      </c>
      <c r="C35" s="36">
        <v>44563.538194444445</v>
      </c>
      <c r="D35" s="37" t="s">
        <v>58</v>
      </c>
      <c r="E35" s="14" t="s">
        <v>61</v>
      </c>
      <c r="F35" s="3">
        <v>4</v>
      </c>
      <c r="G35" s="3">
        <v>41</v>
      </c>
      <c r="H35" s="3">
        <v>0</v>
      </c>
      <c r="I35" s="3">
        <v>35</v>
      </c>
      <c r="J35" s="5">
        <f>F35+G35+H35+I35</f>
        <v>80</v>
      </c>
      <c r="K35" s="5"/>
      <c r="L35" s="36">
        <v>44564.375</v>
      </c>
      <c r="M35" s="36">
        <v>44564.413194444445</v>
      </c>
      <c r="N35" s="7">
        <f>SUM(L35-C35)</f>
        <v>0.83680555555474712</v>
      </c>
      <c r="O35" s="7">
        <f>SUM(M35-L35)</f>
        <v>3.8194444445252884E-2</v>
      </c>
    </row>
    <row r="36" spans="1:15">
      <c r="A36" s="35"/>
      <c r="B36" s="38"/>
      <c r="C36" s="36"/>
      <c r="D36" s="37"/>
      <c r="E36" s="14" t="s">
        <v>62</v>
      </c>
      <c r="F36" s="3">
        <v>0</v>
      </c>
      <c r="G36" s="3">
        <v>31</v>
      </c>
      <c r="H36" s="3">
        <v>20</v>
      </c>
      <c r="I36" s="3">
        <v>29</v>
      </c>
      <c r="J36" s="5"/>
      <c r="K36" s="5">
        <f t="shared" ref="K36:K54" si="10">G36+H36+I36+F36</f>
        <v>80</v>
      </c>
      <c r="L36" s="36"/>
      <c r="M36" s="36"/>
      <c r="N36" s="7"/>
      <c r="O36" s="7"/>
    </row>
    <row r="37" spans="1:15">
      <c r="A37" s="35" t="s">
        <v>33</v>
      </c>
      <c r="B37" s="38" t="s">
        <v>96</v>
      </c>
      <c r="C37" s="36">
        <v>44563.684027777781</v>
      </c>
      <c r="D37" s="37" t="s">
        <v>59</v>
      </c>
      <c r="E37" s="14" t="s">
        <v>61</v>
      </c>
      <c r="F37" s="3">
        <v>0</v>
      </c>
      <c r="G37" s="3">
        <v>0</v>
      </c>
      <c r="H37" s="3">
        <v>0</v>
      </c>
      <c r="I37" s="3">
        <v>80</v>
      </c>
      <c r="J37" s="5">
        <f t="shared" ref="J37:J53" si="11">F37+G37+H37+I37</f>
        <v>80</v>
      </c>
      <c r="K37" s="5"/>
      <c r="L37" s="36">
        <v>44564.055555555555</v>
      </c>
      <c r="M37" s="36">
        <v>44564.079861111109</v>
      </c>
      <c r="N37" s="7">
        <f t="shared" ref="N37:N51" si="12">SUM(L37-C37)</f>
        <v>0.37152777777373558</v>
      </c>
      <c r="O37" s="7">
        <f t="shared" ref="O37:O51" si="13">SUM(M37-L37)</f>
        <v>2.4305555554747116E-2</v>
      </c>
    </row>
    <row r="38" spans="1:15">
      <c r="A38" s="35"/>
      <c r="B38" s="38"/>
      <c r="C38" s="36"/>
      <c r="D38" s="37"/>
      <c r="E38" s="14" t="s">
        <v>62</v>
      </c>
      <c r="F38" s="3">
        <v>0</v>
      </c>
      <c r="G38" s="3">
        <v>0</v>
      </c>
      <c r="H38" s="3">
        <v>0</v>
      </c>
      <c r="I38" s="3">
        <v>80</v>
      </c>
      <c r="J38" s="5"/>
      <c r="K38" s="5">
        <f t="shared" si="10"/>
        <v>80</v>
      </c>
      <c r="L38" s="36"/>
      <c r="M38" s="36"/>
      <c r="N38" s="7"/>
      <c r="O38" s="7"/>
    </row>
    <row r="39" spans="1:15">
      <c r="A39" s="35">
        <v>8</v>
      </c>
      <c r="B39" s="38" t="s">
        <v>97</v>
      </c>
      <c r="C39" s="36">
        <v>44563.6875</v>
      </c>
      <c r="D39" s="37" t="s">
        <v>59</v>
      </c>
      <c r="E39" s="14" t="s">
        <v>61</v>
      </c>
      <c r="F39" s="3">
        <v>9</v>
      </c>
      <c r="G39" s="3">
        <v>21</v>
      </c>
      <c r="H39" s="3">
        <v>60</v>
      </c>
      <c r="I39" s="3">
        <v>0</v>
      </c>
      <c r="J39" s="5">
        <f t="shared" si="11"/>
        <v>90</v>
      </c>
      <c r="K39" s="5"/>
      <c r="L39" s="36">
        <v>44564.25</v>
      </c>
      <c r="M39" s="36">
        <v>44564.322916666664</v>
      </c>
      <c r="N39" s="7">
        <f t="shared" si="12"/>
        <v>0.5625</v>
      </c>
      <c r="O39" s="7">
        <f t="shared" si="13"/>
        <v>7.2916666664241347E-2</v>
      </c>
    </row>
    <row r="40" spans="1:15">
      <c r="A40" s="35"/>
      <c r="B40" s="38"/>
      <c r="C40" s="36"/>
      <c r="D40" s="37"/>
      <c r="E40" s="14" t="s">
        <v>62</v>
      </c>
      <c r="F40" s="3">
        <v>0</v>
      </c>
      <c r="G40" s="3">
        <v>10</v>
      </c>
      <c r="H40" s="3">
        <v>76</v>
      </c>
      <c r="I40" s="3">
        <v>4</v>
      </c>
      <c r="J40" s="5"/>
      <c r="K40" s="5">
        <f t="shared" si="10"/>
        <v>90</v>
      </c>
      <c r="L40" s="36"/>
      <c r="M40" s="36"/>
      <c r="N40" s="7"/>
      <c r="O40" s="7"/>
    </row>
    <row r="41" spans="1:15">
      <c r="A41" s="35">
        <v>4</v>
      </c>
      <c r="B41" s="38" t="s">
        <v>98</v>
      </c>
      <c r="C41" s="36">
        <v>44563.715277777781</v>
      </c>
      <c r="D41" s="37" t="s">
        <v>106</v>
      </c>
      <c r="E41" s="14" t="s">
        <v>61</v>
      </c>
      <c r="F41" s="3">
        <v>0</v>
      </c>
      <c r="G41" s="3">
        <v>5</v>
      </c>
      <c r="H41" s="3">
        <v>75</v>
      </c>
      <c r="I41" s="3">
        <v>10</v>
      </c>
      <c r="J41" s="5">
        <f t="shared" si="11"/>
        <v>90</v>
      </c>
      <c r="K41" s="5"/>
      <c r="L41" s="36">
        <v>44564.083333333336</v>
      </c>
      <c r="M41" s="36">
        <v>44564.114583333336</v>
      </c>
      <c r="N41" s="7">
        <f t="shared" si="12"/>
        <v>0.36805555555474712</v>
      </c>
      <c r="O41" s="7">
        <f t="shared" si="13"/>
        <v>3.125E-2</v>
      </c>
    </row>
    <row r="42" spans="1:15">
      <c r="A42" s="35"/>
      <c r="B42" s="38"/>
      <c r="C42" s="36"/>
      <c r="D42" s="37"/>
      <c r="E42" s="14" t="s">
        <v>62</v>
      </c>
      <c r="F42" s="3">
        <v>2</v>
      </c>
      <c r="G42" s="3">
        <v>0</v>
      </c>
      <c r="H42" s="3">
        <v>88</v>
      </c>
      <c r="I42" s="3">
        <v>0</v>
      </c>
      <c r="J42" s="5"/>
      <c r="K42" s="5">
        <f t="shared" si="10"/>
        <v>90</v>
      </c>
      <c r="L42" s="36"/>
      <c r="M42" s="36"/>
      <c r="N42" s="7"/>
      <c r="O42" s="7"/>
    </row>
    <row r="43" spans="1:15">
      <c r="A43" s="35">
        <v>5</v>
      </c>
      <c r="B43" s="38" t="s">
        <v>99</v>
      </c>
      <c r="C43" s="36">
        <v>44563.875</v>
      </c>
      <c r="D43" s="37" t="s">
        <v>84</v>
      </c>
      <c r="E43" s="14" t="s">
        <v>61</v>
      </c>
      <c r="F43" s="3">
        <v>0</v>
      </c>
      <c r="G43" s="3">
        <v>0</v>
      </c>
      <c r="H43" s="3">
        <v>80</v>
      </c>
      <c r="I43" s="3">
        <v>0</v>
      </c>
      <c r="J43" s="5">
        <f t="shared" si="11"/>
        <v>80</v>
      </c>
      <c r="K43" s="5"/>
      <c r="L43" s="36">
        <v>44564.201388888891</v>
      </c>
      <c r="M43" s="36">
        <v>44564.246527777781</v>
      </c>
      <c r="N43" s="7">
        <f t="shared" si="12"/>
        <v>0.32638888889050577</v>
      </c>
      <c r="O43" s="7">
        <f t="shared" si="13"/>
        <v>4.5138888890505768E-2</v>
      </c>
    </row>
    <row r="44" spans="1:15">
      <c r="A44" s="35"/>
      <c r="B44" s="38"/>
      <c r="C44" s="36"/>
      <c r="D44" s="37"/>
      <c r="E44" s="14" t="s">
        <v>62</v>
      </c>
      <c r="F44" s="3">
        <v>0</v>
      </c>
      <c r="G44" s="3">
        <v>14</v>
      </c>
      <c r="H44" s="3">
        <v>66</v>
      </c>
      <c r="I44" s="3">
        <v>0</v>
      </c>
      <c r="J44" s="5"/>
      <c r="K44" s="5">
        <f t="shared" si="10"/>
        <v>80</v>
      </c>
      <c r="L44" s="36"/>
      <c r="M44" s="36"/>
      <c r="N44" s="7"/>
      <c r="O44" s="7"/>
    </row>
    <row r="45" spans="1:15">
      <c r="A45" s="35" t="s">
        <v>45</v>
      </c>
      <c r="B45" s="38" t="s">
        <v>100</v>
      </c>
      <c r="C45" s="36">
        <v>44563.96875</v>
      </c>
      <c r="D45" s="37" t="s">
        <v>60</v>
      </c>
      <c r="E45" s="14" t="s">
        <v>61</v>
      </c>
      <c r="F45" s="3">
        <v>0</v>
      </c>
      <c r="G45" s="3">
        <v>90</v>
      </c>
      <c r="H45" s="3">
        <v>0</v>
      </c>
      <c r="I45" s="3">
        <v>0</v>
      </c>
      <c r="J45" s="5">
        <f t="shared" si="11"/>
        <v>90</v>
      </c>
      <c r="K45" s="5"/>
      <c r="L45" s="36">
        <v>44564.260416666664</v>
      </c>
      <c r="M45" s="36">
        <v>44564.298611111109</v>
      </c>
      <c r="N45" s="7">
        <f t="shared" si="12"/>
        <v>0.29166666666424135</v>
      </c>
      <c r="O45" s="7">
        <f t="shared" si="13"/>
        <v>3.8194444445252884E-2</v>
      </c>
    </row>
    <row r="46" spans="1:15">
      <c r="A46" s="35"/>
      <c r="B46" s="38"/>
      <c r="C46" s="36"/>
      <c r="D46" s="37"/>
      <c r="E46" s="14" t="s">
        <v>62</v>
      </c>
      <c r="F46" s="3">
        <v>0</v>
      </c>
      <c r="G46" s="3">
        <v>16</v>
      </c>
      <c r="H46" s="3">
        <v>68</v>
      </c>
      <c r="I46" s="3">
        <v>6</v>
      </c>
      <c r="J46" s="5"/>
      <c r="K46" s="5">
        <f t="shared" si="10"/>
        <v>90</v>
      </c>
      <c r="L46" s="36"/>
      <c r="M46" s="36"/>
      <c r="N46" s="7"/>
      <c r="O46" s="7"/>
    </row>
    <row r="47" spans="1:15">
      <c r="A47" s="35" t="s">
        <v>34</v>
      </c>
      <c r="B47" s="38" t="s">
        <v>101</v>
      </c>
      <c r="C47" s="36">
        <v>44564.097222222219</v>
      </c>
      <c r="D47" s="37" t="s">
        <v>59</v>
      </c>
      <c r="E47" s="14" t="s">
        <v>61</v>
      </c>
      <c r="F47" s="3">
        <v>0</v>
      </c>
      <c r="G47" s="3">
        <v>0</v>
      </c>
      <c r="H47" s="3">
        <v>0</v>
      </c>
      <c r="I47" s="3">
        <v>90</v>
      </c>
      <c r="J47" s="5">
        <f t="shared" si="11"/>
        <v>90</v>
      </c>
      <c r="K47" s="5"/>
      <c r="L47" s="36">
        <v>44564.399305555555</v>
      </c>
      <c r="M47" s="36">
        <v>44564.444444444445</v>
      </c>
      <c r="N47" s="7">
        <f t="shared" si="12"/>
        <v>0.30208333333575865</v>
      </c>
      <c r="O47" s="7">
        <f t="shared" si="13"/>
        <v>4.5138888890505768E-2</v>
      </c>
    </row>
    <row r="48" spans="1:15">
      <c r="A48" s="35"/>
      <c r="B48" s="38"/>
      <c r="C48" s="36"/>
      <c r="D48" s="37"/>
      <c r="E48" s="14" t="s">
        <v>62</v>
      </c>
      <c r="F48" s="3">
        <v>0</v>
      </c>
      <c r="G48" s="3">
        <v>21</v>
      </c>
      <c r="H48" s="3">
        <v>58</v>
      </c>
      <c r="I48" s="3">
        <v>11</v>
      </c>
      <c r="J48" s="5"/>
      <c r="K48" s="5">
        <f t="shared" si="10"/>
        <v>90</v>
      </c>
      <c r="L48" s="36"/>
      <c r="M48" s="36"/>
      <c r="N48" s="7"/>
      <c r="O48" s="7"/>
    </row>
    <row r="49" spans="1:15">
      <c r="A49" s="35">
        <v>4</v>
      </c>
      <c r="B49" s="38" t="s">
        <v>102</v>
      </c>
      <c r="C49" s="36">
        <v>44564.15625</v>
      </c>
      <c r="D49" s="37" t="s">
        <v>59</v>
      </c>
      <c r="E49" s="14" t="s">
        <v>61</v>
      </c>
      <c r="F49" s="3">
        <v>0</v>
      </c>
      <c r="G49" s="3">
        <v>0</v>
      </c>
      <c r="H49" s="3">
        <v>90</v>
      </c>
      <c r="I49" s="3">
        <v>0</v>
      </c>
      <c r="J49" s="5">
        <f t="shared" si="11"/>
        <v>90</v>
      </c>
      <c r="K49" s="5"/>
      <c r="L49" s="36">
        <v>44564.4375</v>
      </c>
      <c r="M49" s="36">
        <v>44564.479166666664</v>
      </c>
      <c r="N49" s="7">
        <f t="shared" si="12"/>
        <v>0.28125</v>
      </c>
      <c r="O49" s="7">
        <f t="shared" si="13"/>
        <v>4.1666666664241347E-2</v>
      </c>
    </row>
    <row r="50" spans="1:15">
      <c r="A50" s="35"/>
      <c r="B50" s="38"/>
      <c r="C50" s="36"/>
      <c r="D50" s="37"/>
      <c r="E50" s="14" t="s">
        <v>62</v>
      </c>
      <c r="F50" s="3">
        <v>2</v>
      </c>
      <c r="G50" s="3">
        <v>16</v>
      </c>
      <c r="H50" s="3">
        <v>72</v>
      </c>
      <c r="I50" s="3">
        <v>0</v>
      </c>
      <c r="J50" s="5"/>
      <c r="K50" s="5">
        <f t="shared" si="10"/>
        <v>90</v>
      </c>
      <c r="L50" s="36"/>
      <c r="M50" s="36"/>
      <c r="N50" s="7"/>
      <c r="O50" s="7"/>
    </row>
    <row r="51" spans="1:15">
      <c r="A51" s="35">
        <v>1</v>
      </c>
      <c r="B51" s="38" t="s">
        <v>103</v>
      </c>
      <c r="C51" s="36">
        <v>44564.184027777781</v>
      </c>
      <c r="D51" s="37" t="s">
        <v>56</v>
      </c>
      <c r="E51" s="14" t="s">
        <v>61</v>
      </c>
      <c r="F51" s="3">
        <v>0</v>
      </c>
      <c r="G51" s="3">
        <v>0</v>
      </c>
      <c r="H51" s="3">
        <v>90</v>
      </c>
      <c r="I51" s="3">
        <v>0</v>
      </c>
      <c r="J51" s="5">
        <f t="shared" si="11"/>
        <v>90</v>
      </c>
      <c r="K51" s="5"/>
      <c r="L51" s="36">
        <v>44564.763888888891</v>
      </c>
      <c r="M51" s="36">
        <v>44565.815972222219</v>
      </c>
      <c r="N51" s="7">
        <f t="shared" si="12"/>
        <v>0.57986111110949423</v>
      </c>
      <c r="O51" s="7">
        <f t="shared" si="13"/>
        <v>1.0520833333284827</v>
      </c>
    </row>
    <row r="52" spans="1:15">
      <c r="A52" s="35"/>
      <c r="B52" s="38"/>
      <c r="C52" s="36"/>
      <c r="D52" s="37"/>
      <c r="E52" s="14" t="s">
        <v>62</v>
      </c>
      <c r="F52" s="3">
        <v>0</v>
      </c>
      <c r="G52" s="3">
        <v>18</v>
      </c>
      <c r="H52" s="3">
        <v>61</v>
      </c>
      <c r="I52" s="3">
        <v>11</v>
      </c>
      <c r="J52" s="5"/>
      <c r="K52" s="5">
        <f t="shared" si="10"/>
        <v>90</v>
      </c>
      <c r="L52" s="36"/>
      <c r="M52" s="36"/>
      <c r="N52" s="7"/>
      <c r="O52" s="7"/>
    </row>
    <row r="53" spans="1:15">
      <c r="A53" s="35">
        <v>6</v>
      </c>
      <c r="B53" s="38" t="s">
        <v>104</v>
      </c>
      <c r="C53" s="36">
        <v>44564.239583333336</v>
      </c>
      <c r="D53" s="37" t="s">
        <v>107</v>
      </c>
      <c r="E53" s="14" t="s">
        <v>61</v>
      </c>
      <c r="F53" s="3">
        <v>0</v>
      </c>
      <c r="G53" s="3">
        <v>0</v>
      </c>
      <c r="H53" s="3">
        <v>0</v>
      </c>
      <c r="I53" s="3">
        <v>0</v>
      </c>
      <c r="J53" s="5">
        <f t="shared" si="11"/>
        <v>0</v>
      </c>
      <c r="K53" s="5"/>
      <c r="L53" s="36">
        <v>44564.673611111109</v>
      </c>
      <c r="M53" s="36">
        <v>44564.708333333336</v>
      </c>
      <c r="N53" s="7">
        <f t="shared" ref="N53" si="14">SUM(L53-C53)</f>
        <v>0.43402777777373558</v>
      </c>
      <c r="O53" s="7">
        <f t="shared" ref="O53" si="15">SUM(M53-L53)</f>
        <v>3.4722222226264421E-2</v>
      </c>
    </row>
    <row r="54" spans="1:15">
      <c r="A54" s="35"/>
      <c r="B54" s="38"/>
      <c r="C54" s="36"/>
      <c r="D54" s="37"/>
      <c r="E54" s="14" t="s">
        <v>62</v>
      </c>
      <c r="F54" s="3">
        <v>45</v>
      </c>
      <c r="G54" s="3">
        <v>20</v>
      </c>
      <c r="H54" s="3">
        <v>25</v>
      </c>
      <c r="I54" s="3">
        <v>0</v>
      </c>
      <c r="J54" s="5"/>
      <c r="K54" s="5">
        <f t="shared" si="10"/>
        <v>90</v>
      </c>
      <c r="L54" s="36"/>
      <c r="M54" s="36"/>
      <c r="N54" s="7"/>
      <c r="O54" s="7"/>
    </row>
    <row r="55" spans="1:15">
      <c r="A55" s="35">
        <v>5</v>
      </c>
      <c r="B55" s="38" t="s">
        <v>105</v>
      </c>
      <c r="C55" s="36">
        <v>44564.375</v>
      </c>
      <c r="D55" s="37" t="s">
        <v>59</v>
      </c>
      <c r="E55" s="14" t="s">
        <v>61</v>
      </c>
      <c r="F55" s="3">
        <v>0</v>
      </c>
      <c r="G55" s="3">
        <v>0</v>
      </c>
      <c r="H55" s="3">
        <v>90</v>
      </c>
      <c r="I55" s="3">
        <v>0</v>
      </c>
      <c r="J55" s="5">
        <f t="shared" ref="J55" si="16">F55+G55+H55+I55</f>
        <v>90</v>
      </c>
      <c r="K55" s="5"/>
      <c r="L55" s="36">
        <v>44564.666666666664</v>
      </c>
      <c r="M55" s="36">
        <v>44564.697916666664</v>
      </c>
      <c r="N55" s="7">
        <f t="shared" ref="N55" si="17">SUM(L55-C55)</f>
        <v>0.29166666666424135</v>
      </c>
      <c r="O55" s="7">
        <f t="shared" ref="O55" si="18">SUM(M55-L55)</f>
        <v>3.125E-2</v>
      </c>
    </row>
    <row r="56" spans="1:15">
      <c r="A56" s="2"/>
      <c r="B56" s="3"/>
      <c r="C56" s="2"/>
      <c r="D56" s="2"/>
      <c r="E56" s="14" t="s">
        <v>62</v>
      </c>
      <c r="F56" s="3">
        <v>0</v>
      </c>
      <c r="G56" s="3">
        <v>24</v>
      </c>
      <c r="H56" s="3">
        <v>0</v>
      </c>
      <c r="I56" s="3">
        <v>66</v>
      </c>
      <c r="J56" s="5"/>
      <c r="K56" s="5">
        <f t="shared" ref="K56" si="19">G56+H56+I56+F56</f>
        <v>90</v>
      </c>
      <c r="L56" s="2"/>
      <c r="M56" s="2"/>
      <c r="N56" s="7"/>
      <c r="O56" s="7"/>
    </row>
    <row r="57" spans="1:15">
      <c r="A57" s="2">
        <v>4</v>
      </c>
      <c r="B57" s="39" t="s">
        <v>108</v>
      </c>
      <c r="C57" s="36">
        <v>44564.645833333336</v>
      </c>
      <c r="D57" s="2" t="s">
        <v>59</v>
      </c>
      <c r="E57" s="14" t="s">
        <v>61</v>
      </c>
      <c r="F57" s="3">
        <v>0</v>
      </c>
      <c r="G57" s="3">
        <v>0</v>
      </c>
      <c r="H57" s="3">
        <v>90</v>
      </c>
      <c r="I57" s="3">
        <v>0</v>
      </c>
      <c r="J57" s="5">
        <f t="shared" ref="J57" si="20">F57+G57+H57+I57</f>
        <v>90</v>
      </c>
      <c r="K57" s="5"/>
      <c r="L57" s="36">
        <v>44564.916666666664</v>
      </c>
      <c r="M57" s="36">
        <v>44564.944444444445</v>
      </c>
      <c r="N57" s="7">
        <f t="shared" ref="N57" si="21">SUM(L57-C57)</f>
        <v>0.27083333332848269</v>
      </c>
      <c r="O57" s="7">
        <f t="shared" ref="O57" si="22">SUM(M57-L57)</f>
        <v>2.7777777781011537E-2</v>
      </c>
    </row>
    <row r="58" spans="1:15" ht="15.75" thickBot="1">
      <c r="A58" s="2"/>
      <c r="B58" s="3"/>
      <c r="C58" s="2"/>
      <c r="D58" s="2"/>
      <c r="E58" s="14" t="s">
        <v>62</v>
      </c>
      <c r="F58" s="3">
        <v>0</v>
      </c>
      <c r="G58" s="3">
        <v>0</v>
      </c>
      <c r="H58" s="3">
        <v>0</v>
      </c>
      <c r="I58" s="3">
        <v>90</v>
      </c>
      <c r="J58" s="5"/>
      <c r="K58" s="5">
        <f t="shared" ref="K58" si="23">G58+H58+I58+F58</f>
        <v>90</v>
      </c>
      <c r="L58" s="2"/>
      <c r="M58" s="2"/>
      <c r="N58" s="7"/>
      <c r="O58" s="7"/>
    </row>
    <row r="59" spans="1:15" s="8" customFormat="1" ht="16.5" customHeight="1" thickTop="1" thickBot="1">
      <c r="A59" s="5"/>
      <c r="B59" s="5"/>
      <c r="C59" s="5"/>
      <c r="D59" s="5"/>
      <c r="E59" s="5"/>
      <c r="F59" s="5"/>
      <c r="G59" s="5"/>
      <c r="H59" s="5"/>
      <c r="I59" s="18" t="s">
        <v>31</v>
      </c>
      <c r="J59" s="19">
        <f>SUM(J35:J58)</f>
        <v>960</v>
      </c>
      <c r="K59" s="19">
        <f>SUM(K35:K58)</f>
        <v>1050</v>
      </c>
      <c r="L59" s="5"/>
      <c r="M59" s="5" t="s">
        <v>13</v>
      </c>
      <c r="N59" s="10">
        <f>AVERAGE(N35:N58)</f>
        <v>0.40972222222080745</v>
      </c>
      <c r="O59" s="10">
        <f>AVERAGE(O35:O58)</f>
        <v>0.12355324074087548</v>
      </c>
    </row>
    <row r="60" spans="1:15" ht="15.75" thickTop="1"/>
    <row r="61" spans="1:15">
      <c r="A61" s="213" t="s">
        <v>94</v>
      </c>
      <c r="B61" s="214"/>
      <c r="C61" s="215" t="s">
        <v>15</v>
      </c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</row>
    <row r="62" spans="1:15">
      <c r="A62" s="215" t="s">
        <v>16</v>
      </c>
      <c r="B62" s="215"/>
      <c r="C62" s="215"/>
      <c r="D62" s="215"/>
      <c r="E62" s="215"/>
      <c r="F62" s="215"/>
      <c r="G62" s="215"/>
      <c r="H62" s="20"/>
      <c r="I62" s="215" t="s">
        <v>17</v>
      </c>
      <c r="J62" s="215"/>
      <c r="K62" s="215"/>
      <c r="L62" s="215"/>
      <c r="M62" s="215"/>
      <c r="N62" s="215"/>
      <c r="O62" s="215"/>
    </row>
    <row r="63" spans="1:15" ht="30">
      <c r="A63" s="11" t="s">
        <v>18</v>
      </c>
      <c r="B63" s="11" t="s">
        <v>19</v>
      </c>
      <c r="C63" s="5" t="s">
        <v>20</v>
      </c>
      <c r="D63" s="11" t="s">
        <v>21</v>
      </c>
      <c r="E63" s="11" t="s">
        <v>22</v>
      </c>
      <c r="F63" s="11" t="s">
        <v>23</v>
      </c>
      <c r="G63" s="11" t="s">
        <v>24</v>
      </c>
      <c r="H63" s="11"/>
      <c r="I63" s="11" t="s">
        <v>18</v>
      </c>
      <c r="J63" s="11" t="s">
        <v>19</v>
      </c>
      <c r="K63" s="5" t="s">
        <v>20</v>
      </c>
      <c r="L63" s="11" t="s">
        <v>21</v>
      </c>
      <c r="M63" s="11" t="s">
        <v>25</v>
      </c>
      <c r="N63" s="11" t="s">
        <v>23</v>
      </c>
      <c r="O63" s="11" t="s">
        <v>24</v>
      </c>
    </row>
    <row r="64" spans="1:15" s="27" customFormat="1" ht="15" customHeight="1">
      <c r="A64" s="21">
        <v>1</v>
      </c>
      <c r="B64" s="37" t="s">
        <v>85</v>
      </c>
      <c r="C64" s="35">
        <v>7</v>
      </c>
      <c r="D64" s="36">
        <v>44564.076388888891</v>
      </c>
      <c r="E64" s="37">
        <v>24662</v>
      </c>
      <c r="F64" s="36">
        <v>44564.256944444445</v>
      </c>
      <c r="G64" s="25">
        <f>SUM(F64-D64)</f>
        <v>0.18055555555474712</v>
      </c>
      <c r="H64" s="26"/>
      <c r="I64" s="21">
        <v>1</v>
      </c>
      <c r="J64" s="37" t="s">
        <v>109</v>
      </c>
      <c r="K64" s="35">
        <v>4</v>
      </c>
      <c r="L64" s="36">
        <v>44564.149305555555</v>
      </c>
      <c r="M64" s="37">
        <v>31081</v>
      </c>
      <c r="N64" s="36">
        <v>44564.201388888891</v>
      </c>
      <c r="O64" s="25">
        <f>SUM(N64-L64)</f>
        <v>5.2083333335758653E-2</v>
      </c>
    </row>
    <row r="65" spans="1:15" s="27" customFormat="1" ht="15" customHeight="1">
      <c r="A65" s="21">
        <v>2</v>
      </c>
      <c r="B65" s="37" t="s">
        <v>65</v>
      </c>
      <c r="C65" s="35" t="s">
        <v>67</v>
      </c>
      <c r="D65" s="36">
        <v>44563.895833333336</v>
      </c>
      <c r="E65" s="37">
        <v>31226</v>
      </c>
      <c r="F65" s="36">
        <v>44564.059027777781</v>
      </c>
      <c r="G65" s="25">
        <f t="shared" ref="G65:G82" si="24">SUM(F65-D65)</f>
        <v>0.16319444444525288</v>
      </c>
      <c r="H65" s="26"/>
      <c r="I65" s="21">
        <v>2</v>
      </c>
      <c r="J65" s="37" t="s">
        <v>85</v>
      </c>
      <c r="K65" s="35">
        <v>3</v>
      </c>
      <c r="L65" s="36">
        <v>44564.055555555555</v>
      </c>
      <c r="M65" s="37">
        <v>24633</v>
      </c>
      <c r="N65" s="36">
        <v>44564.138888888891</v>
      </c>
      <c r="O65" s="25">
        <f t="shared" ref="O65:O79" si="25">SUM(N65-L65)</f>
        <v>8.3333333335758653E-2</v>
      </c>
    </row>
    <row r="66" spans="1:15" s="27" customFormat="1" ht="15" customHeight="1">
      <c r="A66" s="21">
        <v>3</v>
      </c>
      <c r="B66" s="37" t="s">
        <v>59</v>
      </c>
      <c r="C66" s="35">
        <v>7</v>
      </c>
      <c r="D66" s="36">
        <v>44563.881944444445</v>
      </c>
      <c r="E66" s="37">
        <v>34007</v>
      </c>
      <c r="F66" s="36">
        <v>44564.006944444445</v>
      </c>
      <c r="G66" s="25">
        <f t="shared" si="24"/>
        <v>0.125</v>
      </c>
      <c r="H66" s="26"/>
      <c r="I66" s="21">
        <v>3</v>
      </c>
      <c r="J66" s="37" t="s">
        <v>75</v>
      </c>
      <c r="K66" s="35">
        <v>3</v>
      </c>
      <c r="L66" s="36">
        <v>44564.163194444445</v>
      </c>
      <c r="M66" s="37">
        <v>32200</v>
      </c>
      <c r="N66" s="36">
        <v>44564.236111111109</v>
      </c>
      <c r="O66" s="25">
        <f t="shared" si="25"/>
        <v>7.2916666664241347E-2</v>
      </c>
    </row>
    <row r="67" spans="1:15" s="27" customFormat="1" ht="15" customHeight="1">
      <c r="A67" s="21">
        <v>4</v>
      </c>
      <c r="B67" s="37" t="s">
        <v>43</v>
      </c>
      <c r="C67" s="35">
        <v>8</v>
      </c>
      <c r="D67" s="36">
        <v>44563.982638888891</v>
      </c>
      <c r="E67" s="37">
        <v>31160</v>
      </c>
      <c r="F67" s="36">
        <v>44564.111111111109</v>
      </c>
      <c r="G67" s="25">
        <f t="shared" si="24"/>
        <v>0.12847222221898846</v>
      </c>
      <c r="H67" s="26"/>
      <c r="I67" s="21">
        <v>4</v>
      </c>
      <c r="J67" s="37" t="s">
        <v>59</v>
      </c>
      <c r="K67" s="35">
        <v>3</v>
      </c>
      <c r="L67" s="36">
        <v>44564.284722222219</v>
      </c>
      <c r="M67" s="37">
        <v>33069</v>
      </c>
      <c r="N67" s="36">
        <v>44564.336805555555</v>
      </c>
      <c r="O67" s="25">
        <f t="shared" si="25"/>
        <v>5.2083333335758653E-2</v>
      </c>
    </row>
    <row r="68" spans="1:15" s="27" customFormat="1" ht="15" customHeight="1">
      <c r="A68" s="21">
        <v>5</v>
      </c>
      <c r="B68" s="37" t="s">
        <v>41</v>
      </c>
      <c r="C68" s="35" t="s">
        <v>67</v>
      </c>
      <c r="D68" s="36">
        <v>44564.100694444445</v>
      </c>
      <c r="E68" s="37">
        <v>31081</v>
      </c>
      <c r="F68" s="36">
        <v>44564.243055555555</v>
      </c>
      <c r="G68" s="25">
        <f t="shared" si="24"/>
        <v>0.14236111110949423</v>
      </c>
      <c r="H68" s="26"/>
      <c r="I68" s="21">
        <v>5</v>
      </c>
      <c r="J68" s="37" t="s">
        <v>69</v>
      </c>
      <c r="K68" s="35">
        <v>3</v>
      </c>
      <c r="L68" s="36">
        <v>44564.447916666664</v>
      </c>
      <c r="M68" s="37">
        <v>28722</v>
      </c>
      <c r="N68" s="36">
        <v>44564.475694444445</v>
      </c>
      <c r="O68" s="25">
        <f t="shared" si="25"/>
        <v>2.7777777781011537E-2</v>
      </c>
    </row>
    <row r="69" spans="1:15" s="27" customFormat="1" ht="15" customHeight="1">
      <c r="A69" s="21">
        <v>6</v>
      </c>
      <c r="B69" s="37" t="s">
        <v>38</v>
      </c>
      <c r="C69" s="35">
        <v>5</v>
      </c>
      <c r="D69" s="36">
        <v>44564.229166666664</v>
      </c>
      <c r="E69" s="37">
        <v>12490</v>
      </c>
      <c r="F69" s="36">
        <v>44564.527777777781</v>
      </c>
      <c r="G69" s="25">
        <f t="shared" si="24"/>
        <v>0.29861111111677019</v>
      </c>
      <c r="H69" s="26"/>
      <c r="I69" s="21">
        <v>6</v>
      </c>
      <c r="J69" s="37" t="s">
        <v>76</v>
      </c>
      <c r="K69" s="35">
        <v>4</v>
      </c>
      <c r="L69" s="36">
        <v>44564.461805555555</v>
      </c>
      <c r="M69" s="37">
        <v>32758</v>
      </c>
      <c r="N69" s="36">
        <v>44564.5</v>
      </c>
      <c r="O69" s="25">
        <f t="shared" si="25"/>
        <v>3.8194444445252884E-2</v>
      </c>
    </row>
    <row r="70" spans="1:15" s="27" customFormat="1" ht="15" customHeight="1">
      <c r="A70" s="21">
        <v>7</v>
      </c>
      <c r="B70" s="37" t="s">
        <v>58</v>
      </c>
      <c r="C70" s="35">
        <v>7</v>
      </c>
      <c r="D70" s="36">
        <v>44564.451388888891</v>
      </c>
      <c r="E70" s="37" t="s">
        <v>114</v>
      </c>
      <c r="F70" s="36">
        <v>44564.652777777781</v>
      </c>
      <c r="G70" s="25">
        <f t="shared" si="24"/>
        <v>0.20138888889050577</v>
      </c>
      <c r="H70" s="26"/>
      <c r="I70" s="21">
        <v>7</v>
      </c>
      <c r="J70" s="37" t="s">
        <v>57</v>
      </c>
      <c r="K70" s="35">
        <v>3</v>
      </c>
      <c r="L70" s="36">
        <v>44564.527777777781</v>
      </c>
      <c r="M70" s="37" t="s">
        <v>112</v>
      </c>
      <c r="N70" s="36">
        <v>44564.59375</v>
      </c>
      <c r="O70" s="25">
        <f t="shared" si="25"/>
        <v>6.5972222218988463E-2</v>
      </c>
    </row>
    <row r="71" spans="1:15" s="27" customFormat="1" ht="15" customHeight="1">
      <c r="A71" s="21">
        <v>8</v>
      </c>
      <c r="B71" s="37" t="s">
        <v>59</v>
      </c>
      <c r="C71" s="35">
        <v>8</v>
      </c>
      <c r="D71" s="36">
        <v>44564.138888888891</v>
      </c>
      <c r="E71" s="37">
        <v>32200</v>
      </c>
      <c r="F71" s="36">
        <v>44564.378472222219</v>
      </c>
      <c r="G71" s="25">
        <f t="shared" si="24"/>
        <v>0.23958333332848269</v>
      </c>
      <c r="H71" s="26"/>
      <c r="I71" s="21">
        <v>8</v>
      </c>
      <c r="J71" s="37" t="s">
        <v>59</v>
      </c>
      <c r="K71" s="35">
        <v>4</v>
      </c>
      <c r="L71" s="36">
        <v>44564.569444444445</v>
      </c>
      <c r="M71" s="37">
        <v>31999</v>
      </c>
      <c r="N71" s="36">
        <v>44564.604166666664</v>
      </c>
      <c r="O71" s="25">
        <f t="shared" si="25"/>
        <v>3.4722222218988463E-2</v>
      </c>
    </row>
    <row r="72" spans="1:15" s="27" customFormat="1" ht="15" customHeight="1">
      <c r="A72" s="21">
        <v>9</v>
      </c>
      <c r="B72" s="37" t="s">
        <v>59</v>
      </c>
      <c r="C72" s="35" t="s">
        <v>67</v>
      </c>
      <c r="D72" s="36">
        <v>44564.364583333336</v>
      </c>
      <c r="E72" s="37">
        <v>28722</v>
      </c>
      <c r="F72" s="36">
        <v>44564.5625</v>
      </c>
      <c r="G72" s="25">
        <f t="shared" si="24"/>
        <v>0.19791666666424135</v>
      </c>
      <c r="H72" s="26"/>
      <c r="I72" s="21">
        <v>9</v>
      </c>
      <c r="J72" s="37" t="s">
        <v>110</v>
      </c>
      <c r="K72" s="35">
        <v>3</v>
      </c>
      <c r="L72" s="36">
        <v>44564.625</v>
      </c>
      <c r="M72" s="37">
        <v>32929</v>
      </c>
      <c r="N72" s="36">
        <v>44564.666666666664</v>
      </c>
      <c r="O72" s="25">
        <f t="shared" si="25"/>
        <v>4.1666666664241347E-2</v>
      </c>
    </row>
    <row r="73" spans="1:15" s="27" customFormat="1" ht="15" customHeight="1">
      <c r="A73" s="21">
        <v>10</v>
      </c>
      <c r="B73" s="37" t="s">
        <v>106</v>
      </c>
      <c r="C73" s="35">
        <v>6</v>
      </c>
      <c r="D73" s="36">
        <v>44564.177083333336</v>
      </c>
      <c r="E73" s="37" t="s">
        <v>115</v>
      </c>
      <c r="F73" s="36">
        <v>44564.347222222219</v>
      </c>
      <c r="G73" s="25">
        <f t="shared" si="24"/>
        <v>0.17013888888322981</v>
      </c>
      <c r="H73" s="26"/>
      <c r="I73" s="21">
        <v>10</v>
      </c>
      <c r="J73" s="37" t="s">
        <v>66</v>
      </c>
      <c r="K73" s="35">
        <v>3</v>
      </c>
      <c r="L73" s="36">
        <v>44564.722222222219</v>
      </c>
      <c r="M73" s="37" t="s">
        <v>113</v>
      </c>
      <c r="N73" s="36">
        <v>44564.767361111109</v>
      </c>
      <c r="O73" s="25">
        <f t="shared" si="25"/>
        <v>4.5138888890505768E-2</v>
      </c>
    </row>
    <row r="74" spans="1:15" s="27" customFormat="1" ht="15" customHeight="1">
      <c r="A74" s="21">
        <v>11</v>
      </c>
      <c r="B74" s="37" t="s">
        <v>66</v>
      </c>
      <c r="C74" s="35">
        <v>4</v>
      </c>
      <c r="D74" s="36">
        <v>44564.243055555555</v>
      </c>
      <c r="E74" s="37">
        <v>33069</v>
      </c>
      <c r="F74" s="36">
        <v>44564.399305555555</v>
      </c>
      <c r="G74" s="25">
        <f t="shared" si="24"/>
        <v>0.15625</v>
      </c>
      <c r="H74" s="26"/>
      <c r="I74" s="21">
        <v>11</v>
      </c>
      <c r="J74" s="37" t="s">
        <v>111</v>
      </c>
      <c r="K74" s="35">
        <v>4</v>
      </c>
      <c r="L74" s="36">
        <v>44564.78125</v>
      </c>
      <c r="M74" s="37">
        <v>31062</v>
      </c>
      <c r="N74" s="36">
        <v>44564.819444444445</v>
      </c>
      <c r="O74" s="25">
        <f t="shared" si="25"/>
        <v>3.8194444445252884E-2</v>
      </c>
    </row>
    <row r="75" spans="1:15" s="27" customFormat="1" ht="15" customHeight="1">
      <c r="A75" s="21">
        <v>12</v>
      </c>
      <c r="B75" s="37" t="s">
        <v>84</v>
      </c>
      <c r="C75" s="35" t="s">
        <v>67</v>
      </c>
      <c r="D75" s="36">
        <v>44564.302083333336</v>
      </c>
      <c r="E75" s="37">
        <v>12604</v>
      </c>
      <c r="F75" s="36">
        <v>44564.302083333336</v>
      </c>
      <c r="G75" s="25">
        <f t="shared" si="24"/>
        <v>0</v>
      </c>
      <c r="H75" s="26"/>
      <c r="I75" s="21">
        <v>12</v>
      </c>
      <c r="J75" s="37" t="s">
        <v>38</v>
      </c>
      <c r="K75" s="35">
        <v>4</v>
      </c>
      <c r="L75" s="36">
        <v>44564.8125</v>
      </c>
      <c r="M75" s="37">
        <v>13619</v>
      </c>
      <c r="N75" s="36">
        <v>44564.895833333336</v>
      </c>
      <c r="O75" s="25">
        <f t="shared" si="25"/>
        <v>8.3333333335758653E-2</v>
      </c>
    </row>
    <row r="76" spans="1:15" s="27" customFormat="1" ht="15" customHeight="1">
      <c r="A76" s="21">
        <v>13</v>
      </c>
      <c r="B76" s="37" t="s">
        <v>75</v>
      </c>
      <c r="C76" s="35">
        <v>8</v>
      </c>
      <c r="D76" s="36">
        <v>44564.395833333336</v>
      </c>
      <c r="E76" s="37">
        <v>32758</v>
      </c>
      <c r="F76" s="36">
        <v>44564.621527777781</v>
      </c>
      <c r="G76" s="25">
        <f t="shared" si="24"/>
        <v>0.22569444444525288</v>
      </c>
      <c r="H76" s="26"/>
      <c r="I76" s="21">
        <v>13</v>
      </c>
      <c r="J76" s="37" t="s">
        <v>39</v>
      </c>
      <c r="K76" s="35">
        <v>3</v>
      </c>
      <c r="L76" s="36">
        <v>44564.854166666664</v>
      </c>
      <c r="M76" s="37">
        <v>41183</v>
      </c>
      <c r="N76" s="36">
        <v>44564.920138888891</v>
      </c>
      <c r="O76" s="25">
        <f t="shared" si="25"/>
        <v>6.5972222226264421E-2</v>
      </c>
    </row>
    <row r="77" spans="1:15" s="27" customFormat="1" ht="15" customHeight="1">
      <c r="A77" s="21">
        <v>14</v>
      </c>
      <c r="B77" s="37" t="s">
        <v>65</v>
      </c>
      <c r="C77" s="35">
        <v>8</v>
      </c>
      <c r="D77" s="36">
        <v>44564.652777777781</v>
      </c>
      <c r="E77" s="37">
        <v>31062</v>
      </c>
      <c r="F77" s="36">
        <v>44564.847222222219</v>
      </c>
      <c r="G77" s="25">
        <f t="shared" si="24"/>
        <v>0.19444444443797693</v>
      </c>
      <c r="H77" s="26"/>
      <c r="I77" s="21">
        <v>14</v>
      </c>
      <c r="J77" s="37" t="s">
        <v>74</v>
      </c>
      <c r="K77" s="22">
        <v>4</v>
      </c>
      <c r="L77" s="24">
        <v>44564.902777777781</v>
      </c>
      <c r="M77" s="37">
        <v>33300</v>
      </c>
      <c r="N77" s="24">
        <v>44564.951388888891</v>
      </c>
      <c r="O77" s="25">
        <f t="shared" si="25"/>
        <v>4.8611111109494232E-2</v>
      </c>
    </row>
    <row r="78" spans="1:15" s="27" customFormat="1" ht="15" customHeight="1">
      <c r="A78" s="21">
        <v>15</v>
      </c>
      <c r="B78" s="37" t="s">
        <v>60</v>
      </c>
      <c r="C78" s="35">
        <v>7</v>
      </c>
      <c r="D78" s="36">
        <v>44564.340277777781</v>
      </c>
      <c r="E78" s="37">
        <v>31617</v>
      </c>
      <c r="F78" s="36">
        <v>44564.4375</v>
      </c>
      <c r="G78" s="25">
        <f t="shared" si="24"/>
        <v>9.7222222218988463E-2</v>
      </c>
      <c r="H78" s="26"/>
      <c r="I78" s="21">
        <v>15</v>
      </c>
      <c r="J78" s="22" t="s">
        <v>38</v>
      </c>
      <c r="K78" s="22">
        <v>4</v>
      </c>
      <c r="L78" s="24">
        <v>44564.8125</v>
      </c>
      <c r="M78" s="22">
        <v>13619</v>
      </c>
      <c r="N78" s="24">
        <v>44564.895833333336</v>
      </c>
      <c r="O78" s="25">
        <f t="shared" si="25"/>
        <v>8.3333333335758653E-2</v>
      </c>
    </row>
    <row r="79" spans="1:15" s="27" customFormat="1" ht="15" customHeight="1">
      <c r="A79" s="21">
        <v>16</v>
      </c>
      <c r="B79" s="37" t="s">
        <v>59</v>
      </c>
      <c r="C79" s="35">
        <v>6</v>
      </c>
      <c r="D79" s="36">
        <v>44564.493055555555</v>
      </c>
      <c r="E79" s="37">
        <v>32929</v>
      </c>
      <c r="F79" s="36">
        <v>44564.704861111109</v>
      </c>
      <c r="G79" s="25">
        <f t="shared" si="24"/>
        <v>0.21180555555474712</v>
      </c>
      <c r="H79" s="26"/>
      <c r="I79" s="21">
        <v>16</v>
      </c>
      <c r="J79" s="22" t="s">
        <v>43</v>
      </c>
      <c r="K79" s="22">
        <v>3</v>
      </c>
      <c r="L79" s="24">
        <v>44564.958333333336</v>
      </c>
      <c r="M79" s="22">
        <v>34018</v>
      </c>
      <c r="N79" s="24">
        <v>44565.013888888891</v>
      </c>
      <c r="O79" s="25">
        <f t="shared" si="25"/>
        <v>5.5555555554747116E-2</v>
      </c>
    </row>
    <row r="80" spans="1:15" s="27" customFormat="1" ht="15" customHeight="1">
      <c r="A80" s="21">
        <v>17</v>
      </c>
      <c r="B80" s="37" t="s">
        <v>59</v>
      </c>
      <c r="C80" s="35">
        <v>5</v>
      </c>
      <c r="D80" s="36">
        <v>44564.552083333336</v>
      </c>
      <c r="E80" s="37" t="s">
        <v>113</v>
      </c>
      <c r="F80" s="36">
        <v>44564.819444444445</v>
      </c>
      <c r="G80" s="25">
        <f t="shared" si="24"/>
        <v>0.26736111110949423</v>
      </c>
      <c r="H80" s="26"/>
      <c r="I80" s="5"/>
      <c r="J80" s="5"/>
      <c r="K80" s="5"/>
      <c r="L80" s="5"/>
      <c r="M80" s="5"/>
      <c r="N80" s="5" t="s">
        <v>13</v>
      </c>
      <c r="O80" s="10">
        <f>AVERAGE(O64:O79)</f>
        <v>5.5555555556111358E-2</v>
      </c>
    </row>
    <row r="81" spans="1:15" s="27" customFormat="1" ht="15" customHeight="1">
      <c r="A81" s="21">
        <v>18</v>
      </c>
      <c r="B81" s="22" t="s">
        <v>65</v>
      </c>
      <c r="C81" s="28" t="s">
        <v>117</v>
      </c>
      <c r="D81" s="24">
        <v>44564.652777777781</v>
      </c>
      <c r="E81" s="22">
        <v>31062</v>
      </c>
      <c r="F81" s="24">
        <v>44564.847222222219</v>
      </c>
      <c r="G81" s="25">
        <f t="shared" si="24"/>
        <v>0.19444444443797693</v>
      </c>
      <c r="H81" s="26"/>
      <c r="I81"/>
      <c r="J81"/>
      <c r="K81"/>
      <c r="L81"/>
      <c r="M81"/>
      <c r="N81"/>
      <c r="O81"/>
    </row>
    <row r="82" spans="1:15" s="27" customFormat="1" ht="15" customHeight="1">
      <c r="A82" s="21">
        <v>19</v>
      </c>
      <c r="B82" s="22" t="s">
        <v>43</v>
      </c>
      <c r="C82" s="28" t="s">
        <v>118</v>
      </c>
      <c r="D82" s="24">
        <v>44564.673611111109</v>
      </c>
      <c r="E82" s="22">
        <v>41183</v>
      </c>
      <c r="F82" s="24">
        <v>44564.934027777781</v>
      </c>
      <c r="G82" s="25">
        <f t="shared" si="24"/>
        <v>0.26041666667151731</v>
      </c>
      <c r="H82" s="26"/>
      <c r="I82"/>
      <c r="J82"/>
      <c r="K82"/>
      <c r="L82"/>
      <c r="M82"/>
      <c r="N82"/>
      <c r="O82"/>
    </row>
    <row r="83" spans="1:15" s="32" customFormat="1" ht="15" customHeight="1">
      <c r="A83" s="5"/>
      <c r="B83" s="1"/>
      <c r="C83" s="5"/>
      <c r="D83" s="5"/>
      <c r="E83" s="5"/>
      <c r="F83" s="18" t="s">
        <v>13</v>
      </c>
      <c r="G83" s="10">
        <v>0.13958333333333334</v>
      </c>
      <c r="H83" s="33"/>
      <c r="I83"/>
      <c r="J83"/>
      <c r="K83"/>
      <c r="L83"/>
      <c r="M83"/>
      <c r="N83"/>
      <c r="O83"/>
    </row>
  </sheetData>
  <mergeCells count="12">
    <mergeCell ref="A61:B61"/>
    <mergeCell ref="C61:O61"/>
    <mergeCell ref="A62:G62"/>
    <mergeCell ref="I62:O62"/>
    <mergeCell ref="N1:O1"/>
    <mergeCell ref="A2:O2"/>
    <mergeCell ref="A3:C3"/>
    <mergeCell ref="F3:J3"/>
    <mergeCell ref="L3:O3"/>
    <mergeCell ref="A33:C33"/>
    <mergeCell ref="F33:J33"/>
    <mergeCell ref="L33:O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F26" sqref="F2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216" t="s">
        <v>119</v>
      </c>
      <c r="O1" s="217"/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54"/>
      <c r="E3" s="54"/>
      <c r="F3" s="220" t="s">
        <v>26</v>
      </c>
      <c r="G3" s="221"/>
      <c r="H3" s="221"/>
      <c r="I3" s="221"/>
      <c r="J3" s="222"/>
      <c r="K3" s="54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5" t="s">
        <v>33</v>
      </c>
      <c r="B5" s="37" t="s">
        <v>37</v>
      </c>
      <c r="C5" s="36">
        <v>44564.9375</v>
      </c>
      <c r="D5" s="37" t="s">
        <v>65</v>
      </c>
      <c r="E5" s="14" t="s">
        <v>61</v>
      </c>
      <c r="F5" s="5">
        <v>0</v>
      </c>
      <c r="G5" s="5">
        <v>0</v>
      </c>
      <c r="H5" s="5">
        <v>0</v>
      </c>
      <c r="I5" s="5">
        <v>90</v>
      </c>
      <c r="J5" s="5">
        <f t="shared" ref="J5" si="0">F5+G5+H5+I5</f>
        <v>90</v>
      </c>
      <c r="K5" s="5"/>
      <c r="L5" s="36">
        <v>44565.309027777781</v>
      </c>
      <c r="M5" s="36">
        <v>44565.336805555555</v>
      </c>
      <c r="N5" s="7">
        <f>SUM(L5-C5)</f>
        <v>0.37152777778101154</v>
      </c>
      <c r="O5" s="7">
        <f>SUM(M5-L5)</f>
        <v>2.7777777773735579E-2</v>
      </c>
    </row>
    <row r="6" spans="1:15" s="8" customFormat="1">
      <c r="A6" s="35"/>
      <c r="B6" s="37"/>
      <c r="C6" s="36"/>
      <c r="D6" s="37"/>
      <c r="E6" s="14" t="s">
        <v>124</v>
      </c>
      <c r="F6" s="5">
        <v>0</v>
      </c>
      <c r="G6" s="5">
        <v>21</v>
      </c>
      <c r="H6" s="5">
        <v>2</v>
      </c>
      <c r="I6" s="5">
        <v>67</v>
      </c>
      <c r="J6" s="5"/>
      <c r="K6" s="5">
        <f t="shared" ref="K6:K22" si="1">G6+H6+I6+F6</f>
        <v>90</v>
      </c>
      <c r="L6" s="36"/>
      <c r="M6" s="36"/>
      <c r="N6" s="7"/>
      <c r="O6" s="7"/>
    </row>
    <row r="7" spans="1:15" s="8" customFormat="1">
      <c r="A7" s="35">
        <v>6</v>
      </c>
      <c r="B7" s="37" t="s">
        <v>37</v>
      </c>
      <c r="C7" s="36">
        <v>44564.989583333336</v>
      </c>
      <c r="D7" s="37" t="s">
        <v>75</v>
      </c>
      <c r="E7" s="14" t="s">
        <v>61</v>
      </c>
      <c r="F7" s="5">
        <v>3</v>
      </c>
      <c r="G7" s="5">
        <v>46</v>
      </c>
      <c r="H7" s="5">
        <v>40</v>
      </c>
      <c r="I7" s="5">
        <v>1</v>
      </c>
      <c r="J7" s="5">
        <f t="shared" ref="J7:J21" si="2">F7+G7+H7+I7</f>
        <v>90</v>
      </c>
      <c r="K7" s="5"/>
      <c r="L7" s="36">
        <v>44565.4375</v>
      </c>
      <c r="M7" s="36">
        <v>44565.46875</v>
      </c>
      <c r="N7" s="7">
        <f t="shared" ref="N7:N21" si="3">SUM(L7-C7)</f>
        <v>0.44791666666424135</v>
      </c>
      <c r="O7" s="7">
        <f t="shared" ref="O7:O21" si="4">SUM(M7-L7)</f>
        <v>3.125E-2</v>
      </c>
    </row>
    <row r="8" spans="1:15" s="8" customFormat="1">
      <c r="A8" s="35"/>
      <c r="B8" s="37"/>
      <c r="C8" s="36"/>
      <c r="D8" s="37"/>
      <c r="E8" s="14" t="s">
        <v>124</v>
      </c>
      <c r="F8" s="5">
        <v>22</v>
      </c>
      <c r="G8" s="5">
        <v>28</v>
      </c>
      <c r="H8" s="5">
        <v>30</v>
      </c>
      <c r="I8" s="5">
        <v>10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>
      <c r="A9" s="35" t="s">
        <v>34</v>
      </c>
      <c r="B9" s="37" t="s">
        <v>37</v>
      </c>
      <c r="C9" s="36">
        <v>44565.09375</v>
      </c>
      <c r="D9" s="37" t="s">
        <v>66</v>
      </c>
      <c r="E9" s="14" t="s">
        <v>61</v>
      </c>
      <c r="F9" s="5">
        <v>20</v>
      </c>
      <c r="G9" s="5">
        <v>66</v>
      </c>
      <c r="H9" s="5">
        <v>0</v>
      </c>
      <c r="I9" s="5">
        <v>4</v>
      </c>
      <c r="J9" s="5">
        <f t="shared" si="2"/>
        <v>90</v>
      </c>
      <c r="K9" s="5"/>
      <c r="L9" s="36">
        <v>44565.333333333336</v>
      </c>
      <c r="M9" s="36">
        <v>44565.361111111109</v>
      </c>
      <c r="N9" s="7">
        <f t="shared" si="3"/>
        <v>0.23958333333575865</v>
      </c>
      <c r="O9" s="7">
        <f t="shared" si="4"/>
        <v>2.7777777773735579E-2</v>
      </c>
    </row>
    <row r="10" spans="1:15" s="8" customFormat="1">
      <c r="A10" s="35"/>
      <c r="B10" s="37"/>
      <c r="C10" s="36"/>
      <c r="D10" s="37"/>
      <c r="E10" s="14" t="s">
        <v>124</v>
      </c>
      <c r="F10" s="5">
        <v>34</v>
      </c>
      <c r="G10" s="5">
        <v>14</v>
      </c>
      <c r="H10" s="5">
        <v>38</v>
      </c>
      <c r="I10" s="5">
        <v>4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>
      <c r="A11" s="35">
        <v>1</v>
      </c>
      <c r="B11" s="37" t="s">
        <v>37</v>
      </c>
      <c r="C11" s="36">
        <v>44565.107638888891</v>
      </c>
      <c r="D11" s="37" t="s">
        <v>38</v>
      </c>
      <c r="E11" s="14" t="s">
        <v>61</v>
      </c>
      <c r="F11" s="5">
        <v>11</v>
      </c>
      <c r="G11" s="5">
        <v>16</v>
      </c>
      <c r="H11" s="5">
        <v>24</v>
      </c>
      <c r="I11" s="5">
        <v>19</v>
      </c>
      <c r="J11" s="5">
        <f t="shared" si="2"/>
        <v>70</v>
      </c>
      <c r="K11" s="5"/>
      <c r="L11" s="36">
        <v>44565.59375</v>
      </c>
      <c r="M11" s="36">
        <v>44565.611111111109</v>
      </c>
      <c r="N11" s="7">
        <f t="shared" si="3"/>
        <v>0.48611111110949423</v>
      </c>
      <c r="O11" s="7">
        <f t="shared" si="4"/>
        <v>1.7361111109494232E-2</v>
      </c>
    </row>
    <row r="12" spans="1:15" s="8" customFormat="1">
      <c r="A12" s="35"/>
      <c r="B12" s="37"/>
      <c r="C12" s="36"/>
      <c r="D12" s="37"/>
      <c r="E12" s="14" t="s">
        <v>124</v>
      </c>
      <c r="F12" s="5">
        <v>2</v>
      </c>
      <c r="G12" s="5">
        <v>19</v>
      </c>
      <c r="H12" s="5">
        <v>47</v>
      </c>
      <c r="I12" s="5">
        <v>22</v>
      </c>
      <c r="J12" s="5"/>
      <c r="K12" s="5">
        <f t="shared" si="1"/>
        <v>90</v>
      </c>
      <c r="L12" s="36"/>
      <c r="M12" s="36"/>
      <c r="N12" s="7"/>
      <c r="O12" s="7"/>
    </row>
    <row r="13" spans="1:15" s="8" customFormat="1">
      <c r="A13" s="35" t="s">
        <v>36</v>
      </c>
      <c r="B13" s="37" t="s">
        <v>37</v>
      </c>
      <c r="C13" s="36">
        <v>44565.211805555555</v>
      </c>
      <c r="D13" s="37" t="s">
        <v>85</v>
      </c>
      <c r="E13" s="14" t="s">
        <v>61</v>
      </c>
      <c r="F13" s="5">
        <v>4</v>
      </c>
      <c r="G13" s="5">
        <v>35</v>
      </c>
      <c r="H13" s="5">
        <v>14</v>
      </c>
      <c r="I13" s="5">
        <v>21</v>
      </c>
      <c r="J13" s="5">
        <f t="shared" si="2"/>
        <v>74</v>
      </c>
      <c r="K13" s="5"/>
      <c r="L13" s="36">
        <v>44565.614583333336</v>
      </c>
      <c r="M13" s="36">
        <v>44899.65625</v>
      </c>
      <c r="N13" s="7">
        <f t="shared" si="3"/>
        <v>0.40277777778101154</v>
      </c>
      <c r="O13" s="7">
        <f t="shared" si="4"/>
        <v>334.04166666666424</v>
      </c>
    </row>
    <row r="14" spans="1:15" s="8" customFormat="1">
      <c r="A14" s="35"/>
      <c r="B14" s="37"/>
      <c r="C14" s="36"/>
      <c r="D14" s="37"/>
      <c r="E14" s="14" t="s">
        <v>124</v>
      </c>
      <c r="F14" s="5">
        <v>6</v>
      </c>
      <c r="G14" s="5">
        <v>9</v>
      </c>
      <c r="H14" s="5">
        <v>9</v>
      </c>
      <c r="I14" s="5">
        <v>22</v>
      </c>
      <c r="J14" s="5"/>
      <c r="K14" s="5">
        <f t="shared" si="1"/>
        <v>46</v>
      </c>
      <c r="L14" s="36"/>
      <c r="M14" s="36"/>
      <c r="N14" s="7"/>
      <c r="O14" s="7"/>
    </row>
    <row r="15" spans="1:15" s="8" customFormat="1">
      <c r="A15" s="35">
        <v>5</v>
      </c>
      <c r="B15" s="37" t="s">
        <v>37</v>
      </c>
      <c r="C15" s="36">
        <v>44565.229166666664</v>
      </c>
      <c r="D15" s="37" t="s">
        <v>69</v>
      </c>
      <c r="E15" s="14" t="s">
        <v>61</v>
      </c>
      <c r="F15" s="5">
        <v>0</v>
      </c>
      <c r="G15" s="5">
        <v>14</v>
      </c>
      <c r="H15" s="5">
        <v>27</v>
      </c>
      <c r="I15" s="5">
        <v>49</v>
      </c>
      <c r="J15" s="5">
        <f t="shared" si="2"/>
        <v>90</v>
      </c>
      <c r="K15" s="5"/>
      <c r="L15" s="36">
        <v>44565.756944444445</v>
      </c>
      <c r="M15" s="36">
        <v>44565.802083333336</v>
      </c>
      <c r="N15" s="7">
        <f t="shared" si="3"/>
        <v>0.52777777778101154</v>
      </c>
      <c r="O15" s="7">
        <f t="shared" si="4"/>
        <v>4.5138888890505768E-2</v>
      </c>
    </row>
    <row r="16" spans="1:15" s="8" customFormat="1">
      <c r="A16" s="35"/>
      <c r="B16" s="37"/>
      <c r="C16" s="36"/>
      <c r="D16" s="37"/>
      <c r="E16" s="14" t="s">
        <v>124</v>
      </c>
      <c r="F16" s="5">
        <v>0</v>
      </c>
      <c r="G16" s="5">
        <v>26</v>
      </c>
      <c r="H16" s="5">
        <v>28</v>
      </c>
      <c r="I16" s="5">
        <v>8</v>
      </c>
      <c r="J16" s="5"/>
      <c r="K16" s="5">
        <f t="shared" si="1"/>
        <v>62</v>
      </c>
      <c r="L16" s="36"/>
      <c r="M16" s="36"/>
      <c r="N16" s="7"/>
      <c r="O16" s="7"/>
    </row>
    <row r="17" spans="1:15" s="8" customFormat="1">
      <c r="A17" s="35">
        <v>8</v>
      </c>
      <c r="B17" s="37" t="s">
        <v>37</v>
      </c>
      <c r="C17" s="36">
        <v>44565.354166666664</v>
      </c>
      <c r="D17" s="37" t="s">
        <v>43</v>
      </c>
      <c r="E17" s="14" t="s">
        <v>61</v>
      </c>
      <c r="F17" s="5">
        <v>12</v>
      </c>
      <c r="G17" s="5">
        <v>27</v>
      </c>
      <c r="H17" s="5">
        <v>43</v>
      </c>
      <c r="I17" s="5">
        <v>8</v>
      </c>
      <c r="J17" s="5">
        <f t="shared" si="2"/>
        <v>90</v>
      </c>
      <c r="K17" s="5"/>
      <c r="L17" s="36">
        <v>44565.763888888891</v>
      </c>
      <c r="M17" s="36">
        <v>44565.802083333336</v>
      </c>
      <c r="N17" s="7">
        <f t="shared" si="3"/>
        <v>0.40972222222626442</v>
      </c>
      <c r="O17" s="7">
        <f t="shared" si="4"/>
        <v>3.8194444445252884E-2</v>
      </c>
    </row>
    <row r="18" spans="1:15" s="8" customFormat="1">
      <c r="A18" s="35"/>
      <c r="B18" s="37"/>
      <c r="C18" s="36"/>
      <c r="D18" s="37"/>
      <c r="E18" s="14" t="s">
        <v>124</v>
      </c>
      <c r="F18" s="5">
        <v>2</v>
      </c>
      <c r="G18" s="5">
        <v>30</v>
      </c>
      <c r="H18" s="5">
        <v>38</v>
      </c>
      <c r="I18" s="5">
        <v>20</v>
      </c>
      <c r="J18" s="5"/>
      <c r="K18" s="5">
        <f t="shared" si="1"/>
        <v>90</v>
      </c>
      <c r="L18" s="36"/>
      <c r="M18" s="36"/>
      <c r="N18" s="7"/>
      <c r="O18" s="7"/>
    </row>
    <row r="19" spans="1:15" s="8" customFormat="1">
      <c r="A19" s="35">
        <v>4</v>
      </c>
      <c r="B19" s="37" t="s">
        <v>37</v>
      </c>
      <c r="C19" s="36">
        <v>44565.461805555555</v>
      </c>
      <c r="D19" s="37" t="s">
        <v>65</v>
      </c>
      <c r="E19" s="14" t="s">
        <v>61</v>
      </c>
      <c r="F19" s="5">
        <v>3</v>
      </c>
      <c r="G19" s="5">
        <v>13</v>
      </c>
      <c r="H19" s="5">
        <v>74</v>
      </c>
      <c r="I19" s="5">
        <v>0</v>
      </c>
      <c r="J19" s="5">
        <f t="shared" si="2"/>
        <v>90</v>
      </c>
      <c r="K19" s="5"/>
      <c r="L19" s="36">
        <v>44565.847222222219</v>
      </c>
      <c r="M19" s="36">
        <v>44565.881944444445</v>
      </c>
      <c r="N19" s="7">
        <f t="shared" si="3"/>
        <v>0.38541666666424135</v>
      </c>
      <c r="O19" s="7">
        <f t="shared" si="4"/>
        <v>3.4722222226264421E-2</v>
      </c>
    </row>
    <row r="20" spans="1:15" s="8" customFormat="1">
      <c r="A20" s="35"/>
      <c r="B20" s="37"/>
      <c r="C20" s="36"/>
      <c r="D20" s="37"/>
      <c r="E20" s="14" t="s">
        <v>124</v>
      </c>
      <c r="F20" s="5">
        <v>2</v>
      </c>
      <c r="G20" s="5">
        <v>25</v>
      </c>
      <c r="H20" s="5">
        <v>30</v>
      </c>
      <c r="I20" s="5">
        <v>33</v>
      </c>
      <c r="J20" s="5"/>
      <c r="K20" s="5">
        <f t="shared" si="1"/>
        <v>90</v>
      </c>
      <c r="L20" s="36"/>
      <c r="M20" s="36"/>
      <c r="N20" s="7"/>
      <c r="O20" s="7"/>
    </row>
    <row r="21" spans="1:15" s="8" customFormat="1">
      <c r="A21" s="35" t="s">
        <v>45</v>
      </c>
      <c r="B21" s="37" t="s">
        <v>37</v>
      </c>
      <c r="C21" s="36">
        <v>44565.697916666664</v>
      </c>
      <c r="D21" s="37" t="s">
        <v>75</v>
      </c>
      <c r="E21" s="14" t="s">
        <v>61</v>
      </c>
      <c r="F21" s="5">
        <v>0</v>
      </c>
      <c r="G21" s="5">
        <v>78</v>
      </c>
      <c r="H21" s="5">
        <v>12</v>
      </c>
      <c r="I21" s="5">
        <v>0</v>
      </c>
      <c r="J21" s="5">
        <f t="shared" si="2"/>
        <v>90</v>
      </c>
      <c r="K21" s="5"/>
      <c r="L21" s="36">
        <v>44565.958333333336</v>
      </c>
      <c r="M21" s="36">
        <v>44565.993055555555</v>
      </c>
      <c r="N21" s="7">
        <f t="shared" si="3"/>
        <v>0.26041666667151731</v>
      </c>
      <c r="O21" s="7">
        <f t="shared" si="4"/>
        <v>3.4722222218988463E-2</v>
      </c>
    </row>
    <row r="22" spans="1:15" s="8" customFormat="1" ht="15.75" thickBot="1">
      <c r="A22" s="35"/>
      <c r="B22" s="37"/>
      <c r="C22" s="36"/>
      <c r="D22" s="37"/>
      <c r="E22" s="14" t="s">
        <v>124</v>
      </c>
      <c r="F22" s="5">
        <v>13</v>
      </c>
      <c r="G22" s="5">
        <v>49</v>
      </c>
      <c r="H22" s="5">
        <v>26</v>
      </c>
      <c r="I22" s="5">
        <v>2</v>
      </c>
      <c r="J22" s="5"/>
      <c r="K22" s="5">
        <f t="shared" si="1"/>
        <v>90</v>
      </c>
      <c r="L22" s="36"/>
      <c r="M22" s="36"/>
      <c r="N22" s="7"/>
      <c r="O22" s="7"/>
    </row>
    <row r="23" spans="1:15" ht="16.5" thickTop="1" thickBot="1">
      <c r="A23" s="9"/>
      <c r="B23" s="5"/>
      <c r="C23" s="5"/>
      <c r="D23" s="5"/>
      <c r="E23" s="5"/>
      <c r="F23" s="5"/>
      <c r="G23" s="5"/>
      <c r="H23" s="5"/>
      <c r="I23" s="18" t="s">
        <v>31</v>
      </c>
      <c r="J23" s="19">
        <f>SUM(J5:J22)</f>
        <v>774</v>
      </c>
      <c r="K23" s="19">
        <f>SUM(K5:K22)</f>
        <v>738</v>
      </c>
      <c r="L23" s="5"/>
      <c r="M23" s="5" t="s">
        <v>13</v>
      </c>
      <c r="N23" s="10">
        <f>AVERAGE(N5:N22)</f>
        <v>0.39236111111272798</v>
      </c>
      <c r="O23" s="10">
        <f>AVERAGE(O5:O22)</f>
        <v>37.144290123455804</v>
      </c>
    </row>
    <row r="24" spans="1:15" ht="15.75" thickTop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220"/>
      <c r="B25" s="221"/>
      <c r="C25" s="222"/>
      <c r="D25" s="54"/>
      <c r="E25" s="54"/>
      <c r="F25" s="220" t="s">
        <v>26</v>
      </c>
      <c r="G25" s="221"/>
      <c r="H25" s="221"/>
      <c r="I25" s="221"/>
      <c r="J25" s="222"/>
      <c r="K25" s="54"/>
      <c r="L25" s="220"/>
      <c r="M25" s="221"/>
      <c r="N25" s="221"/>
      <c r="O25" s="222"/>
    </row>
    <row r="26" spans="1:15" ht="38.25">
      <c r="A26" s="2" t="s">
        <v>2</v>
      </c>
      <c r="B26" s="3" t="s">
        <v>14</v>
      </c>
      <c r="C26" s="2" t="s">
        <v>4</v>
      </c>
      <c r="D26" s="2" t="s">
        <v>27</v>
      </c>
      <c r="E26" s="2" t="s">
        <v>28</v>
      </c>
      <c r="F26" s="3" t="s">
        <v>5</v>
      </c>
      <c r="G26" s="3" t="s">
        <v>6</v>
      </c>
      <c r="H26" s="3" t="s">
        <v>7</v>
      </c>
      <c r="I26" s="3" t="s">
        <v>8</v>
      </c>
      <c r="J26" s="2" t="s">
        <v>29</v>
      </c>
      <c r="K26" s="2" t="s">
        <v>30</v>
      </c>
      <c r="L26" s="2" t="s">
        <v>9</v>
      </c>
      <c r="M26" s="2" t="s">
        <v>10</v>
      </c>
      <c r="N26" s="2" t="s">
        <v>11</v>
      </c>
      <c r="O26" s="2" t="s">
        <v>12</v>
      </c>
    </row>
    <row r="27" spans="1:15" s="8" customFormat="1">
      <c r="A27" s="35" t="s">
        <v>45</v>
      </c>
      <c r="B27" s="37" t="s">
        <v>121</v>
      </c>
      <c r="C27" s="36">
        <v>44565.291666666664</v>
      </c>
      <c r="D27" s="37" t="s">
        <v>59</v>
      </c>
      <c r="E27" s="14" t="s">
        <v>61</v>
      </c>
      <c r="F27" s="5">
        <v>0</v>
      </c>
      <c r="G27" s="5">
        <v>90</v>
      </c>
      <c r="H27" s="5">
        <v>0</v>
      </c>
      <c r="I27" s="5">
        <v>0</v>
      </c>
      <c r="J27" s="5">
        <v>90</v>
      </c>
      <c r="K27" s="5"/>
      <c r="L27" s="36">
        <v>44565.576388888891</v>
      </c>
      <c r="M27" s="36">
        <v>44565.611111111109</v>
      </c>
      <c r="N27" s="7">
        <v>0.28472222222626442</v>
      </c>
      <c r="O27" s="7">
        <v>3.4722222218988463E-2</v>
      </c>
    </row>
    <row r="28" spans="1:15" s="8" customFormat="1">
      <c r="A28" s="35"/>
      <c r="B28" s="37"/>
      <c r="C28" s="36"/>
      <c r="D28" s="37"/>
      <c r="E28" s="14" t="s">
        <v>124</v>
      </c>
      <c r="F28" s="5">
        <v>0</v>
      </c>
      <c r="G28" s="5">
        <v>90</v>
      </c>
      <c r="H28" s="5">
        <v>0</v>
      </c>
      <c r="I28" s="5">
        <v>0</v>
      </c>
      <c r="J28" s="5"/>
      <c r="K28" s="5">
        <v>90</v>
      </c>
      <c r="L28" s="36"/>
      <c r="M28" s="36"/>
      <c r="N28" s="7"/>
      <c r="O28" s="7"/>
    </row>
    <row r="29" spans="1:15" s="8" customFormat="1">
      <c r="A29" s="35" t="s">
        <v>34</v>
      </c>
      <c r="B29" s="37" t="s">
        <v>122</v>
      </c>
      <c r="C29" s="36">
        <v>44565.559027777781</v>
      </c>
      <c r="D29" s="37" t="s">
        <v>59</v>
      </c>
      <c r="E29" s="14" t="s">
        <v>61</v>
      </c>
      <c r="F29" s="5">
        <v>0</v>
      </c>
      <c r="G29" s="5">
        <v>65</v>
      </c>
      <c r="H29" s="5">
        <v>25</v>
      </c>
      <c r="I29" s="5">
        <v>0</v>
      </c>
      <c r="J29" s="5">
        <v>90</v>
      </c>
      <c r="K29" s="5"/>
      <c r="L29" s="36">
        <v>44565.833333333336</v>
      </c>
      <c r="M29" s="36">
        <v>44565.868055555555</v>
      </c>
      <c r="N29" s="7">
        <v>0.27430555555474712</v>
      </c>
      <c r="O29" s="7">
        <v>3.4722222218988463E-2</v>
      </c>
    </row>
    <row r="30" spans="1:15" s="8" customFormat="1">
      <c r="A30" s="35"/>
      <c r="B30" s="37"/>
      <c r="C30" s="36"/>
      <c r="D30" s="37"/>
      <c r="E30" s="14" t="s">
        <v>124</v>
      </c>
      <c r="F30" s="5">
        <v>30</v>
      </c>
      <c r="G30" s="5">
        <v>60</v>
      </c>
      <c r="H30" s="5">
        <v>0</v>
      </c>
      <c r="I30" s="5">
        <v>0</v>
      </c>
      <c r="J30" s="5"/>
      <c r="K30" s="5">
        <v>90</v>
      </c>
      <c r="L30" s="36"/>
      <c r="M30" s="36"/>
      <c r="N30" s="7"/>
      <c r="O30" s="7"/>
    </row>
    <row r="31" spans="1:15" s="8" customFormat="1">
      <c r="A31" s="35" t="s">
        <v>50</v>
      </c>
      <c r="B31" s="37" t="s">
        <v>123</v>
      </c>
      <c r="C31" s="36">
        <v>44565.684027777781</v>
      </c>
      <c r="D31" s="37" t="s">
        <v>84</v>
      </c>
      <c r="E31" s="14" t="s">
        <v>61</v>
      </c>
      <c r="F31" s="5">
        <v>0</v>
      </c>
      <c r="G31" s="5">
        <v>0</v>
      </c>
      <c r="H31" s="5">
        <v>0</v>
      </c>
      <c r="I31" s="5">
        <v>90</v>
      </c>
      <c r="J31" s="5">
        <v>90</v>
      </c>
      <c r="K31" s="5"/>
      <c r="L31" s="36">
        <v>44565.993055555555</v>
      </c>
      <c r="M31" s="36">
        <v>44566.072916666664</v>
      </c>
      <c r="N31" s="7">
        <v>0.30902777777373558</v>
      </c>
      <c r="O31" s="7">
        <v>7.9861111111111105E-2</v>
      </c>
    </row>
    <row r="32" spans="1:15" s="8" customFormat="1" ht="15.75" thickBot="1">
      <c r="A32" s="35"/>
      <c r="B32" s="37"/>
      <c r="C32" s="36"/>
      <c r="D32" s="37"/>
      <c r="E32" s="14" t="s">
        <v>124</v>
      </c>
      <c r="F32" s="5">
        <v>0</v>
      </c>
      <c r="G32" s="5">
        <v>24</v>
      </c>
      <c r="H32" s="5">
        <v>32</v>
      </c>
      <c r="I32" s="5">
        <v>34</v>
      </c>
      <c r="J32" s="5"/>
      <c r="K32" s="5">
        <v>90</v>
      </c>
      <c r="L32" s="36"/>
      <c r="M32" s="36"/>
      <c r="N32" s="7"/>
      <c r="O32" s="7"/>
    </row>
    <row r="33" spans="1:15" s="8" customFormat="1" ht="16.5" customHeight="1" thickTop="1" thickBot="1">
      <c r="A33" s="5"/>
      <c r="B33" s="5"/>
      <c r="C33" s="5"/>
      <c r="D33" s="5"/>
      <c r="E33" s="5"/>
      <c r="F33" s="5"/>
      <c r="G33" s="5"/>
      <c r="H33" s="5"/>
      <c r="I33" s="18" t="s">
        <v>31</v>
      </c>
      <c r="J33" s="19">
        <f>SUM(J27:J32)</f>
        <v>270</v>
      </c>
      <c r="K33" s="19">
        <f>SUM(K27:K32)</f>
        <v>270</v>
      </c>
      <c r="L33" s="5"/>
      <c r="M33" s="5" t="s">
        <v>13</v>
      </c>
      <c r="N33" s="10">
        <f>AVERAGE(N27:N32)</f>
        <v>0.28935185185158235</v>
      </c>
      <c r="O33" s="10">
        <f>AVERAGE(O27:O32)</f>
        <v>4.9768518516362679E-2</v>
      </c>
    </row>
    <row r="34" spans="1:15" ht="15.75" thickTop="1"/>
    <row r="35" spans="1:15">
      <c r="A35" s="213" t="s">
        <v>119</v>
      </c>
      <c r="B35" s="214"/>
      <c r="C35" s="215" t="s">
        <v>15</v>
      </c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</row>
    <row r="36" spans="1:15">
      <c r="A36" s="215" t="s">
        <v>16</v>
      </c>
      <c r="B36" s="215"/>
      <c r="C36" s="215"/>
      <c r="D36" s="215"/>
      <c r="E36" s="215"/>
      <c r="F36" s="215"/>
      <c r="G36" s="215"/>
      <c r="H36" s="20"/>
      <c r="I36" s="215" t="s">
        <v>17</v>
      </c>
      <c r="J36" s="215"/>
      <c r="K36" s="215"/>
      <c r="L36" s="215"/>
      <c r="M36" s="215"/>
      <c r="N36" s="215"/>
      <c r="O36" s="215"/>
    </row>
    <row r="37" spans="1:15" ht="30">
      <c r="A37" s="11" t="s">
        <v>18</v>
      </c>
      <c r="B37" s="11" t="s">
        <v>19</v>
      </c>
      <c r="C37" s="5" t="s">
        <v>20</v>
      </c>
      <c r="D37" s="11" t="s">
        <v>21</v>
      </c>
      <c r="E37" s="11" t="s">
        <v>22</v>
      </c>
      <c r="F37" s="11" t="s">
        <v>23</v>
      </c>
      <c r="G37" s="11" t="s">
        <v>24</v>
      </c>
      <c r="H37" s="11"/>
      <c r="I37" s="11" t="s">
        <v>18</v>
      </c>
      <c r="J37" s="11" t="s">
        <v>19</v>
      </c>
      <c r="K37" s="5" t="s">
        <v>20</v>
      </c>
      <c r="L37" s="11" t="s">
        <v>21</v>
      </c>
      <c r="M37" s="11" t="s">
        <v>25</v>
      </c>
      <c r="N37" s="11" t="s">
        <v>23</v>
      </c>
      <c r="O37" s="11" t="s">
        <v>24</v>
      </c>
    </row>
    <row r="38" spans="1:15" s="27" customFormat="1" ht="15" customHeight="1">
      <c r="A38" s="21">
        <v>1</v>
      </c>
      <c r="B38" s="37" t="s">
        <v>43</v>
      </c>
      <c r="C38" s="35">
        <v>8</v>
      </c>
      <c r="D38" s="36">
        <v>44564.864583333336</v>
      </c>
      <c r="E38" s="37">
        <v>34018</v>
      </c>
      <c r="F38" s="36">
        <v>44565.045138888891</v>
      </c>
      <c r="G38" s="25">
        <f>SUM(F38-D38)</f>
        <v>0.18055555555474712</v>
      </c>
      <c r="H38" s="26"/>
      <c r="I38" s="21">
        <v>1</v>
      </c>
      <c r="J38" s="37" t="s">
        <v>43</v>
      </c>
      <c r="K38" s="35">
        <v>3</v>
      </c>
      <c r="L38" s="36">
        <v>44564.958333333336</v>
      </c>
      <c r="M38" s="37">
        <v>34018</v>
      </c>
      <c r="N38" s="36">
        <v>44565.013888888891</v>
      </c>
      <c r="O38" s="25">
        <f>SUM(N38-L38)</f>
        <v>5.5555555554747116E-2</v>
      </c>
    </row>
    <row r="39" spans="1:15" s="27" customFormat="1" ht="15" customHeight="1">
      <c r="A39" s="21">
        <v>2</v>
      </c>
      <c r="B39" s="37" t="s">
        <v>56</v>
      </c>
      <c r="C39" s="35" t="s">
        <v>67</v>
      </c>
      <c r="D39" s="36">
        <v>44564.902777777781</v>
      </c>
      <c r="E39" s="37">
        <v>31145</v>
      </c>
      <c r="F39" s="36">
        <v>44565.069444444445</v>
      </c>
      <c r="G39" s="25">
        <f t="shared" ref="G39:G55" si="5">SUM(F39-D39)</f>
        <v>0.16666666666424135</v>
      </c>
      <c r="H39" s="26"/>
      <c r="I39" s="21">
        <v>2</v>
      </c>
      <c r="J39" s="37" t="s">
        <v>39</v>
      </c>
      <c r="K39" s="35">
        <v>4</v>
      </c>
      <c r="L39" s="36">
        <v>44564.996527777781</v>
      </c>
      <c r="M39" s="37">
        <v>31145</v>
      </c>
      <c r="N39" s="36">
        <v>44565.038194444445</v>
      </c>
      <c r="O39" s="25">
        <f t="shared" ref="O39:O55" si="6">SUM(N39-L39)</f>
        <v>4.1666666664241347E-2</v>
      </c>
    </row>
    <row r="40" spans="1:15" s="27" customFormat="1" ht="15" customHeight="1">
      <c r="A40" s="21">
        <v>3</v>
      </c>
      <c r="B40" s="37" t="s">
        <v>64</v>
      </c>
      <c r="C40" s="35">
        <v>7</v>
      </c>
      <c r="D40" s="36">
        <v>44564.951388888891</v>
      </c>
      <c r="E40" s="37">
        <v>31451</v>
      </c>
      <c r="F40" s="36">
        <v>44565.215277777781</v>
      </c>
      <c r="G40" s="25">
        <f t="shared" si="5"/>
        <v>0.26388888889050577</v>
      </c>
      <c r="H40" s="26"/>
      <c r="I40" s="21">
        <v>3</v>
      </c>
      <c r="J40" s="37" t="s">
        <v>75</v>
      </c>
      <c r="K40" s="35">
        <v>3</v>
      </c>
      <c r="L40" s="36">
        <v>44565.111111111109</v>
      </c>
      <c r="M40" s="37">
        <v>31579</v>
      </c>
      <c r="N40" s="36">
        <v>44565.166666666664</v>
      </c>
      <c r="O40" s="25">
        <f t="shared" si="6"/>
        <v>5.5555555554747116E-2</v>
      </c>
    </row>
    <row r="41" spans="1:15" s="27" customFormat="1" ht="15" customHeight="1">
      <c r="A41" s="21">
        <v>4</v>
      </c>
      <c r="B41" s="37" t="s">
        <v>59</v>
      </c>
      <c r="C41" s="35">
        <v>5</v>
      </c>
      <c r="D41" s="36">
        <v>44564.996527777781</v>
      </c>
      <c r="E41" s="37">
        <v>31579</v>
      </c>
      <c r="F41" s="36">
        <v>44565.256944444445</v>
      </c>
      <c r="G41" s="25">
        <f t="shared" si="5"/>
        <v>0.26041666666424135</v>
      </c>
      <c r="H41" s="26"/>
      <c r="I41" s="21">
        <v>4</v>
      </c>
      <c r="J41" s="37" t="s">
        <v>66</v>
      </c>
      <c r="K41" s="35" t="s">
        <v>78</v>
      </c>
      <c r="L41" s="36">
        <v>44565.125</v>
      </c>
      <c r="M41" s="37">
        <v>31451</v>
      </c>
      <c r="N41" s="36">
        <v>44565.197916666664</v>
      </c>
      <c r="O41" s="25">
        <f t="shared" si="6"/>
        <v>7.2916666664241347E-2</v>
      </c>
    </row>
    <row r="42" spans="1:15" s="27" customFormat="1" ht="15" customHeight="1">
      <c r="A42" s="21">
        <v>5</v>
      </c>
      <c r="B42" s="37" t="s">
        <v>66</v>
      </c>
      <c r="C42" s="35" t="s">
        <v>67</v>
      </c>
      <c r="D42" s="36">
        <v>44565.097222222219</v>
      </c>
      <c r="E42" s="37">
        <v>60041</v>
      </c>
      <c r="F42" s="36">
        <v>44565.277777777781</v>
      </c>
      <c r="G42" s="25">
        <f t="shared" si="5"/>
        <v>0.18055555556202307</v>
      </c>
      <c r="H42" s="26"/>
      <c r="I42" s="21">
        <v>5</v>
      </c>
      <c r="J42" s="37" t="s">
        <v>59</v>
      </c>
      <c r="K42" s="35">
        <v>3</v>
      </c>
      <c r="L42" s="36">
        <v>44565.194444444445</v>
      </c>
      <c r="M42" s="37">
        <v>60041</v>
      </c>
      <c r="N42" s="36">
        <v>44565.239583333336</v>
      </c>
      <c r="O42" s="25">
        <f t="shared" si="6"/>
        <v>4.5138888890505768E-2</v>
      </c>
    </row>
    <row r="43" spans="1:15" s="27" customFormat="1" ht="15" customHeight="1">
      <c r="A43" s="21">
        <v>6</v>
      </c>
      <c r="B43" s="37" t="s">
        <v>69</v>
      </c>
      <c r="C43" s="35">
        <v>8</v>
      </c>
      <c r="D43" s="36">
        <v>44565.121527777781</v>
      </c>
      <c r="E43" s="37" t="s">
        <v>120</v>
      </c>
      <c r="F43" s="36">
        <v>44565.34375</v>
      </c>
      <c r="G43" s="25">
        <f t="shared" si="5"/>
        <v>0.22222222221898846</v>
      </c>
      <c r="H43" s="26"/>
      <c r="I43" s="21">
        <v>6</v>
      </c>
      <c r="J43" s="37" t="s">
        <v>39</v>
      </c>
      <c r="K43" s="35">
        <v>3</v>
      </c>
      <c r="L43" s="36">
        <v>44565.274305555555</v>
      </c>
      <c r="M43" s="37" t="s">
        <v>128</v>
      </c>
      <c r="N43" s="36">
        <v>44565.315972222219</v>
      </c>
      <c r="O43" s="25">
        <f t="shared" si="6"/>
        <v>4.1666666664241347E-2</v>
      </c>
    </row>
    <row r="44" spans="1:15" s="27" customFormat="1" ht="15" customHeight="1">
      <c r="A44" s="21">
        <v>7</v>
      </c>
      <c r="B44" s="37" t="s">
        <v>43</v>
      </c>
      <c r="C44" s="35">
        <v>6</v>
      </c>
      <c r="D44" s="36">
        <v>44565.086805555555</v>
      </c>
      <c r="E44" s="37">
        <v>41545</v>
      </c>
      <c r="F44" s="36">
        <v>44565.444444444445</v>
      </c>
      <c r="G44" s="25">
        <f t="shared" si="5"/>
        <v>0.35763888889050577</v>
      </c>
      <c r="H44" s="26"/>
      <c r="I44" s="21">
        <v>7</v>
      </c>
      <c r="J44" s="37" t="s">
        <v>85</v>
      </c>
      <c r="K44" s="35">
        <v>3</v>
      </c>
      <c r="L44" s="36">
        <v>44565.388888888891</v>
      </c>
      <c r="M44" s="37">
        <v>41545</v>
      </c>
      <c r="N44" s="36">
        <v>44565.427083333336</v>
      </c>
      <c r="O44" s="25">
        <f t="shared" si="6"/>
        <v>3.8194444445252884E-2</v>
      </c>
    </row>
    <row r="45" spans="1:15" s="27" customFormat="1" ht="15" customHeight="1">
      <c r="A45" s="21">
        <v>8</v>
      </c>
      <c r="B45" s="37" t="s">
        <v>66</v>
      </c>
      <c r="C45" s="35">
        <v>5</v>
      </c>
      <c r="D45" s="36">
        <v>44565.423611111109</v>
      </c>
      <c r="E45" s="37">
        <v>32137</v>
      </c>
      <c r="F45" s="36">
        <v>44565.506944444445</v>
      </c>
      <c r="G45" s="25">
        <f t="shared" si="5"/>
        <v>8.3333333335758653E-2</v>
      </c>
      <c r="H45" s="26"/>
      <c r="I45" s="21">
        <v>8</v>
      </c>
      <c r="J45" s="37" t="s">
        <v>60</v>
      </c>
      <c r="K45" s="35" t="s">
        <v>78</v>
      </c>
      <c r="L45" s="36">
        <v>44565.413194444445</v>
      </c>
      <c r="M45" s="37">
        <v>32437</v>
      </c>
      <c r="N45" s="36">
        <v>44565.472222222219</v>
      </c>
      <c r="O45" s="25">
        <f t="shared" si="6"/>
        <v>5.9027777773735579E-2</v>
      </c>
    </row>
    <row r="46" spans="1:15" s="27" customFormat="1" ht="15" customHeight="1">
      <c r="A46" s="21">
        <v>9</v>
      </c>
      <c r="B46" s="37" t="s">
        <v>43</v>
      </c>
      <c r="C46" s="35">
        <v>4</v>
      </c>
      <c r="D46" s="36">
        <v>44565.194444444445</v>
      </c>
      <c r="E46" s="37">
        <v>32200</v>
      </c>
      <c r="F46" s="36">
        <v>44565.555555555555</v>
      </c>
      <c r="G46" s="25">
        <f t="shared" si="5"/>
        <v>0.36111111110949423</v>
      </c>
      <c r="H46" s="26"/>
      <c r="I46" s="21">
        <v>9</v>
      </c>
      <c r="J46" s="37" t="s">
        <v>59</v>
      </c>
      <c r="K46" s="35">
        <v>3</v>
      </c>
      <c r="L46" s="36">
        <v>44565.486111111109</v>
      </c>
      <c r="M46" s="37">
        <v>32200</v>
      </c>
      <c r="N46" s="36">
        <v>44565.520833333336</v>
      </c>
      <c r="O46" s="25">
        <f t="shared" si="6"/>
        <v>3.4722222226264421E-2</v>
      </c>
    </row>
    <row r="47" spans="1:15" s="27" customFormat="1" ht="15" customHeight="1">
      <c r="A47" s="21">
        <v>10</v>
      </c>
      <c r="B47" s="37" t="s">
        <v>41</v>
      </c>
      <c r="C47" s="35" t="s">
        <v>67</v>
      </c>
      <c r="D47" s="36">
        <v>44565.288194444445</v>
      </c>
      <c r="E47" s="37">
        <v>28649</v>
      </c>
      <c r="F47" s="36">
        <v>44565.604166666664</v>
      </c>
      <c r="G47" s="25">
        <f t="shared" si="5"/>
        <v>0.31597222221898846</v>
      </c>
      <c r="H47" s="26"/>
      <c r="I47" s="21">
        <v>10</v>
      </c>
      <c r="J47" s="37" t="s">
        <v>64</v>
      </c>
      <c r="K47" s="35">
        <v>3</v>
      </c>
      <c r="L47" s="36">
        <v>44565.545138888891</v>
      </c>
      <c r="M47" s="37">
        <v>28649</v>
      </c>
      <c r="N47" s="36">
        <v>44565.586805555555</v>
      </c>
      <c r="O47" s="25">
        <f t="shared" si="6"/>
        <v>4.1666666664241347E-2</v>
      </c>
    </row>
    <row r="48" spans="1:15" s="27" customFormat="1" ht="15" customHeight="1">
      <c r="A48" s="21">
        <v>11</v>
      </c>
      <c r="B48" s="37" t="s">
        <v>57</v>
      </c>
      <c r="C48" s="35">
        <v>7</v>
      </c>
      <c r="D48" s="36">
        <v>44565.232638888891</v>
      </c>
      <c r="E48" s="37">
        <v>31184</v>
      </c>
      <c r="F48" s="36">
        <v>44565.621527777781</v>
      </c>
      <c r="G48" s="25">
        <f t="shared" si="5"/>
        <v>0.38888888889050577</v>
      </c>
      <c r="H48" s="26"/>
      <c r="I48" s="21">
        <v>11</v>
      </c>
      <c r="J48" s="37" t="s">
        <v>84</v>
      </c>
      <c r="K48" s="35" t="s">
        <v>78</v>
      </c>
      <c r="L48" s="36">
        <v>44565.642361111109</v>
      </c>
      <c r="M48" s="37">
        <v>12566</v>
      </c>
      <c r="N48" s="36">
        <v>44565.642361111109</v>
      </c>
      <c r="O48" s="25">
        <f t="shared" si="6"/>
        <v>0</v>
      </c>
    </row>
    <row r="49" spans="1:15" s="27" customFormat="1" ht="15" customHeight="1">
      <c r="A49" s="21">
        <v>12</v>
      </c>
      <c r="B49" s="37" t="s">
        <v>65</v>
      </c>
      <c r="C49" s="35">
        <v>8</v>
      </c>
      <c r="D49" s="36">
        <v>44565.378472222219</v>
      </c>
      <c r="E49" s="37">
        <v>27454</v>
      </c>
      <c r="F49" s="36">
        <v>44565.677083333336</v>
      </c>
      <c r="G49" s="25">
        <f t="shared" si="5"/>
        <v>0.29861111111677019</v>
      </c>
      <c r="H49" s="26"/>
      <c r="I49" s="21">
        <v>12</v>
      </c>
      <c r="J49" s="37" t="s">
        <v>127</v>
      </c>
      <c r="K49" s="35">
        <v>4</v>
      </c>
      <c r="L49" s="36">
        <v>44565.59375</v>
      </c>
      <c r="M49" s="37">
        <v>27454</v>
      </c>
      <c r="N49" s="36">
        <v>44565.659722222219</v>
      </c>
      <c r="O49" s="25">
        <f t="shared" si="6"/>
        <v>6.5972222218988463E-2</v>
      </c>
    </row>
    <row r="50" spans="1:15" s="27" customFormat="1" ht="15" customHeight="1">
      <c r="A50" s="21">
        <v>13</v>
      </c>
      <c r="B50" s="37" t="s">
        <v>75</v>
      </c>
      <c r="C50" s="35">
        <v>6</v>
      </c>
      <c r="D50" s="36">
        <v>44565.510416666664</v>
      </c>
      <c r="E50" s="37">
        <v>32790</v>
      </c>
      <c r="F50" s="36">
        <v>44565.798611111109</v>
      </c>
      <c r="G50" s="25">
        <f t="shared" si="5"/>
        <v>0.28819444444525288</v>
      </c>
      <c r="H50" s="26"/>
      <c r="I50" s="21">
        <v>13</v>
      </c>
      <c r="J50" s="37" t="s">
        <v>56</v>
      </c>
      <c r="K50" s="35">
        <v>3</v>
      </c>
      <c r="L50" s="36">
        <v>44565.736111111109</v>
      </c>
      <c r="M50" s="37">
        <v>32790</v>
      </c>
      <c r="N50" s="36">
        <v>44565.774305555555</v>
      </c>
      <c r="O50" s="25">
        <f t="shared" si="6"/>
        <v>3.8194444445252884E-2</v>
      </c>
    </row>
    <row r="51" spans="1:15" s="27" customFormat="1" ht="15" customHeight="1">
      <c r="A51" s="21">
        <v>14</v>
      </c>
      <c r="B51" s="37" t="s">
        <v>59</v>
      </c>
      <c r="C51" s="35">
        <v>7</v>
      </c>
      <c r="D51" s="36">
        <v>44565.652777777781</v>
      </c>
      <c r="E51" s="37">
        <v>24631</v>
      </c>
      <c r="F51" s="36">
        <v>44565.829861111109</v>
      </c>
      <c r="G51" s="25">
        <f t="shared" si="5"/>
        <v>0.17708333332848269</v>
      </c>
      <c r="H51" s="26"/>
      <c r="I51" s="21">
        <v>14</v>
      </c>
      <c r="J51" s="37" t="s">
        <v>59</v>
      </c>
      <c r="K51" s="35">
        <v>4</v>
      </c>
      <c r="L51" s="36">
        <v>44565.756944444445</v>
      </c>
      <c r="M51" s="37">
        <v>24631</v>
      </c>
      <c r="N51" s="36">
        <v>44565.798611111109</v>
      </c>
      <c r="O51" s="25">
        <f t="shared" si="6"/>
        <v>4.1666666664241347E-2</v>
      </c>
    </row>
    <row r="52" spans="1:15" s="27" customFormat="1" ht="15" customHeight="1">
      <c r="A52" s="21">
        <v>15</v>
      </c>
      <c r="B52" s="37" t="s">
        <v>85</v>
      </c>
      <c r="C52" s="35">
        <v>8</v>
      </c>
      <c r="D52" s="36">
        <v>44565.708333333336</v>
      </c>
      <c r="E52" s="37" t="s">
        <v>125</v>
      </c>
      <c r="F52" s="36">
        <v>44565.888888888891</v>
      </c>
      <c r="G52" s="25">
        <f t="shared" si="5"/>
        <v>0.18055555555474712</v>
      </c>
      <c r="H52" s="26"/>
      <c r="I52" s="21">
        <v>15</v>
      </c>
      <c r="J52" s="37" t="s">
        <v>59</v>
      </c>
      <c r="K52" s="35">
        <v>3</v>
      </c>
      <c r="L52" s="36">
        <v>44565.795138888891</v>
      </c>
      <c r="M52" s="37" t="s">
        <v>125</v>
      </c>
      <c r="N52" s="36">
        <v>44565.847222222219</v>
      </c>
      <c r="O52" s="25">
        <f t="shared" si="6"/>
        <v>5.2083333328482695E-2</v>
      </c>
    </row>
    <row r="53" spans="1:15" s="27" customFormat="1" ht="15" customHeight="1">
      <c r="A53" s="21">
        <v>16</v>
      </c>
      <c r="B53" s="37" t="s">
        <v>69</v>
      </c>
      <c r="C53" s="35">
        <v>6</v>
      </c>
      <c r="D53" s="36">
        <v>44565.819444444445</v>
      </c>
      <c r="E53" s="37">
        <v>32235</v>
      </c>
      <c r="F53" s="36">
        <v>44565.923611111109</v>
      </c>
      <c r="G53" s="25">
        <f t="shared" si="5"/>
        <v>0.10416666666424135</v>
      </c>
      <c r="H53" s="26"/>
      <c r="I53" s="21">
        <v>16</v>
      </c>
      <c r="J53" s="37" t="s">
        <v>109</v>
      </c>
      <c r="K53" s="35">
        <v>4</v>
      </c>
      <c r="L53" s="36">
        <v>44565.84375</v>
      </c>
      <c r="M53" s="37">
        <v>32235</v>
      </c>
      <c r="N53" s="36">
        <v>44565.888888888891</v>
      </c>
      <c r="O53" s="25">
        <f t="shared" si="6"/>
        <v>4.5138888890505768E-2</v>
      </c>
    </row>
    <row r="54" spans="1:15" s="27" customFormat="1" ht="15" customHeight="1">
      <c r="A54" s="21">
        <v>17</v>
      </c>
      <c r="B54" s="37" t="s">
        <v>43</v>
      </c>
      <c r="C54" s="35">
        <v>7</v>
      </c>
      <c r="D54" s="36">
        <v>44565.84375</v>
      </c>
      <c r="E54" s="37">
        <v>24535</v>
      </c>
      <c r="F54" s="36">
        <v>44565.972222222219</v>
      </c>
      <c r="G54" s="25">
        <f t="shared" si="5"/>
        <v>0.12847222221898846</v>
      </c>
      <c r="H54" s="26"/>
      <c r="I54" s="21">
        <v>17</v>
      </c>
      <c r="J54" s="37" t="s">
        <v>83</v>
      </c>
      <c r="K54" s="35">
        <v>3</v>
      </c>
      <c r="L54" s="36">
        <v>44565.90625</v>
      </c>
      <c r="M54" s="37">
        <v>34534</v>
      </c>
      <c r="N54" s="36">
        <v>44565.958333333336</v>
      </c>
      <c r="O54" s="25">
        <f t="shared" si="6"/>
        <v>5.2083333335758653E-2</v>
      </c>
    </row>
    <row r="55" spans="1:15" s="27" customFormat="1" ht="15" customHeight="1">
      <c r="A55" s="21">
        <v>18</v>
      </c>
      <c r="B55" s="37" t="s">
        <v>126</v>
      </c>
      <c r="C55" s="35" t="s">
        <v>89</v>
      </c>
      <c r="D55" s="36">
        <v>44565.638888888891</v>
      </c>
      <c r="E55" s="37">
        <v>31081</v>
      </c>
      <c r="F55" s="36">
        <v>44565.645833333336</v>
      </c>
      <c r="G55" s="25">
        <f t="shared" si="5"/>
        <v>6.9444444452528842E-3</v>
      </c>
      <c r="H55" s="26"/>
      <c r="I55" s="21">
        <v>18</v>
      </c>
      <c r="J55" s="37" t="s">
        <v>57</v>
      </c>
      <c r="K55" s="35">
        <v>4</v>
      </c>
      <c r="L55" s="36">
        <v>44565.944444444445</v>
      </c>
      <c r="M55" s="37">
        <v>31805</v>
      </c>
      <c r="N55" s="36">
        <v>44565.989583333336</v>
      </c>
      <c r="O55" s="25">
        <f t="shared" si="6"/>
        <v>4.5138888890505768E-2</v>
      </c>
    </row>
    <row r="56" spans="1:15" s="27" customFormat="1" ht="15" customHeight="1">
      <c r="A56" s="21">
        <v>19</v>
      </c>
      <c r="B56" s="37" t="s">
        <v>109</v>
      </c>
      <c r="C56" s="35" t="s">
        <v>89</v>
      </c>
      <c r="D56" s="36">
        <v>44838.694444444445</v>
      </c>
      <c r="E56" s="37">
        <v>12310</v>
      </c>
      <c r="F56" s="36">
        <v>44838.694444444445</v>
      </c>
      <c r="G56" s="25">
        <v>0</v>
      </c>
      <c r="H56" s="26"/>
      <c r="I56" s="21"/>
      <c r="J56" s="22"/>
      <c r="K56" s="22"/>
      <c r="L56" s="24"/>
      <c r="M56" s="22"/>
      <c r="N56" s="36"/>
      <c r="O56" s="25"/>
    </row>
    <row r="57" spans="1:15" s="32" customFormat="1" ht="15" customHeight="1">
      <c r="A57" s="5"/>
      <c r="B57" s="1"/>
      <c r="C57" s="5"/>
      <c r="D57" s="5"/>
      <c r="E57" s="5"/>
      <c r="F57" s="18" t="s">
        <v>13</v>
      </c>
      <c r="G57" s="10">
        <f>AVERAGE(G38:G56)</f>
        <v>0.20869883040914397</v>
      </c>
      <c r="H57" s="33"/>
      <c r="I57" s="5"/>
      <c r="J57" s="5"/>
      <c r="K57" s="5"/>
      <c r="L57" s="5"/>
      <c r="M57" s="5"/>
      <c r="N57" s="5" t="s">
        <v>13</v>
      </c>
      <c r="O57" s="10">
        <f>AVERAGE(O38:O56)</f>
        <v>4.5910493826441884E-2</v>
      </c>
    </row>
  </sheetData>
  <mergeCells count="12">
    <mergeCell ref="A35:B35"/>
    <mergeCell ref="C35:O35"/>
    <mergeCell ref="A36:G36"/>
    <mergeCell ref="I36:O36"/>
    <mergeCell ref="N1:O1"/>
    <mergeCell ref="A2:O2"/>
    <mergeCell ref="A3:C3"/>
    <mergeCell ref="F3:J3"/>
    <mergeCell ref="L3:O3"/>
    <mergeCell ref="A25:C25"/>
    <mergeCell ref="F25:J25"/>
    <mergeCell ref="L25:O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"/>
  <sheetViews>
    <sheetView workbookViewId="0">
      <selection activeCell="E5" sqref="E5:E24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216" t="s">
        <v>129</v>
      </c>
      <c r="O1" s="217"/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55"/>
      <c r="E3" s="55"/>
      <c r="F3" s="220" t="s">
        <v>26</v>
      </c>
      <c r="G3" s="221"/>
      <c r="H3" s="221"/>
      <c r="I3" s="221"/>
      <c r="J3" s="222"/>
      <c r="K3" s="55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5" t="s">
        <v>47</v>
      </c>
      <c r="B5" s="13" t="s">
        <v>37</v>
      </c>
      <c r="C5" s="36">
        <v>44565.635416666664</v>
      </c>
      <c r="D5" s="37" t="s">
        <v>42</v>
      </c>
      <c r="E5" s="14" t="s">
        <v>61</v>
      </c>
      <c r="F5" s="5">
        <v>36</v>
      </c>
      <c r="G5" s="5">
        <v>0</v>
      </c>
      <c r="H5" s="5">
        <v>11</v>
      </c>
      <c r="I5" s="5">
        <v>43</v>
      </c>
      <c r="J5" s="5">
        <f t="shared" ref="J5" si="0">F5+G5+H5+I5</f>
        <v>90</v>
      </c>
      <c r="K5" s="5"/>
      <c r="L5" s="36">
        <v>44566.59375</v>
      </c>
      <c r="M5" s="36">
        <v>44566.604166666664</v>
      </c>
      <c r="N5" s="7">
        <f>SUM(L5-C5)</f>
        <v>0.95833333333575865</v>
      </c>
      <c r="O5" s="7">
        <f>SUM(M5-L5)</f>
        <v>1.0416666664241347E-2</v>
      </c>
    </row>
    <row r="6" spans="1:15" s="8" customFormat="1">
      <c r="A6" s="35"/>
      <c r="B6" s="13"/>
      <c r="C6" s="36"/>
      <c r="D6" s="37"/>
      <c r="E6" s="14" t="s">
        <v>62</v>
      </c>
      <c r="F6" s="5">
        <v>4</v>
      </c>
      <c r="G6" s="5">
        <v>19</v>
      </c>
      <c r="H6" s="5">
        <v>58</v>
      </c>
      <c r="I6" s="5">
        <v>9</v>
      </c>
      <c r="J6" s="5"/>
      <c r="K6" s="5">
        <f t="shared" ref="K6:K16" si="1">G6+H6+I6+F6</f>
        <v>90</v>
      </c>
      <c r="L6" s="36"/>
      <c r="M6" s="36"/>
      <c r="N6" s="7"/>
      <c r="O6" s="7"/>
    </row>
    <row r="7" spans="1:15" s="8" customFormat="1">
      <c r="A7" s="35">
        <v>6</v>
      </c>
      <c r="B7" s="13" t="s">
        <v>37</v>
      </c>
      <c r="C7" s="36">
        <v>44565.934027777781</v>
      </c>
      <c r="D7" s="37" t="s">
        <v>43</v>
      </c>
      <c r="E7" s="14" t="s">
        <v>61</v>
      </c>
      <c r="F7" s="5">
        <v>0</v>
      </c>
      <c r="G7" s="5">
        <v>24</v>
      </c>
      <c r="H7" s="5">
        <v>42</v>
      </c>
      <c r="I7" s="5">
        <v>24</v>
      </c>
      <c r="J7" s="5">
        <f t="shared" ref="J7:J15" si="2">F7+G7+H7+I7</f>
        <v>90</v>
      </c>
      <c r="K7" s="5"/>
      <c r="L7" s="36">
        <v>44566.479166666664</v>
      </c>
      <c r="M7" s="36">
        <v>44566.503472222219</v>
      </c>
      <c r="N7" s="7">
        <f t="shared" ref="N7:N15" si="3">SUM(L7-C7)</f>
        <v>0.54513888888322981</v>
      </c>
      <c r="O7" s="7">
        <f t="shared" ref="O7:O15" si="4">SUM(M7-L7)</f>
        <v>2.4305555554747116E-2</v>
      </c>
    </row>
    <row r="8" spans="1:15" s="8" customFormat="1">
      <c r="A8" s="35"/>
      <c r="B8" s="13"/>
      <c r="C8" s="36"/>
      <c r="D8" s="37"/>
      <c r="E8" s="14" t="s">
        <v>62</v>
      </c>
      <c r="F8" s="5">
        <v>58</v>
      </c>
      <c r="G8" s="5">
        <v>0</v>
      </c>
      <c r="H8" s="5">
        <v>0</v>
      </c>
      <c r="I8" s="5">
        <v>32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>
      <c r="A9" s="35" t="s">
        <v>33</v>
      </c>
      <c r="B9" s="13" t="s">
        <v>37</v>
      </c>
      <c r="C9" s="36">
        <v>44565.993055555555</v>
      </c>
      <c r="D9" s="37" t="s">
        <v>132</v>
      </c>
      <c r="E9" s="14" t="s">
        <v>61</v>
      </c>
      <c r="F9" s="5">
        <v>0</v>
      </c>
      <c r="G9" s="5">
        <v>12</v>
      </c>
      <c r="H9" s="5">
        <v>7</v>
      </c>
      <c r="I9" s="5">
        <v>71</v>
      </c>
      <c r="J9" s="5">
        <f t="shared" si="2"/>
        <v>90</v>
      </c>
      <c r="K9" s="5"/>
      <c r="L9" s="36">
        <v>44566.916666666664</v>
      </c>
      <c r="M9" s="36">
        <v>44566.975694444445</v>
      </c>
      <c r="N9" s="7">
        <f t="shared" si="3"/>
        <v>0.92361111110949423</v>
      </c>
      <c r="O9" s="7">
        <f t="shared" si="4"/>
        <v>5.9027777781011537E-2</v>
      </c>
    </row>
    <row r="10" spans="1:15" s="8" customFormat="1">
      <c r="A10" s="35"/>
      <c r="B10" s="13"/>
      <c r="C10" s="36"/>
      <c r="D10" s="37"/>
      <c r="E10" s="14" t="s">
        <v>62</v>
      </c>
      <c r="F10" s="5">
        <v>34</v>
      </c>
      <c r="G10" s="5">
        <v>20</v>
      </c>
      <c r="H10" s="5">
        <v>0</v>
      </c>
      <c r="I10" s="5">
        <v>36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>
      <c r="A11" s="35">
        <v>4</v>
      </c>
      <c r="B11" s="13" t="s">
        <v>37</v>
      </c>
      <c r="C11" s="36">
        <v>44566.319444444445</v>
      </c>
      <c r="D11" s="37" t="s">
        <v>77</v>
      </c>
      <c r="E11" s="14" t="s">
        <v>61</v>
      </c>
      <c r="F11" s="5">
        <v>0</v>
      </c>
      <c r="G11" s="5">
        <v>0</v>
      </c>
      <c r="H11" s="5">
        <v>90</v>
      </c>
      <c r="I11" s="5">
        <v>0</v>
      </c>
      <c r="J11" s="5">
        <f t="shared" si="2"/>
        <v>90</v>
      </c>
      <c r="K11" s="5"/>
      <c r="L11" s="36">
        <v>44566.475694444445</v>
      </c>
      <c r="M11" s="36">
        <v>44566.510416666664</v>
      </c>
      <c r="N11" s="7">
        <f t="shared" si="3"/>
        <v>0.15625</v>
      </c>
      <c r="O11" s="7">
        <f t="shared" si="4"/>
        <v>3.4722222218988463E-2</v>
      </c>
    </row>
    <row r="12" spans="1:15" s="8" customFormat="1">
      <c r="A12" s="35"/>
      <c r="B12" s="13"/>
      <c r="C12" s="36"/>
      <c r="D12" s="37"/>
      <c r="E12" s="14" t="s">
        <v>62</v>
      </c>
      <c r="F12" s="5">
        <v>1</v>
      </c>
      <c r="G12" s="5">
        <v>12</v>
      </c>
      <c r="H12" s="5">
        <v>53</v>
      </c>
      <c r="I12" s="5">
        <v>24</v>
      </c>
      <c r="J12" s="5"/>
      <c r="K12" s="5">
        <f t="shared" si="1"/>
        <v>90</v>
      </c>
      <c r="L12" s="36"/>
      <c r="M12" s="36"/>
      <c r="N12" s="7"/>
      <c r="O12" s="7"/>
    </row>
    <row r="13" spans="1:15" s="8" customFormat="1">
      <c r="A13" s="35">
        <v>5</v>
      </c>
      <c r="B13" s="13" t="s">
        <v>37</v>
      </c>
      <c r="C13" s="36">
        <v>44566.416666666664</v>
      </c>
      <c r="D13" s="37" t="s">
        <v>38</v>
      </c>
      <c r="E13" s="14" t="s">
        <v>61</v>
      </c>
      <c r="F13" s="5">
        <v>0</v>
      </c>
      <c r="G13" s="5">
        <v>0</v>
      </c>
      <c r="H13" s="5">
        <v>0</v>
      </c>
      <c r="I13" s="5">
        <v>0</v>
      </c>
      <c r="J13" s="5">
        <f t="shared" si="2"/>
        <v>0</v>
      </c>
      <c r="K13" s="5"/>
      <c r="L13" s="36">
        <v>44566.708333333336</v>
      </c>
      <c r="M13" s="36">
        <v>44566.746527777781</v>
      </c>
      <c r="N13" s="7">
        <f t="shared" si="3"/>
        <v>0.29166666667151731</v>
      </c>
      <c r="O13" s="7">
        <f t="shared" si="4"/>
        <v>3.8194444445252884E-2</v>
      </c>
    </row>
    <row r="14" spans="1:15" s="8" customFormat="1">
      <c r="A14" s="35"/>
      <c r="B14" s="13"/>
      <c r="C14" s="36"/>
      <c r="D14" s="37"/>
      <c r="E14" s="14" t="s">
        <v>62</v>
      </c>
      <c r="F14" s="5">
        <v>0</v>
      </c>
      <c r="G14" s="5">
        <v>0</v>
      </c>
      <c r="H14" s="5">
        <v>90</v>
      </c>
      <c r="I14" s="5">
        <v>0</v>
      </c>
      <c r="J14" s="5"/>
      <c r="K14" s="5">
        <f t="shared" si="1"/>
        <v>90</v>
      </c>
      <c r="L14" s="36"/>
      <c r="M14" s="36"/>
      <c r="N14" s="7"/>
      <c r="O14" s="7"/>
    </row>
    <row r="15" spans="1:15" s="8" customFormat="1">
      <c r="A15" s="35" t="s">
        <v>45</v>
      </c>
      <c r="B15" s="13" t="s">
        <v>37</v>
      </c>
      <c r="C15" s="36">
        <v>44566.4375</v>
      </c>
      <c r="D15" s="37" t="s">
        <v>38</v>
      </c>
      <c r="E15" s="14" t="s">
        <v>61</v>
      </c>
      <c r="F15" s="5">
        <v>0</v>
      </c>
      <c r="G15" s="5">
        <v>0</v>
      </c>
      <c r="H15" s="5">
        <v>0</v>
      </c>
      <c r="I15" s="5">
        <v>0</v>
      </c>
      <c r="J15" s="5">
        <f t="shared" si="2"/>
        <v>0</v>
      </c>
      <c r="K15" s="5"/>
      <c r="L15" s="36">
        <v>44566.989583333336</v>
      </c>
      <c r="M15" s="36">
        <v>44567.034722222219</v>
      </c>
      <c r="N15" s="7">
        <f t="shared" si="3"/>
        <v>0.55208333333575865</v>
      </c>
      <c r="O15" s="7">
        <f t="shared" si="4"/>
        <v>4.5138888883229811E-2</v>
      </c>
    </row>
    <row r="16" spans="1:15" s="8" customFormat="1">
      <c r="A16" s="13"/>
      <c r="B16" s="13"/>
      <c r="C16" s="16"/>
      <c r="D16" s="16"/>
      <c r="E16" s="14" t="s">
        <v>62</v>
      </c>
      <c r="F16" s="5">
        <v>8</v>
      </c>
      <c r="G16" s="5">
        <v>16</v>
      </c>
      <c r="H16" s="5">
        <v>37</v>
      </c>
      <c r="I16" s="5">
        <v>29</v>
      </c>
      <c r="J16" s="5"/>
      <c r="K16" s="5">
        <f t="shared" si="1"/>
        <v>90</v>
      </c>
      <c r="L16" s="15"/>
      <c r="M16" s="15"/>
      <c r="N16" s="7"/>
      <c r="O16" s="7"/>
    </row>
    <row r="17" spans="1:15" s="8" customFormat="1">
      <c r="A17" s="13" t="s">
        <v>36</v>
      </c>
      <c r="B17" s="13" t="s">
        <v>37</v>
      </c>
      <c r="C17" s="36">
        <v>44566.590277777781</v>
      </c>
      <c r="D17" s="16" t="s">
        <v>66</v>
      </c>
      <c r="E17" s="14" t="s">
        <v>61</v>
      </c>
      <c r="F17" s="5">
        <v>0</v>
      </c>
      <c r="G17" s="5">
        <v>55</v>
      </c>
      <c r="H17" s="5">
        <v>22</v>
      </c>
      <c r="I17" s="5">
        <v>13</v>
      </c>
      <c r="J17" s="5">
        <v>90</v>
      </c>
      <c r="K17" s="5"/>
      <c r="L17" s="36">
        <v>44566.826388888891</v>
      </c>
      <c r="M17" s="36">
        <v>44566.864583333336</v>
      </c>
      <c r="N17" s="7">
        <f t="shared" ref="N17:N23" si="5">SUM(L17-C17)</f>
        <v>0.23611111110949423</v>
      </c>
      <c r="O17" s="7">
        <f t="shared" ref="O17:O23" si="6">SUM(M17-L17)</f>
        <v>3.8194444445252884E-2</v>
      </c>
    </row>
    <row r="18" spans="1:15" s="8" customFormat="1">
      <c r="A18" s="13"/>
      <c r="B18" s="13"/>
      <c r="C18" s="16"/>
      <c r="D18" s="16"/>
      <c r="E18" s="14" t="s">
        <v>62</v>
      </c>
      <c r="F18" s="5">
        <v>21</v>
      </c>
      <c r="G18" s="5">
        <v>20</v>
      </c>
      <c r="H18" s="5">
        <v>32</v>
      </c>
      <c r="I18" s="5">
        <v>17</v>
      </c>
      <c r="J18" s="5"/>
      <c r="K18" s="5">
        <v>90</v>
      </c>
      <c r="L18" s="15"/>
      <c r="M18" s="15"/>
      <c r="N18" s="7"/>
      <c r="O18" s="7"/>
    </row>
    <row r="19" spans="1:15" s="8" customFormat="1">
      <c r="A19" s="13" t="s">
        <v>34</v>
      </c>
      <c r="B19" s="13" t="s">
        <v>37</v>
      </c>
      <c r="C19" s="36">
        <v>44566.131944444445</v>
      </c>
      <c r="D19" s="16" t="s">
        <v>69</v>
      </c>
      <c r="E19" s="14" t="s">
        <v>61</v>
      </c>
      <c r="F19" s="5">
        <v>4</v>
      </c>
      <c r="G19" s="5">
        <v>27</v>
      </c>
      <c r="H19" s="5">
        <v>11</v>
      </c>
      <c r="I19" s="5">
        <v>10</v>
      </c>
      <c r="J19" s="5">
        <v>52</v>
      </c>
      <c r="K19" s="5">
        <v>0</v>
      </c>
      <c r="L19" s="36">
        <v>44566.993055555555</v>
      </c>
      <c r="M19" s="36">
        <v>44567.166666666664</v>
      </c>
      <c r="N19" s="7">
        <f t="shared" si="5"/>
        <v>0.86111111110949423</v>
      </c>
      <c r="O19" s="7">
        <f t="shared" si="6"/>
        <v>0.17361111110949423</v>
      </c>
    </row>
    <row r="20" spans="1:15" s="8" customFormat="1">
      <c r="A20" s="13"/>
      <c r="B20" s="13"/>
      <c r="C20" s="16"/>
      <c r="D20" s="16"/>
      <c r="E20" s="14" t="s">
        <v>62</v>
      </c>
      <c r="F20" s="5">
        <v>26</v>
      </c>
      <c r="G20" s="5">
        <v>4</v>
      </c>
      <c r="H20" s="5">
        <v>36</v>
      </c>
      <c r="I20" s="5">
        <v>24</v>
      </c>
      <c r="J20" s="5"/>
      <c r="K20" s="5">
        <v>90</v>
      </c>
      <c r="L20" s="62"/>
      <c r="M20" s="15"/>
      <c r="N20" s="7"/>
      <c r="O20" s="7"/>
    </row>
    <row r="21" spans="1:15" s="8" customFormat="1">
      <c r="A21" s="13">
        <v>1</v>
      </c>
      <c r="B21" s="13" t="s">
        <v>37</v>
      </c>
      <c r="C21" s="36">
        <v>44566.465277777781</v>
      </c>
      <c r="D21" s="16" t="s">
        <v>41</v>
      </c>
      <c r="E21" s="14" t="s">
        <v>61</v>
      </c>
      <c r="F21" s="5">
        <v>15</v>
      </c>
      <c r="G21" s="5">
        <v>4</v>
      </c>
      <c r="H21" s="5">
        <v>71</v>
      </c>
      <c r="I21" s="5">
        <v>0</v>
      </c>
      <c r="J21" s="5">
        <v>90</v>
      </c>
      <c r="K21" s="5"/>
      <c r="L21" s="36">
        <v>44566.986111111109</v>
      </c>
      <c r="M21" s="36">
        <v>44567.125</v>
      </c>
      <c r="N21" s="7">
        <f t="shared" si="5"/>
        <v>0.52083333332848269</v>
      </c>
      <c r="O21" s="7">
        <f t="shared" si="6"/>
        <v>0.13888888889050577</v>
      </c>
    </row>
    <row r="22" spans="1:15" s="8" customFormat="1">
      <c r="A22" s="13"/>
      <c r="B22" s="13"/>
      <c r="C22" s="16"/>
      <c r="D22" s="16"/>
      <c r="E22" s="14" t="s">
        <v>62</v>
      </c>
      <c r="F22" s="5">
        <v>1</v>
      </c>
      <c r="G22" s="5">
        <v>19</v>
      </c>
      <c r="H22" s="5">
        <v>61</v>
      </c>
      <c r="I22" s="5">
        <v>9</v>
      </c>
      <c r="J22" s="5"/>
      <c r="K22" s="5">
        <v>90</v>
      </c>
      <c r="L22" s="15"/>
      <c r="M22" s="15"/>
      <c r="N22" s="7"/>
      <c r="O22" s="7"/>
    </row>
    <row r="23" spans="1:15" s="8" customFormat="1">
      <c r="A23" s="13">
        <v>5</v>
      </c>
      <c r="B23" s="13" t="s">
        <v>37</v>
      </c>
      <c r="C23" s="36">
        <v>44566.784722222219</v>
      </c>
      <c r="D23" s="16" t="s">
        <v>77</v>
      </c>
      <c r="E23" s="14" t="s">
        <v>61</v>
      </c>
      <c r="F23" s="5">
        <v>0</v>
      </c>
      <c r="G23" s="5">
        <v>0</v>
      </c>
      <c r="H23" s="5">
        <v>80</v>
      </c>
      <c r="I23" s="5">
        <v>0</v>
      </c>
      <c r="J23" s="5">
        <v>80</v>
      </c>
      <c r="K23" s="5">
        <v>0</v>
      </c>
      <c r="L23" s="36">
        <v>44566.951388888891</v>
      </c>
      <c r="M23" s="36">
        <v>44566.993055555555</v>
      </c>
      <c r="N23" s="7">
        <f t="shared" si="5"/>
        <v>0.16666666667151731</v>
      </c>
      <c r="O23" s="7">
        <f t="shared" si="6"/>
        <v>4.1666666664241347E-2</v>
      </c>
    </row>
    <row r="24" spans="1:15" s="8" customFormat="1" ht="15.75" thickBot="1">
      <c r="A24" s="13"/>
      <c r="B24" s="13"/>
      <c r="C24" s="16"/>
      <c r="D24" s="16"/>
      <c r="E24" s="14" t="s">
        <v>62</v>
      </c>
      <c r="F24" s="5">
        <v>0</v>
      </c>
      <c r="G24" s="5">
        <v>24</v>
      </c>
      <c r="H24" s="5">
        <v>48</v>
      </c>
      <c r="I24" s="5">
        <v>28</v>
      </c>
      <c r="J24" s="5"/>
      <c r="K24" s="5">
        <v>80</v>
      </c>
      <c r="L24" s="15"/>
      <c r="M24" s="15"/>
      <c r="N24" s="7"/>
      <c r="O24" s="7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672</v>
      </c>
      <c r="K25" s="19">
        <f>SUM(K5:K24)</f>
        <v>890</v>
      </c>
      <c r="L25" s="5"/>
      <c r="M25" s="5" t="s">
        <v>13</v>
      </c>
      <c r="N25" s="10">
        <f>AVERAGE(N5:N24)</f>
        <v>0.52118055555547471</v>
      </c>
      <c r="O25" s="10">
        <f>AVERAGE(O5:O24)</f>
        <v>6.041666666569654E-2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220"/>
      <c r="B27" s="221"/>
      <c r="C27" s="222"/>
      <c r="D27" s="55"/>
      <c r="E27" s="55"/>
      <c r="F27" s="220" t="s">
        <v>26</v>
      </c>
      <c r="G27" s="221"/>
      <c r="H27" s="221"/>
      <c r="I27" s="221"/>
      <c r="J27" s="222"/>
      <c r="K27" s="55"/>
      <c r="L27" s="220"/>
      <c r="M27" s="221"/>
      <c r="N27" s="221"/>
      <c r="O27" s="222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35" t="s">
        <v>35</v>
      </c>
      <c r="B29" s="37" t="s">
        <v>130</v>
      </c>
      <c r="C29" s="36">
        <v>44565.517361111109</v>
      </c>
      <c r="D29" s="37" t="s">
        <v>60</v>
      </c>
      <c r="E29" s="14" t="s">
        <v>61</v>
      </c>
      <c r="F29" s="3">
        <v>2</v>
      </c>
      <c r="G29" s="3">
        <v>0</v>
      </c>
      <c r="H29" s="3">
        <v>21</v>
      </c>
      <c r="I29" s="3">
        <v>57</v>
      </c>
      <c r="J29" s="5">
        <f>F29+G29+H29+I29</f>
        <v>80</v>
      </c>
      <c r="K29" s="5"/>
      <c r="L29" s="36">
        <v>44566.229166666664</v>
      </c>
      <c r="M29" s="36">
        <v>44566.260416666664</v>
      </c>
      <c r="N29" s="7">
        <f>SUM(L29-C29)</f>
        <v>0.71180555555474712</v>
      </c>
      <c r="O29" s="7">
        <f>SUM(M29-L29)</f>
        <v>3.125E-2</v>
      </c>
    </row>
    <row r="30" spans="1:15">
      <c r="A30" s="35"/>
      <c r="B30" s="37"/>
      <c r="C30" s="36"/>
      <c r="D30" s="37"/>
      <c r="E30" s="14" t="s">
        <v>62</v>
      </c>
      <c r="F30" s="3">
        <v>0</v>
      </c>
      <c r="G30" s="3">
        <v>1</v>
      </c>
      <c r="H30" s="3">
        <v>76</v>
      </c>
      <c r="I30" s="3">
        <v>3</v>
      </c>
      <c r="J30" s="5"/>
      <c r="K30" s="5">
        <f t="shared" ref="K30:K42" si="7">G30+H30+I30+F30</f>
        <v>80</v>
      </c>
      <c r="L30" s="36"/>
      <c r="M30" s="36"/>
      <c r="N30" s="7"/>
      <c r="O30" s="7"/>
    </row>
    <row r="31" spans="1:15">
      <c r="A31" s="35" t="s">
        <v>131</v>
      </c>
      <c r="B31" s="37" t="s">
        <v>122</v>
      </c>
      <c r="C31" s="36">
        <v>44565.819444444445</v>
      </c>
      <c r="D31" s="37" t="s">
        <v>59</v>
      </c>
      <c r="E31" s="14" t="s">
        <v>61</v>
      </c>
      <c r="F31" s="3">
        <v>4</v>
      </c>
      <c r="G31" s="3">
        <v>0</v>
      </c>
      <c r="H31" s="3">
        <v>86</v>
      </c>
      <c r="I31" s="3">
        <v>0</v>
      </c>
      <c r="J31" s="5">
        <f t="shared" ref="J31:J41" si="8">F31+G31+H31+I31</f>
        <v>90</v>
      </c>
      <c r="K31" s="5"/>
      <c r="L31" s="36">
        <v>44566.333333333336</v>
      </c>
      <c r="M31" s="36">
        <v>44566.420138888891</v>
      </c>
      <c r="N31" s="7">
        <f t="shared" ref="N31:N43" si="9">SUM(L31-C31)</f>
        <v>0.51388888889050577</v>
      </c>
      <c r="O31" s="7">
        <f t="shared" ref="O31:O43" si="10">SUM(M31-L31)</f>
        <v>8.6805555554747116E-2</v>
      </c>
    </row>
    <row r="32" spans="1:15">
      <c r="A32" s="35"/>
      <c r="B32" s="37"/>
      <c r="C32" s="36"/>
      <c r="D32" s="37"/>
      <c r="E32" s="14" t="s">
        <v>62</v>
      </c>
      <c r="F32" s="3">
        <v>1</v>
      </c>
      <c r="G32" s="3">
        <v>46</v>
      </c>
      <c r="H32" s="3">
        <v>40</v>
      </c>
      <c r="I32" s="3">
        <v>3</v>
      </c>
      <c r="J32" s="5"/>
      <c r="K32" s="5">
        <f t="shared" si="7"/>
        <v>90</v>
      </c>
      <c r="L32" s="36"/>
      <c r="M32" s="36"/>
      <c r="N32" s="7"/>
      <c r="O32" s="7"/>
    </row>
    <row r="33" spans="1:15">
      <c r="A33" s="35">
        <v>5</v>
      </c>
      <c r="B33" s="37" t="s">
        <v>121</v>
      </c>
      <c r="C33" s="36">
        <v>44565.840277777781</v>
      </c>
      <c r="D33" s="37" t="s">
        <v>59</v>
      </c>
      <c r="E33" s="14" t="s">
        <v>61</v>
      </c>
      <c r="F33" s="3">
        <v>0</v>
      </c>
      <c r="G33" s="3">
        <v>0</v>
      </c>
      <c r="H33" s="3">
        <v>90</v>
      </c>
      <c r="I33" s="3">
        <v>0</v>
      </c>
      <c r="J33" s="5">
        <f t="shared" si="8"/>
        <v>90</v>
      </c>
      <c r="K33" s="5"/>
      <c r="L33" s="36">
        <v>44566.072916666664</v>
      </c>
      <c r="M33" s="36">
        <v>44566.118055555555</v>
      </c>
      <c r="N33" s="7">
        <f t="shared" si="9"/>
        <v>0.23263888888322981</v>
      </c>
      <c r="O33" s="7">
        <f t="shared" si="10"/>
        <v>4.5138888890505768E-2</v>
      </c>
    </row>
    <row r="34" spans="1:15">
      <c r="A34" s="35"/>
      <c r="B34" s="37"/>
      <c r="C34" s="36"/>
      <c r="D34" s="37"/>
      <c r="E34" s="14" t="s">
        <v>62</v>
      </c>
      <c r="F34" s="3">
        <v>9</v>
      </c>
      <c r="G34" s="3">
        <v>2</v>
      </c>
      <c r="H34" s="3">
        <v>70</v>
      </c>
      <c r="I34" s="3">
        <v>9</v>
      </c>
      <c r="J34" s="5"/>
      <c r="K34" s="5">
        <f t="shared" si="7"/>
        <v>90</v>
      </c>
      <c r="L34" s="36"/>
      <c r="M34" s="36"/>
      <c r="N34" s="7"/>
      <c r="O34" s="7"/>
    </row>
    <row r="35" spans="1:15">
      <c r="A35" s="35">
        <v>4</v>
      </c>
      <c r="B35" s="37" t="s">
        <v>121</v>
      </c>
      <c r="C35" s="36">
        <v>44565.913194444445</v>
      </c>
      <c r="D35" s="37" t="s">
        <v>59</v>
      </c>
      <c r="E35" s="14" t="s">
        <v>61</v>
      </c>
      <c r="F35" s="3">
        <v>0</v>
      </c>
      <c r="G35" s="3">
        <v>0</v>
      </c>
      <c r="H35" s="3">
        <v>90</v>
      </c>
      <c r="I35" s="3">
        <v>0</v>
      </c>
      <c r="J35" s="5">
        <f t="shared" si="8"/>
        <v>90</v>
      </c>
      <c r="K35" s="5"/>
      <c r="L35" s="36">
        <v>44566.208333333336</v>
      </c>
      <c r="M35" s="36">
        <v>44566.239583333336</v>
      </c>
      <c r="N35" s="7">
        <f t="shared" si="9"/>
        <v>0.29513888889050577</v>
      </c>
      <c r="O35" s="7">
        <f t="shared" si="10"/>
        <v>3.125E-2</v>
      </c>
    </row>
    <row r="36" spans="1:15">
      <c r="A36" s="35"/>
      <c r="B36" s="37"/>
      <c r="C36" s="36"/>
      <c r="D36" s="37"/>
      <c r="E36" s="14" t="s">
        <v>62</v>
      </c>
      <c r="F36" s="3">
        <v>0</v>
      </c>
      <c r="G36" s="3">
        <v>14</v>
      </c>
      <c r="H36" s="3">
        <v>44</v>
      </c>
      <c r="I36" s="3">
        <v>32</v>
      </c>
      <c r="J36" s="5"/>
      <c r="K36" s="5">
        <f t="shared" si="7"/>
        <v>90</v>
      </c>
      <c r="L36" s="36"/>
      <c r="M36" s="36"/>
      <c r="N36" s="7"/>
      <c r="O36" s="7"/>
    </row>
    <row r="37" spans="1:15">
      <c r="A37" s="35" t="s">
        <v>36</v>
      </c>
      <c r="B37" s="37" t="s">
        <v>133</v>
      </c>
      <c r="C37" s="36">
        <v>44566.027777777781</v>
      </c>
      <c r="D37" s="37" t="s">
        <v>58</v>
      </c>
      <c r="E37" s="14" t="s">
        <v>61</v>
      </c>
      <c r="F37" s="3">
        <v>0</v>
      </c>
      <c r="G37" s="3">
        <v>0</v>
      </c>
      <c r="H37" s="3">
        <v>0</v>
      </c>
      <c r="I37" s="3">
        <v>0</v>
      </c>
      <c r="J37" s="5">
        <f t="shared" si="8"/>
        <v>0</v>
      </c>
      <c r="K37" s="5"/>
      <c r="L37" s="36">
        <v>44566.236111111109</v>
      </c>
      <c r="M37" s="36">
        <v>44566.253472222219</v>
      </c>
      <c r="N37" s="7">
        <f t="shared" si="9"/>
        <v>0.20833333332848269</v>
      </c>
      <c r="O37" s="7">
        <f t="shared" si="10"/>
        <v>1.7361111109494232E-2</v>
      </c>
    </row>
    <row r="38" spans="1:15">
      <c r="A38" s="35"/>
      <c r="B38" s="37"/>
      <c r="C38" s="36"/>
      <c r="D38" s="37"/>
      <c r="E38" s="14" t="s">
        <v>62</v>
      </c>
      <c r="F38" s="3">
        <v>0</v>
      </c>
      <c r="G38" s="3">
        <v>47</v>
      </c>
      <c r="H38" s="3">
        <v>18</v>
      </c>
      <c r="I38" s="3">
        <v>25</v>
      </c>
      <c r="J38" s="5"/>
      <c r="K38" s="5">
        <f t="shared" si="7"/>
        <v>90</v>
      </c>
      <c r="L38" s="36"/>
      <c r="M38" s="36"/>
      <c r="N38" s="7"/>
      <c r="O38" s="7"/>
    </row>
    <row r="39" spans="1:15">
      <c r="A39" s="35">
        <v>8</v>
      </c>
      <c r="B39" s="37" t="s">
        <v>134</v>
      </c>
      <c r="C39" s="36">
        <v>44566.097222222219</v>
      </c>
      <c r="D39" s="37" t="s">
        <v>73</v>
      </c>
      <c r="E39" s="14" t="s">
        <v>61</v>
      </c>
      <c r="F39" s="3">
        <v>30</v>
      </c>
      <c r="G39" s="3">
        <v>31</v>
      </c>
      <c r="H39" s="3">
        <v>5</v>
      </c>
      <c r="I39" s="3">
        <v>24</v>
      </c>
      <c r="J39" s="5">
        <f t="shared" si="8"/>
        <v>90</v>
      </c>
      <c r="K39" s="5"/>
      <c r="L39" s="36">
        <v>44566.583333333336</v>
      </c>
      <c r="M39" s="36">
        <v>44566.604166666664</v>
      </c>
      <c r="N39" s="7">
        <f t="shared" si="9"/>
        <v>0.48611111111677019</v>
      </c>
      <c r="O39" s="7">
        <f t="shared" si="10"/>
        <v>2.0833333328482695E-2</v>
      </c>
    </row>
    <row r="40" spans="1:15">
      <c r="A40" s="35"/>
      <c r="B40" s="37"/>
      <c r="C40" s="36"/>
      <c r="D40" s="37"/>
      <c r="E40" s="14" t="s">
        <v>62</v>
      </c>
      <c r="F40" s="3">
        <v>2</v>
      </c>
      <c r="G40" s="3">
        <v>49</v>
      </c>
      <c r="H40" s="3">
        <v>18</v>
      </c>
      <c r="I40" s="3">
        <v>21</v>
      </c>
      <c r="J40" s="5"/>
      <c r="K40" s="5">
        <f t="shared" si="7"/>
        <v>90</v>
      </c>
      <c r="L40" s="36"/>
      <c r="M40" s="36"/>
      <c r="N40" s="7"/>
      <c r="O40" s="7"/>
    </row>
    <row r="41" spans="1:15">
      <c r="A41" s="35">
        <v>5</v>
      </c>
      <c r="B41" s="37" t="s">
        <v>121</v>
      </c>
      <c r="C41" s="36">
        <v>44566.163194444445</v>
      </c>
      <c r="D41" s="37" t="s">
        <v>59</v>
      </c>
      <c r="E41" s="14" t="s">
        <v>61</v>
      </c>
      <c r="F41" s="3">
        <v>0</v>
      </c>
      <c r="G41" s="3">
        <v>0</v>
      </c>
      <c r="H41" s="3">
        <v>90</v>
      </c>
      <c r="I41" s="3">
        <v>0</v>
      </c>
      <c r="J41" s="5">
        <f t="shared" si="8"/>
        <v>90</v>
      </c>
      <c r="K41" s="5"/>
      <c r="L41" s="36">
        <v>44566.340277777781</v>
      </c>
      <c r="M41" s="36">
        <v>44566.375</v>
      </c>
      <c r="N41" s="7">
        <f t="shared" si="9"/>
        <v>0.17708333333575865</v>
      </c>
      <c r="O41" s="7">
        <f t="shared" si="10"/>
        <v>3.4722222218988463E-2</v>
      </c>
    </row>
    <row r="42" spans="1:15">
      <c r="A42" s="35"/>
      <c r="B42" s="37"/>
      <c r="C42" s="36"/>
      <c r="D42" s="37"/>
      <c r="E42" s="14" t="s">
        <v>62</v>
      </c>
      <c r="F42" s="3">
        <v>0</v>
      </c>
      <c r="G42" s="3">
        <v>0</v>
      </c>
      <c r="H42" s="3">
        <v>0</v>
      </c>
      <c r="I42" s="3">
        <v>0</v>
      </c>
      <c r="J42" s="5"/>
      <c r="K42" s="5">
        <f t="shared" si="7"/>
        <v>0</v>
      </c>
      <c r="L42" s="36"/>
      <c r="M42" s="36"/>
      <c r="N42" s="7"/>
      <c r="O42" s="7"/>
    </row>
    <row r="43" spans="1:15">
      <c r="A43" s="35" t="s">
        <v>35</v>
      </c>
      <c r="B43" s="37" t="s">
        <v>121</v>
      </c>
      <c r="C43" s="36">
        <v>44566.333333333336</v>
      </c>
      <c r="D43" s="37" t="s">
        <v>59</v>
      </c>
      <c r="E43" s="14" t="s">
        <v>61</v>
      </c>
      <c r="F43" s="3">
        <v>0</v>
      </c>
      <c r="G43" s="3">
        <v>0</v>
      </c>
      <c r="H43" s="3">
        <v>0</v>
      </c>
      <c r="I43" s="3">
        <v>90</v>
      </c>
      <c r="J43" s="5">
        <f t="shared" ref="J43:J45" si="11">F43+G43+H43+I43</f>
        <v>90</v>
      </c>
      <c r="K43" s="5"/>
      <c r="L43" s="36">
        <v>44566.729166666664</v>
      </c>
      <c r="M43" s="36">
        <v>44566.770833333336</v>
      </c>
      <c r="N43" s="7">
        <f t="shared" si="9"/>
        <v>0.39583333332848269</v>
      </c>
      <c r="O43" s="7">
        <f t="shared" si="10"/>
        <v>4.1666666671517305E-2</v>
      </c>
    </row>
    <row r="44" spans="1:15">
      <c r="A44" s="35"/>
      <c r="B44" s="37"/>
      <c r="C44" s="36"/>
      <c r="D44" s="37"/>
      <c r="E44" s="14" t="s">
        <v>62</v>
      </c>
      <c r="F44" s="3">
        <v>3</v>
      </c>
      <c r="G44" s="3">
        <v>36</v>
      </c>
      <c r="H44" s="3">
        <v>23</v>
      </c>
      <c r="I44" s="3">
        <v>28</v>
      </c>
      <c r="J44" s="5"/>
      <c r="K44" s="5">
        <f t="shared" ref="K44:K46" si="12">G44+H44+I44+F44</f>
        <v>90</v>
      </c>
      <c r="L44" s="36"/>
      <c r="M44" s="36"/>
      <c r="N44" s="7"/>
      <c r="O44" s="7"/>
    </row>
    <row r="45" spans="1:15">
      <c r="A45" s="35">
        <v>4</v>
      </c>
      <c r="B45" s="37" t="s">
        <v>122</v>
      </c>
      <c r="C45" s="36">
        <v>44566.559027777781</v>
      </c>
      <c r="D45" s="37" t="s">
        <v>59</v>
      </c>
      <c r="E45" s="14" t="s">
        <v>61</v>
      </c>
      <c r="F45" s="3">
        <v>0</v>
      </c>
      <c r="G45" s="3">
        <v>0</v>
      </c>
      <c r="H45" s="3">
        <v>80</v>
      </c>
      <c r="I45" s="3">
        <v>0</v>
      </c>
      <c r="J45" s="5">
        <f t="shared" si="11"/>
        <v>80</v>
      </c>
      <c r="K45" s="5"/>
      <c r="L45" s="36">
        <v>44566.743055555555</v>
      </c>
      <c r="M45" s="36">
        <v>44566.819444444445</v>
      </c>
      <c r="N45" s="7">
        <f t="shared" ref="N45" si="13">SUM(L45-C45)</f>
        <v>0.18402777777373558</v>
      </c>
      <c r="O45" s="7">
        <f t="shared" ref="O45" si="14">SUM(M45-L45)</f>
        <v>7.6388888890505768E-2</v>
      </c>
    </row>
    <row r="46" spans="1:15">
      <c r="A46" s="56"/>
      <c r="B46" s="57"/>
      <c r="C46" s="56"/>
      <c r="D46" s="56"/>
      <c r="E46" s="14" t="s">
        <v>62</v>
      </c>
      <c r="F46" s="3">
        <v>0</v>
      </c>
      <c r="G46" s="3">
        <v>2</v>
      </c>
      <c r="H46" s="3">
        <v>75</v>
      </c>
      <c r="I46" s="3">
        <v>3</v>
      </c>
      <c r="J46" s="5"/>
      <c r="K46" s="5">
        <f t="shared" si="12"/>
        <v>80</v>
      </c>
      <c r="L46" s="2"/>
      <c r="M46" s="2"/>
      <c r="N46" s="7"/>
      <c r="O46" s="7"/>
    </row>
    <row r="47" spans="1:15">
      <c r="A47" s="56">
        <v>8</v>
      </c>
      <c r="B47" s="57" t="s">
        <v>130</v>
      </c>
      <c r="C47" s="36">
        <v>44566.607638888891</v>
      </c>
      <c r="D47" s="56" t="s">
        <v>60</v>
      </c>
      <c r="E47" s="14" t="s">
        <v>61</v>
      </c>
      <c r="F47" s="3">
        <v>90</v>
      </c>
      <c r="G47" s="3">
        <v>0</v>
      </c>
      <c r="H47" s="3">
        <v>0</v>
      </c>
      <c r="I47" s="3">
        <v>0</v>
      </c>
      <c r="J47" s="5">
        <v>90</v>
      </c>
      <c r="K47" s="5"/>
      <c r="L47" s="36">
        <v>44566.965277777781</v>
      </c>
      <c r="M47" s="36">
        <v>44567.003472222219</v>
      </c>
      <c r="N47" s="7">
        <f t="shared" ref="N47:N49" si="15">SUM(L47-C47)</f>
        <v>0.35763888889050577</v>
      </c>
      <c r="O47" s="7">
        <f t="shared" ref="O47:O49" si="16">SUM(M47-L47)</f>
        <v>3.8194444437976927E-2</v>
      </c>
    </row>
    <row r="48" spans="1:15">
      <c r="A48" s="56"/>
      <c r="B48" s="57"/>
      <c r="C48" s="56"/>
      <c r="D48" s="56"/>
      <c r="E48" s="14" t="s">
        <v>62</v>
      </c>
      <c r="F48" s="3">
        <v>0</v>
      </c>
      <c r="G48" s="3">
        <v>7</v>
      </c>
      <c r="H48" s="3">
        <v>66</v>
      </c>
      <c r="I48" s="3">
        <v>11</v>
      </c>
      <c r="J48" s="5"/>
      <c r="K48" s="5">
        <v>86</v>
      </c>
      <c r="L48" s="2"/>
      <c r="M48" s="2"/>
      <c r="N48" s="7"/>
      <c r="O48" s="7"/>
    </row>
    <row r="49" spans="1:15">
      <c r="A49" s="56">
        <v>6</v>
      </c>
      <c r="B49" s="57" t="s">
        <v>122</v>
      </c>
      <c r="C49" s="36">
        <v>44566.545138888891</v>
      </c>
      <c r="D49" s="56" t="s">
        <v>59</v>
      </c>
      <c r="E49" s="14" t="s">
        <v>61</v>
      </c>
      <c r="F49" s="3">
        <v>0</v>
      </c>
      <c r="G49" s="3">
        <v>60</v>
      </c>
      <c r="H49" s="3">
        <v>30</v>
      </c>
      <c r="I49" s="3">
        <v>0</v>
      </c>
      <c r="J49" s="5">
        <v>90</v>
      </c>
      <c r="K49" s="5"/>
      <c r="L49" s="36">
        <v>44566.996527777781</v>
      </c>
      <c r="M49" s="36">
        <v>44567.1875</v>
      </c>
      <c r="N49" s="7">
        <f t="shared" si="15"/>
        <v>0.45138888889050577</v>
      </c>
      <c r="O49" s="7">
        <f t="shared" si="16"/>
        <v>0.19097222221898846</v>
      </c>
    </row>
    <row r="50" spans="1:15" ht="15.75" thickBot="1">
      <c r="A50" s="56"/>
      <c r="B50" s="57"/>
      <c r="C50" s="56"/>
      <c r="D50" s="56"/>
      <c r="E50" s="14" t="s">
        <v>62</v>
      </c>
      <c r="F50" s="3">
        <v>90</v>
      </c>
      <c r="G50" s="3">
        <v>0</v>
      </c>
      <c r="H50" s="3">
        <v>0</v>
      </c>
      <c r="I50" s="3">
        <v>0</v>
      </c>
      <c r="J50" s="5"/>
      <c r="K50" s="5">
        <v>90</v>
      </c>
      <c r="L50" s="36"/>
      <c r="M50" s="36"/>
      <c r="N50" s="7"/>
      <c r="O50" s="7"/>
    </row>
    <row r="51" spans="1:15" s="8" customFormat="1" ht="16.5" customHeight="1" thickTop="1" thickBot="1">
      <c r="A51" s="5"/>
      <c r="B51" s="5"/>
      <c r="C51" s="5"/>
      <c r="D51" s="5"/>
      <c r="E51" s="5"/>
      <c r="F51" s="5"/>
      <c r="G51" s="5"/>
      <c r="H51" s="5"/>
      <c r="I51" s="18" t="s">
        <v>31</v>
      </c>
      <c r="J51" s="19">
        <f>SUM(J29:J50)</f>
        <v>880</v>
      </c>
      <c r="K51" s="19">
        <f>SUM(K29:K50)</f>
        <v>876</v>
      </c>
      <c r="L51" s="5"/>
      <c r="M51" s="5" t="s">
        <v>13</v>
      </c>
      <c r="N51" s="10">
        <f>AVERAGE(N29:N50)</f>
        <v>0.36489898989847541</v>
      </c>
      <c r="O51" s="10">
        <f>AVERAGE(O29:O50)</f>
        <v>5.5871212120109703E-2</v>
      </c>
    </row>
    <row r="52" spans="1:15" ht="15.75" thickTop="1"/>
    <row r="53" spans="1:15">
      <c r="A53" s="213" t="s">
        <v>129</v>
      </c>
      <c r="B53" s="214"/>
      <c r="C53" s="215" t="s">
        <v>15</v>
      </c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</row>
    <row r="54" spans="1:15">
      <c r="A54" s="215" t="s">
        <v>16</v>
      </c>
      <c r="B54" s="215"/>
      <c r="C54" s="215"/>
      <c r="D54" s="215"/>
      <c r="E54" s="215"/>
      <c r="F54" s="215"/>
      <c r="G54" s="215"/>
      <c r="H54" s="20"/>
      <c r="I54" s="215" t="s">
        <v>17</v>
      </c>
      <c r="J54" s="215"/>
      <c r="K54" s="215"/>
      <c r="L54" s="215"/>
      <c r="M54" s="215"/>
      <c r="N54" s="215"/>
      <c r="O54" s="215"/>
    </row>
    <row r="55" spans="1:15" ht="30">
      <c r="A55" s="11" t="s">
        <v>18</v>
      </c>
      <c r="B55" s="11" t="s">
        <v>19</v>
      </c>
      <c r="C55" s="5" t="s">
        <v>20</v>
      </c>
      <c r="D55" s="11" t="s">
        <v>21</v>
      </c>
      <c r="E55" s="11" t="s">
        <v>22</v>
      </c>
      <c r="F55" s="11" t="s">
        <v>23</v>
      </c>
      <c r="G55" s="11" t="s">
        <v>24</v>
      </c>
      <c r="H55" s="11"/>
      <c r="I55" s="11" t="s">
        <v>18</v>
      </c>
      <c r="J55" s="11" t="s">
        <v>19</v>
      </c>
      <c r="K55" s="5" t="s">
        <v>20</v>
      </c>
      <c r="L55" s="11" t="s">
        <v>21</v>
      </c>
      <c r="M55" s="11" t="s">
        <v>25</v>
      </c>
      <c r="N55" s="11" t="s">
        <v>23</v>
      </c>
      <c r="O55" s="11" t="s">
        <v>24</v>
      </c>
    </row>
    <row r="56" spans="1:15" s="27" customFormat="1" ht="15" customHeight="1">
      <c r="A56" s="21">
        <v>1</v>
      </c>
      <c r="B56" s="37" t="s">
        <v>65</v>
      </c>
      <c r="C56" s="35">
        <v>8</v>
      </c>
      <c r="D56" s="36">
        <v>44565.916666666664</v>
      </c>
      <c r="E56" s="37">
        <v>31805</v>
      </c>
      <c r="F56" s="36">
        <v>44566.034722222219</v>
      </c>
      <c r="G56" s="25">
        <f>SUM(F56-D56)</f>
        <v>0.11805555555474712</v>
      </c>
      <c r="H56" s="26"/>
      <c r="I56" s="21">
        <v>1</v>
      </c>
      <c r="J56" s="37" t="s">
        <v>82</v>
      </c>
      <c r="K56" s="35" t="s">
        <v>78</v>
      </c>
      <c r="L56" s="36">
        <v>44566.024305555555</v>
      </c>
      <c r="M56" s="37">
        <v>32562</v>
      </c>
      <c r="N56" s="36">
        <v>44566.09375</v>
      </c>
      <c r="O56" s="25">
        <f>SUM(N56-L56)</f>
        <v>6.9444444445252884E-2</v>
      </c>
    </row>
    <row r="57" spans="1:15" s="27" customFormat="1" ht="15" customHeight="1">
      <c r="A57" s="21">
        <v>2</v>
      </c>
      <c r="B57" s="37" t="s">
        <v>59</v>
      </c>
      <c r="C57" s="35">
        <v>6</v>
      </c>
      <c r="D57" s="36">
        <v>44565.940972222219</v>
      </c>
      <c r="E57" s="37">
        <v>28620</v>
      </c>
      <c r="F57" s="36">
        <v>44566.111111111109</v>
      </c>
      <c r="G57" s="25">
        <f t="shared" ref="G57:G71" si="17">SUM(F57-D57)</f>
        <v>0.17013888889050577</v>
      </c>
      <c r="H57" s="26"/>
      <c r="I57" s="21">
        <v>2</v>
      </c>
      <c r="J57" s="58" t="s">
        <v>135</v>
      </c>
      <c r="K57" s="59">
        <v>3</v>
      </c>
      <c r="L57" s="60">
        <v>44566.111111111109</v>
      </c>
      <c r="M57" s="58" t="s">
        <v>137</v>
      </c>
      <c r="N57" s="60">
        <v>44566.111111111109</v>
      </c>
      <c r="O57" s="25">
        <f t="shared" ref="O57:O75" si="18">SUM(N57-L57)</f>
        <v>0</v>
      </c>
    </row>
    <row r="58" spans="1:15" s="27" customFormat="1" ht="15" customHeight="1">
      <c r="A58" s="21">
        <v>3</v>
      </c>
      <c r="B58" s="37" t="s">
        <v>84</v>
      </c>
      <c r="C58" s="35">
        <v>8</v>
      </c>
      <c r="D58" s="36">
        <v>44566.114583333336</v>
      </c>
      <c r="E58" s="37">
        <v>32069</v>
      </c>
      <c r="F58" s="36">
        <v>44566.322916666664</v>
      </c>
      <c r="G58" s="25">
        <f t="shared" si="17"/>
        <v>0.20833333332848269</v>
      </c>
      <c r="H58" s="26"/>
      <c r="I58" s="21">
        <v>3</v>
      </c>
      <c r="J58" s="58" t="s">
        <v>59</v>
      </c>
      <c r="K58" s="59">
        <v>3</v>
      </c>
      <c r="L58" s="60">
        <v>44566.802083333336</v>
      </c>
      <c r="M58" s="58">
        <v>24631</v>
      </c>
      <c r="N58" s="60">
        <v>44566.854166666664</v>
      </c>
      <c r="O58" s="25">
        <f t="shared" si="18"/>
        <v>5.2083333328482695E-2</v>
      </c>
    </row>
    <row r="59" spans="1:15" s="27" customFormat="1" ht="15" customHeight="1">
      <c r="A59" s="21">
        <v>4</v>
      </c>
      <c r="B59" s="37" t="s">
        <v>75</v>
      </c>
      <c r="C59" s="35">
        <v>7</v>
      </c>
      <c r="D59" s="36">
        <v>44566.03125</v>
      </c>
      <c r="E59" s="37">
        <v>32162</v>
      </c>
      <c r="F59" s="36">
        <v>44566.149305555555</v>
      </c>
      <c r="G59" s="25">
        <f t="shared" si="17"/>
        <v>0.11805555555474712</v>
      </c>
      <c r="H59" s="26"/>
      <c r="I59" s="21">
        <v>4</v>
      </c>
      <c r="J59" s="58" t="s">
        <v>39</v>
      </c>
      <c r="K59" s="59">
        <v>5</v>
      </c>
      <c r="L59" s="60">
        <v>44566.166666666664</v>
      </c>
      <c r="M59" s="58">
        <v>31536</v>
      </c>
      <c r="N59" s="60">
        <v>44566.28125</v>
      </c>
      <c r="O59" s="25">
        <f t="shared" si="18"/>
        <v>0.11458333333575865</v>
      </c>
    </row>
    <row r="60" spans="1:15" s="27" customFormat="1" ht="15" customHeight="1">
      <c r="A60" s="21">
        <v>5</v>
      </c>
      <c r="B60" s="37" t="s">
        <v>60</v>
      </c>
      <c r="C60" s="35">
        <v>6</v>
      </c>
      <c r="D60" s="36">
        <v>44566.329861111109</v>
      </c>
      <c r="E60" s="37">
        <v>32064</v>
      </c>
      <c r="F60" s="36">
        <v>44566.423611111109</v>
      </c>
      <c r="G60" s="25">
        <f t="shared" si="17"/>
        <v>9.375E-2</v>
      </c>
      <c r="H60" s="26"/>
      <c r="I60" s="21">
        <v>5</v>
      </c>
      <c r="J60" s="58" t="s">
        <v>59</v>
      </c>
      <c r="K60" s="59">
        <v>3</v>
      </c>
      <c r="L60" s="60">
        <v>44566.142361111109</v>
      </c>
      <c r="M60" s="58">
        <v>33300</v>
      </c>
      <c r="N60" s="60">
        <v>44566.222222222219</v>
      </c>
      <c r="O60" s="25">
        <f t="shared" si="18"/>
        <v>7.9861111109494232E-2</v>
      </c>
    </row>
    <row r="61" spans="1:15" s="27" customFormat="1" ht="15" customHeight="1">
      <c r="A61" s="21">
        <v>6</v>
      </c>
      <c r="B61" s="37" t="s">
        <v>42</v>
      </c>
      <c r="C61" s="35">
        <v>7</v>
      </c>
      <c r="D61" s="36">
        <v>44566.680555555555</v>
      </c>
      <c r="E61" s="37">
        <v>33290</v>
      </c>
      <c r="F61" s="36">
        <v>44566.909722222219</v>
      </c>
      <c r="G61" s="25">
        <f t="shared" si="17"/>
        <v>0.22916666666424135</v>
      </c>
      <c r="H61" s="26"/>
      <c r="I61" s="21">
        <v>6</v>
      </c>
      <c r="J61" s="58" t="s">
        <v>65</v>
      </c>
      <c r="K61" s="59">
        <v>3</v>
      </c>
      <c r="L61" s="60">
        <v>44566.288194444445</v>
      </c>
      <c r="M61" s="58">
        <v>32064</v>
      </c>
      <c r="N61" s="60">
        <v>44566.333333333336</v>
      </c>
      <c r="O61" s="25">
        <f t="shared" si="18"/>
        <v>4.5138888890505768E-2</v>
      </c>
    </row>
    <row r="62" spans="1:15" s="27" customFormat="1" ht="15" customHeight="1">
      <c r="A62" s="21">
        <v>7</v>
      </c>
      <c r="B62" s="37" t="s">
        <v>59</v>
      </c>
      <c r="C62" s="35">
        <v>8</v>
      </c>
      <c r="D62" s="36">
        <v>44566.458333333336</v>
      </c>
      <c r="E62" s="37">
        <v>32929</v>
      </c>
      <c r="F62" s="36">
        <v>44566.527777777781</v>
      </c>
      <c r="G62" s="25">
        <f t="shared" si="17"/>
        <v>6.9444444445252884E-2</v>
      </c>
      <c r="H62" s="26"/>
      <c r="I62" s="21">
        <v>7</v>
      </c>
      <c r="J62" s="58" t="s">
        <v>69</v>
      </c>
      <c r="K62" s="59">
        <v>5</v>
      </c>
      <c r="L62" s="60">
        <v>44566.395833333336</v>
      </c>
      <c r="M62" s="58" t="s">
        <v>138</v>
      </c>
      <c r="N62" s="60">
        <v>44566.399305555555</v>
      </c>
      <c r="O62" s="25">
        <f t="shared" si="18"/>
        <v>3.4722222189884633E-3</v>
      </c>
    </row>
    <row r="63" spans="1:15" s="27" customFormat="1" ht="15" customHeight="1">
      <c r="A63" s="21">
        <v>8</v>
      </c>
      <c r="B63" s="37" t="s">
        <v>59</v>
      </c>
      <c r="C63" s="35">
        <v>7</v>
      </c>
      <c r="D63" s="36">
        <v>44566.163194444445</v>
      </c>
      <c r="E63" s="37">
        <v>31536</v>
      </c>
      <c r="F63" s="36">
        <v>44566.260416666664</v>
      </c>
      <c r="G63" s="25">
        <f t="shared" si="17"/>
        <v>9.7222222218988463E-2</v>
      </c>
      <c r="H63" s="26"/>
      <c r="I63" s="21">
        <v>8</v>
      </c>
      <c r="J63" s="58" t="s">
        <v>69</v>
      </c>
      <c r="K63" s="59">
        <v>4</v>
      </c>
      <c r="L63" s="60">
        <v>44566.336805555555</v>
      </c>
      <c r="M63" s="58">
        <v>60068</v>
      </c>
      <c r="N63" s="60">
        <v>44566.416666666664</v>
      </c>
      <c r="O63" s="25">
        <f t="shared" si="18"/>
        <v>7.9861111109494232E-2</v>
      </c>
    </row>
    <row r="64" spans="1:15" s="27" customFormat="1" ht="15" customHeight="1">
      <c r="A64" s="21">
        <v>9</v>
      </c>
      <c r="B64" s="37" t="s">
        <v>59</v>
      </c>
      <c r="C64" s="35" t="s">
        <v>67</v>
      </c>
      <c r="D64" s="36">
        <v>44566.3125</v>
      </c>
      <c r="E64" s="37">
        <v>60068</v>
      </c>
      <c r="F64" s="36">
        <v>44566.454861111109</v>
      </c>
      <c r="G64" s="25">
        <f t="shared" si="17"/>
        <v>0.14236111110949423</v>
      </c>
      <c r="H64" s="26"/>
      <c r="I64" s="21">
        <v>9</v>
      </c>
      <c r="J64" s="58" t="s">
        <v>59</v>
      </c>
      <c r="K64" s="59">
        <v>3</v>
      </c>
      <c r="L64" s="60">
        <v>44566.368055555555</v>
      </c>
      <c r="M64" s="58">
        <v>31579</v>
      </c>
      <c r="N64" s="60">
        <v>44566.444444444445</v>
      </c>
      <c r="O64" s="25">
        <f t="shared" si="18"/>
        <v>7.6388888890505768E-2</v>
      </c>
    </row>
    <row r="65" spans="1:15" s="27" customFormat="1" ht="15" customHeight="1">
      <c r="A65" s="21">
        <v>10</v>
      </c>
      <c r="B65" s="37" t="s">
        <v>43</v>
      </c>
      <c r="C65" s="35">
        <v>8</v>
      </c>
      <c r="D65" s="36">
        <v>44566.552083333336</v>
      </c>
      <c r="E65" s="37">
        <v>31332</v>
      </c>
      <c r="F65" s="36">
        <v>44566.604166666664</v>
      </c>
      <c r="G65" s="25">
        <f t="shared" si="17"/>
        <v>5.2083333328482695E-2</v>
      </c>
      <c r="H65" s="26"/>
      <c r="I65" s="21">
        <v>10</v>
      </c>
      <c r="J65" s="58" t="s">
        <v>59</v>
      </c>
      <c r="K65" s="59">
        <v>5</v>
      </c>
      <c r="L65" s="60">
        <v>44566.427083333336</v>
      </c>
      <c r="M65" s="58">
        <v>32929</v>
      </c>
      <c r="N65" s="60">
        <v>44566.510416666664</v>
      </c>
      <c r="O65" s="25">
        <f t="shared" si="18"/>
        <v>8.3333333328482695E-2</v>
      </c>
    </row>
    <row r="66" spans="1:15" s="27" customFormat="1" ht="15" customHeight="1">
      <c r="A66" s="21">
        <v>11</v>
      </c>
      <c r="B66" s="37" t="s">
        <v>58</v>
      </c>
      <c r="C66" s="35">
        <v>7</v>
      </c>
      <c r="D66" s="36">
        <v>44566.288194444445</v>
      </c>
      <c r="E66" s="37">
        <v>31066</v>
      </c>
      <c r="F66" s="36">
        <v>44566.34375</v>
      </c>
      <c r="G66" s="25">
        <f t="shared" si="17"/>
        <v>5.5555555554747116E-2</v>
      </c>
      <c r="H66" s="26"/>
      <c r="I66" s="21">
        <v>11</v>
      </c>
      <c r="J66" s="58" t="s">
        <v>85</v>
      </c>
      <c r="K66" s="59">
        <v>3</v>
      </c>
      <c r="L66" s="60">
        <v>44566.496527777781</v>
      </c>
      <c r="M66" s="58">
        <v>24622</v>
      </c>
      <c r="N66" s="60">
        <v>44566.552083333336</v>
      </c>
      <c r="O66" s="25">
        <f t="shared" si="18"/>
        <v>5.5555555554747116E-2</v>
      </c>
    </row>
    <row r="67" spans="1:15" s="27" customFormat="1" ht="15" customHeight="1">
      <c r="A67" s="21">
        <v>12</v>
      </c>
      <c r="B67" s="37" t="s">
        <v>73</v>
      </c>
      <c r="C67" s="35">
        <v>8</v>
      </c>
      <c r="D67" s="36">
        <v>44566.645833333336</v>
      </c>
      <c r="E67" s="37">
        <v>27083</v>
      </c>
      <c r="F67" s="36">
        <v>44566.746527777781</v>
      </c>
      <c r="G67" s="25">
        <f t="shared" si="17"/>
        <v>0.10069444444525288</v>
      </c>
      <c r="H67" s="26"/>
      <c r="I67" s="21">
        <v>12</v>
      </c>
      <c r="J67" s="58" t="s">
        <v>136</v>
      </c>
      <c r="K67" s="59">
        <v>4</v>
      </c>
      <c r="L67" s="60">
        <v>44566.454861111109</v>
      </c>
      <c r="M67" s="58">
        <v>31332</v>
      </c>
      <c r="N67" s="60">
        <v>44566.527777777781</v>
      </c>
      <c r="O67" s="25">
        <f t="shared" si="18"/>
        <v>7.2916666671517305E-2</v>
      </c>
    </row>
    <row r="68" spans="1:15" s="27" customFormat="1" ht="15" customHeight="1">
      <c r="A68" s="21">
        <v>13</v>
      </c>
      <c r="B68" s="58" t="s">
        <v>59</v>
      </c>
      <c r="C68" s="61" t="s">
        <v>118</v>
      </c>
      <c r="D68" s="60">
        <v>44566.423611111109</v>
      </c>
      <c r="E68" s="58">
        <v>31579</v>
      </c>
      <c r="F68" s="60">
        <v>44566.493055555555</v>
      </c>
      <c r="G68" s="25">
        <f t="shared" si="17"/>
        <v>6.9444444445252884E-2</v>
      </c>
      <c r="H68" s="26"/>
      <c r="I68" s="21">
        <v>13</v>
      </c>
      <c r="J68" s="58" t="s">
        <v>66</v>
      </c>
      <c r="K68" s="59">
        <v>5</v>
      </c>
      <c r="L68" s="60">
        <v>44566.53125</v>
      </c>
      <c r="M68" s="58">
        <v>33290</v>
      </c>
      <c r="N68" s="60">
        <v>44566.670138888891</v>
      </c>
      <c r="O68" s="25">
        <f t="shared" si="18"/>
        <v>0.13888888889050577</v>
      </c>
    </row>
    <row r="69" spans="1:15" s="27" customFormat="1" ht="15" customHeight="1">
      <c r="A69" s="21">
        <v>14</v>
      </c>
      <c r="B69" s="58" t="s">
        <v>77</v>
      </c>
      <c r="C69" s="61" t="s">
        <v>139</v>
      </c>
      <c r="D69" s="60">
        <v>44566.572916666664</v>
      </c>
      <c r="E69" s="58">
        <v>24622</v>
      </c>
      <c r="F69" s="60">
        <v>44566.690972222219</v>
      </c>
      <c r="G69" s="25">
        <f t="shared" si="17"/>
        <v>0.11805555555474712</v>
      </c>
      <c r="H69" s="26"/>
      <c r="I69" s="21">
        <v>14</v>
      </c>
      <c r="J69" s="58" t="s">
        <v>77</v>
      </c>
      <c r="K69" s="59">
        <v>3</v>
      </c>
      <c r="L69" s="60">
        <v>44566.614583333336</v>
      </c>
      <c r="M69" s="58">
        <v>27088</v>
      </c>
      <c r="N69" s="60">
        <v>44566.694444444445</v>
      </c>
      <c r="O69" s="25">
        <f t="shared" si="18"/>
        <v>7.9861111109494232E-2</v>
      </c>
    </row>
    <row r="70" spans="1:15" s="27" customFormat="1" ht="15" customHeight="1">
      <c r="A70" s="21">
        <v>15</v>
      </c>
      <c r="B70" s="37" t="s">
        <v>141</v>
      </c>
      <c r="C70" s="35" t="s">
        <v>89</v>
      </c>
      <c r="D70" s="36">
        <v>44566.822916666664</v>
      </c>
      <c r="E70" s="37">
        <v>27409</v>
      </c>
      <c r="F70" s="36">
        <v>44566.868055555555</v>
      </c>
      <c r="G70" s="25">
        <f t="shared" si="17"/>
        <v>4.5138888890505768E-2</v>
      </c>
      <c r="H70" s="26"/>
      <c r="I70" s="21">
        <v>15</v>
      </c>
      <c r="J70" s="58" t="s">
        <v>84</v>
      </c>
      <c r="K70" s="59">
        <v>4</v>
      </c>
      <c r="L70" s="60">
        <v>44566.635416666664</v>
      </c>
      <c r="M70" s="58">
        <v>32638</v>
      </c>
      <c r="N70" s="60">
        <v>44566.753472222219</v>
      </c>
      <c r="O70" s="25">
        <f t="shared" si="18"/>
        <v>0.11805555555474712</v>
      </c>
    </row>
    <row r="71" spans="1:15" s="27" customFormat="1" ht="15" customHeight="1">
      <c r="A71" s="21">
        <v>16</v>
      </c>
      <c r="B71" s="37" t="s">
        <v>69</v>
      </c>
      <c r="C71" s="35" t="s">
        <v>89</v>
      </c>
      <c r="D71" s="36">
        <v>44566.493055555555</v>
      </c>
      <c r="E71" s="37">
        <v>33300</v>
      </c>
      <c r="F71" s="36">
        <v>44566.510416666664</v>
      </c>
      <c r="G71" s="25">
        <f t="shared" si="17"/>
        <v>1.7361111109494232E-2</v>
      </c>
      <c r="H71" s="26"/>
      <c r="I71" s="21">
        <v>16</v>
      </c>
      <c r="J71" s="37" t="s">
        <v>66</v>
      </c>
      <c r="K71" s="35">
        <v>4</v>
      </c>
      <c r="L71" s="36">
        <v>44566.833333333336</v>
      </c>
      <c r="M71" s="37">
        <v>32573</v>
      </c>
      <c r="N71" s="36">
        <v>44566.913194444445</v>
      </c>
      <c r="O71" s="25">
        <f t="shared" si="18"/>
        <v>7.9861111109494232E-2</v>
      </c>
    </row>
    <row r="72" spans="1:15" s="27" customFormat="1" ht="15" customHeight="1">
      <c r="A72" s="21"/>
      <c r="B72" s="37"/>
      <c r="C72" s="35"/>
      <c r="D72" s="36"/>
      <c r="E72" s="37"/>
      <c r="F72" s="36"/>
      <c r="G72" s="25"/>
      <c r="H72" s="26"/>
      <c r="I72" s="21">
        <v>17</v>
      </c>
      <c r="J72" s="37" t="s">
        <v>60</v>
      </c>
      <c r="K72" s="35" t="s">
        <v>78</v>
      </c>
      <c r="L72" s="36">
        <v>44566.944444444445</v>
      </c>
      <c r="M72" s="37">
        <v>12490</v>
      </c>
      <c r="N72" s="36">
        <v>44566.958333333336</v>
      </c>
      <c r="O72" s="25">
        <f t="shared" si="18"/>
        <v>1.3888888890505768E-2</v>
      </c>
    </row>
    <row r="73" spans="1:15" s="27" customFormat="1" ht="15" customHeight="1">
      <c r="A73" s="21"/>
      <c r="B73" s="37"/>
      <c r="C73" s="35"/>
      <c r="D73" s="36"/>
      <c r="E73" s="37"/>
      <c r="F73" s="36"/>
      <c r="G73" s="25"/>
      <c r="H73" s="26"/>
      <c r="I73" s="21">
        <v>18</v>
      </c>
      <c r="J73" s="37" t="s">
        <v>73</v>
      </c>
      <c r="K73" s="35">
        <v>3</v>
      </c>
      <c r="L73" s="36">
        <v>44566.881944444445</v>
      </c>
      <c r="M73" s="37">
        <v>31678</v>
      </c>
      <c r="N73" s="36">
        <v>44567.013888888891</v>
      </c>
      <c r="O73" s="25">
        <f t="shared" si="18"/>
        <v>0.13194444444525288</v>
      </c>
    </row>
    <row r="74" spans="1:15" s="27" customFormat="1" ht="15" customHeight="1">
      <c r="A74" s="21"/>
      <c r="B74" s="37"/>
      <c r="C74" s="35"/>
      <c r="D74" s="36"/>
      <c r="E74" s="37"/>
      <c r="F74" s="36"/>
      <c r="G74" s="25"/>
      <c r="H74" s="26"/>
      <c r="I74" s="21">
        <v>19</v>
      </c>
      <c r="J74" s="37" t="s">
        <v>140</v>
      </c>
      <c r="K74" s="35">
        <v>3</v>
      </c>
      <c r="L74" s="36">
        <v>44566.965277777781</v>
      </c>
      <c r="M74" s="37">
        <v>60124</v>
      </c>
      <c r="N74" s="36">
        <v>44567.045138888891</v>
      </c>
      <c r="O74" s="25">
        <f t="shared" si="18"/>
        <v>7.9861111109494232E-2</v>
      </c>
    </row>
    <row r="75" spans="1:15" s="27" customFormat="1" ht="15" customHeight="1">
      <c r="A75" s="21"/>
      <c r="B75" s="37"/>
      <c r="C75" s="35"/>
      <c r="D75" s="36"/>
      <c r="E75" s="37"/>
      <c r="F75" s="36"/>
      <c r="G75" s="25"/>
      <c r="H75" s="26"/>
      <c r="I75" s="21">
        <v>20</v>
      </c>
      <c r="J75" s="37" t="s">
        <v>142</v>
      </c>
      <c r="K75" s="35" t="s">
        <v>89</v>
      </c>
      <c r="L75" s="36">
        <v>44566.597222222219</v>
      </c>
      <c r="M75" s="37">
        <v>27409</v>
      </c>
      <c r="N75" s="36">
        <v>44566.597222222219</v>
      </c>
      <c r="O75" s="25">
        <f t="shared" si="18"/>
        <v>0</v>
      </c>
    </row>
    <row r="76" spans="1:15" s="27" customFormat="1" ht="15" customHeight="1">
      <c r="A76" s="21"/>
      <c r="B76" s="37"/>
      <c r="C76" s="35"/>
      <c r="D76" s="36"/>
      <c r="E76" s="37"/>
      <c r="F76" s="18" t="s">
        <v>13</v>
      </c>
      <c r="G76" s="10">
        <f>AVERAGE(G55:G75)</f>
        <v>0.10655381944343389</v>
      </c>
      <c r="H76" s="26"/>
      <c r="I76" s="5"/>
      <c r="J76" s="5"/>
      <c r="K76" s="5"/>
      <c r="L76" s="5"/>
      <c r="M76" s="5"/>
      <c r="N76" s="5" t="s">
        <v>13</v>
      </c>
      <c r="O76" s="10">
        <f>AVERAGE(O56:O75)</f>
        <v>6.8749999999636199E-2</v>
      </c>
    </row>
  </sheetData>
  <mergeCells count="12">
    <mergeCell ref="A53:B53"/>
    <mergeCell ref="C53:O53"/>
    <mergeCell ref="A54:G54"/>
    <mergeCell ref="I54:O54"/>
    <mergeCell ref="N1:O1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S6" sqref="S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216" t="s">
        <v>143</v>
      </c>
      <c r="O1" s="217"/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63"/>
      <c r="E3" s="63"/>
      <c r="F3" s="220" t="s">
        <v>26</v>
      </c>
      <c r="G3" s="221"/>
      <c r="H3" s="221"/>
      <c r="I3" s="221"/>
      <c r="J3" s="222"/>
      <c r="K3" s="63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5">
        <v>4</v>
      </c>
      <c r="B5" s="13"/>
      <c r="C5" s="36">
        <v>44564.986111111109</v>
      </c>
      <c r="D5" s="37" t="s">
        <v>39</v>
      </c>
      <c r="E5" s="14" t="s">
        <v>61</v>
      </c>
      <c r="F5" s="5">
        <v>0</v>
      </c>
      <c r="G5" s="5">
        <v>0</v>
      </c>
      <c r="H5" s="5">
        <v>87</v>
      </c>
      <c r="I5" s="5">
        <v>3</v>
      </c>
      <c r="J5" s="5">
        <f t="shared" ref="J5:J25" si="0">F5+G5+H5+I5</f>
        <v>90</v>
      </c>
      <c r="K5" s="5"/>
      <c r="L5" s="67">
        <v>44567.020833333336</v>
      </c>
      <c r="M5" s="6">
        <v>44567.034722222219</v>
      </c>
      <c r="N5" s="7">
        <f>SUM(L5-C5)</f>
        <v>2.0347222222262644</v>
      </c>
      <c r="O5" s="7">
        <f>SUM(M5-L5)</f>
        <v>1.3888888883229811E-2</v>
      </c>
    </row>
    <row r="6" spans="1:15" s="8" customFormat="1">
      <c r="A6" s="35"/>
      <c r="B6" s="13"/>
      <c r="C6" s="36"/>
      <c r="D6" s="37"/>
      <c r="E6" s="14" t="s">
        <v>62</v>
      </c>
      <c r="F6" s="5">
        <v>12</v>
      </c>
      <c r="G6" s="5">
        <v>22</v>
      </c>
      <c r="H6" s="5">
        <v>38</v>
      </c>
      <c r="I6" s="5">
        <v>18</v>
      </c>
      <c r="J6" s="5"/>
      <c r="K6" s="5">
        <f t="shared" ref="K6:K10" si="1">G6+H6+I6+F6</f>
        <v>90</v>
      </c>
      <c r="L6" s="67"/>
      <c r="M6" s="6"/>
      <c r="N6" s="7"/>
      <c r="O6" s="7"/>
    </row>
    <row r="7" spans="1:15" s="8" customFormat="1">
      <c r="A7" s="4" t="s">
        <v>50</v>
      </c>
      <c r="B7" s="13"/>
      <c r="C7" s="6">
        <v>44566.208333333336</v>
      </c>
      <c r="D7" s="4" t="s">
        <v>38</v>
      </c>
      <c r="E7" s="14" t="s">
        <v>61</v>
      </c>
      <c r="F7" s="5">
        <v>53</v>
      </c>
      <c r="G7" s="5">
        <v>14</v>
      </c>
      <c r="H7" s="5">
        <v>8</v>
      </c>
      <c r="I7" s="5">
        <v>15</v>
      </c>
      <c r="J7" s="5">
        <f t="shared" ref="J7:J9" si="2">F7+G7+H7+I7</f>
        <v>90</v>
      </c>
      <c r="K7" s="5"/>
      <c r="L7" s="6">
        <v>44567.993055555555</v>
      </c>
      <c r="M7" s="6">
        <v>44568.208333333336</v>
      </c>
      <c r="N7" s="7">
        <f t="shared" ref="N7:N25" si="3">SUM(L7-C7)</f>
        <v>1.7847222222189885</v>
      </c>
      <c r="O7" s="7">
        <f t="shared" ref="O7:O25" si="4">SUM(M7-L7)</f>
        <v>0.21527777778101154</v>
      </c>
    </row>
    <row r="8" spans="1:15" s="8" customFormat="1">
      <c r="A8" s="4"/>
      <c r="B8" s="13"/>
      <c r="C8" s="6"/>
      <c r="D8" s="4"/>
      <c r="E8" s="14" t="s">
        <v>62</v>
      </c>
      <c r="F8" s="5">
        <v>59</v>
      </c>
      <c r="G8" s="5">
        <v>22</v>
      </c>
      <c r="H8" s="5">
        <v>2</v>
      </c>
      <c r="I8" s="5">
        <v>7</v>
      </c>
      <c r="J8" s="5"/>
      <c r="K8" s="5">
        <f t="shared" si="1"/>
        <v>90</v>
      </c>
      <c r="L8" s="6"/>
      <c r="M8" s="6"/>
      <c r="N8" s="7"/>
      <c r="O8" s="7"/>
    </row>
    <row r="9" spans="1:15" s="8" customFormat="1">
      <c r="A9" s="4" t="s">
        <v>47</v>
      </c>
      <c r="B9" s="13"/>
      <c r="C9" s="6">
        <v>44566.715277777781</v>
      </c>
      <c r="D9" s="4" t="s">
        <v>39</v>
      </c>
      <c r="E9" s="14" t="s">
        <v>61</v>
      </c>
      <c r="F9" s="5">
        <v>0</v>
      </c>
      <c r="G9" s="5">
        <v>0</v>
      </c>
      <c r="H9" s="5">
        <v>2</v>
      </c>
      <c r="I9" s="5">
        <v>88</v>
      </c>
      <c r="J9" s="5">
        <f t="shared" si="2"/>
        <v>90</v>
      </c>
      <c r="K9" s="5"/>
      <c r="L9" s="6">
        <v>44567.104166666664</v>
      </c>
      <c r="M9" s="6">
        <v>44567.15625</v>
      </c>
      <c r="N9" s="7">
        <f t="shared" si="3"/>
        <v>0.38888888888322981</v>
      </c>
      <c r="O9" s="7">
        <f t="shared" si="4"/>
        <v>5.2083333335758653E-2</v>
      </c>
    </row>
    <row r="10" spans="1:15" s="8" customFormat="1">
      <c r="A10" s="4"/>
      <c r="B10" s="13"/>
      <c r="C10" s="6"/>
      <c r="D10" s="4"/>
      <c r="E10" s="14" t="s">
        <v>62</v>
      </c>
      <c r="F10" s="5">
        <v>10</v>
      </c>
      <c r="G10" s="5">
        <v>3</v>
      </c>
      <c r="H10" s="5">
        <v>71</v>
      </c>
      <c r="I10" s="5">
        <v>2</v>
      </c>
      <c r="J10" s="5"/>
      <c r="K10" s="5">
        <f t="shared" si="1"/>
        <v>86</v>
      </c>
      <c r="L10" s="6"/>
      <c r="M10" s="6"/>
      <c r="N10" s="7"/>
      <c r="O10" s="7"/>
    </row>
    <row r="11" spans="1:15" s="8" customFormat="1">
      <c r="A11" s="4" t="s">
        <v>45</v>
      </c>
      <c r="B11" s="13"/>
      <c r="C11" s="6">
        <v>44567.09375</v>
      </c>
      <c r="D11" s="4" t="s">
        <v>43</v>
      </c>
      <c r="E11" s="14" t="s">
        <v>61</v>
      </c>
      <c r="F11" s="5">
        <v>16</v>
      </c>
      <c r="G11" s="5">
        <v>69</v>
      </c>
      <c r="H11" s="5">
        <v>2</v>
      </c>
      <c r="I11" s="5">
        <v>3</v>
      </c>
      <c r="J11" s="5">
        <f t="shared" si="0"/>
        <v>90</v>
      </c>
      <c r="K11" s="5"/>
      <c r="L11" s="6">
        <v>44567.59375</v>
      </c>
      <c r="M11" s="6">
        <v>44567.621527777781</v>
      </c>
      <c r="N11" s="7">
        <f t="shared" si="3"/>
        <v>0.5</v>
      </c>
      <c r="O11" s="7">
        <f t="shared" si="4"/>
        <v>2.7777777781011537E-2</v>
      </c>
    </row>
    <row r="12" spans="1:15" s="8" customFormat="1">
      <c r="A12" s="4"/>
      <c r="B12" s="13"/>
      <c r="C12" s="6"/>
      <c r="D12" s="4"/>
      <c r="E12" s="14" t="s">
        <v>62</v>
      </c>
      <c r="F12" s="5">
        <v>1</v>
      </c>
      <c r="G12" s="5">
        <v>32</v>
      </c>
      <c r="H12" s="5">
        <v>34</v>
      </c>
      <c r="I12" s="5">
        <v>23</v>
      </c>
      <c r="J12" s="5"/>
      <c r="K12" s="5">
        <f t="shared" ref="K12:K20" si="5">G12+H12+I12+F12</f>
        <v>90</v>
      </c>
      <c r="L12" s="6"/>
      <c r="M12" s="6"/>
      <c r="N12" s="7"/>
      <c r="O12" s="7"/>
    </row>
    <row r="13" spans="1:15" s="8" customFormat="1">
      <c r="A13" s="4">
        <v>8</v>
      </c>
      <c r="B13" s="13"/>
      <c r="C13" s="6">
        <v>44567.125</v>
      </c>
      <c r="D13" s="4" t="s">
        <v>75</v>
      </c>
      <c r="E13" s="14" t="s">
        <v>61</v>
      </c>
      <c r="F13" s="5">
        <v>18</v>
      </c>
      <c r="G13" s="5">
        <v>40</v>
      </c>
      <c r="H13" s="5">
        <v>28</v>
      </c>
      <c r="I13" s="5">
        <v>4</v>
      </c>
      <c r="J13" s="5">
        <f t="shared" ref="J13:J19" si="6">F13+G13+H13+I13</f>
        <v>90</v>
      </c>
      <c r="K13" s="5"/>
      <c r="L13" s="6">
        <v>44567.892361111109</v>
      </c>
      <c r="M13" s="6">
        <v>44567.927083333336</v>
      </c>
      <c r="N13" s="7">
        <f t="shared" si="3"/>
        <v>0.76736111110949423</v>
      </c>
      <c r="O13" s="7">
        <f t="shared" si="4"/>
        <v>3.4722222226264421E-2</v>
      </c>
    </row>
    <row r="14" spans="1:15" s="8" customFormat="1">
      <c r="A14" s="4"/>
      <c r="B14" s="13"/>
      <c r="C14" s="6"/>
      <c r="D14" s="4"/>
      <c r="E14" s="14" t="s">
        <v>62</v>
      </c>
      <c r="F14" s="5">
        <v>0</v>
      </c>
      <c r="G14" s="5">
        <v>2</v>
      </c>
      <c r="H14" s="5">
        <v>65</v>
      </c>
      <c r="I14" s="5">
        <v>23</v>
      </c>
      <c r="J14" s="5"/>
      <c r="K14" s="5">
        <f t="shared" si="5"/>
        <v>90</v>
      </c>
      <c r="L14" s="6"/>
      <c r="M14" s="6"/>
      <c r="N14" s="7"/>
      <c r="O14" s="7"/>
    </row>
    <row r="15" spans="1:15" s="8" customFormat="1">
      <c r="A15" s="68">
        <v>5</v>
      </c>
      <c r="B15" s="13"/>
      <c r="C15" s="6">
        <v>44567.354166666664</v>
      </c>
      <c r="D15" s="4" t="s">
        <v>39</v>
      </c>
      <c r="E15" s="14" t="s">
        <v>61</v>
      </c>
      <c r="F15" s="5">
        <v>0</v>
      </c>
      <c r="G15" s="5">
        <v>0</v>
      </c>
      <c r="H15" s="5">
        <v>80</v>
      </c>
      <c r="I15" s="5">
        <v>0</v>
      </c>
      <c r="J15" s="5">
        <f t="shared" si="6"/>
        <v>80</v>
      </c>
      <c r="K15" s="5"/>
      <c r="L15" s="6">
        <v>44567.576388888891</v>
      </c>
      <c r="M15" s="6">
        <v>44567.607638888891</v>
      </c>
      <c r="N15" s="7">
        <f t="shared" si="3"/>
        <v>0.22222222222626442</v>
      </c>
      <c r="O15" s="7">
        <f t="shared" si="4"/>
        <v>3.125E-2</v>
      </c>
    </row>
    <row r="16" spans="1:15" s="8" customFormat="1">
      <c r="A16" s="68"/>
      <c r="B16" s="13"/>
      <c r="C16" s="6"/>
      <c r="D16" s="4"/>
      <c r="E16" s="14" t="s">
        <v>62</v>
      </c>
      <c r="F16" s="5">
        <v>1</v>
      </c>
      <c r="G16" s="5">
        <v>8</v>
      </c>
      <c r="H16" s="5">
        <v>34</v>
      </c>
      <c r="I16" s="5">
        <v>37</v>
      </c>
      <c r="J16" s="5"/>
      <c r="K16" s="5">
        <f t="shared" si="5"/>
        <v>80</v>
      </c>
      <c r="L16" s="6"/>
      <c r="M16" s="6"/>
      <c r="N16" s="7"/>
      <c r="O16" s="7"/>
    </row>
    <row r="17" spans="1:15" s="8" customFormat="1">
      <c r="A17" s="4" t="s">
        <v>34</v>
      </c>
      <c r="B17" s="13"/>
      <c r="C17" s="6">
        <v>44567.475694444445</v>
      </c>
      <c r="D17" s="4" t="s">
        <v>148</v>
      </c>
      <c r="E17" s="14" t="s">
        <v>61</v>
      </c>
      <c r="F17" s="5">
        <v>12</v>
      </c>
      <c r="G17" s="5">
        <v>68</v>
      </c>
      <c r="H17" s="5">
        <v>10</v>
      </c>
      <c r="I17" s="5">
        <v>0</v>
      </c>
      <c r="J17" s="5">
        <f t="shared" si="6"/>
        <v>90</v>
      </c>
      <c r="K17" s="5"/>
      <c r="L17" s="6">
        <v>44567.75</v>
      </c>
      <c r="M17" s="6">
        <v>44567.774305555555</v>
      </c>
      <c r="N17" s="7">
        <f t="shared" si="3"/>
        <v>0.27430555555474712</v>
      </c>
      <c r="O17" s="7">
        <f t="shared" si="4"/>
        <v>2.4305555554747116E-2</v>
      </c>
    </row>
    <row r="18" spans="1:15" s="8" customFormat="1">
      <c r="A18" s="4"/>
      <c r="B18" s="13"/>
      <c r="C18" s="6"/>
      <c r="D18" s="4"/>
      <c r="E18" s="14" t="s">
        <v>62</v>
      </c>
      <c r="F18" s="5">
        <v>1</v>
      </c>
      <c r="G18" s="5">
        <v>23</v>
      </c>
      <c r="H18" s="5">
        <v>36</v>
      </c>
      <c r="I18" s="5">
        <v>30</v>
      </c>
      <c r="J18" s="5"/>
      <c r="K18" s="5">
        <f t="shared" si="5"/>
        <v>90</v>
      </c>
      <c r="L18" s="6"/>
      <c r="M18" s="6"/>
      <c r="N18" s="7"/>
      <c r="O18" s="7"/>
    </row>
    <row r="19" spans="1:15" s="8" customFormat="1">
      <c r="A19" s="68" t="s">
        <v>35</v>
      </c>
      <c r="B19" s="13"/>
      <c r="C19" s="6">
        <v>44567.559027777781</v>
      </c>
      <c r="D19" s="4" t="s">
        <v>39</v>
      </c>
      <c r="E19" s="14" t="s">
        <v>61</v>
      </c>
      <c r="F19" s="5">
        <v>0</v>
      </c>
      <c r="G19" s="5">
        <v>0</v>
      </c>
      <c r="H19" s="5">
        <v>0</v>
      </c>
      <c r="I19" s="5">
        <v>80</v>
      </c>
      <c r="J19" s="5">
        <f t="shared" si="6"/>
        <v>80</v>
      </c>
      <c r="K19" s="5"/>
      <c r="L19" s="6">
        <v>44567.868055555555</v>
      </c>
      <c r="M19" s="6">
        <v>44567.892361111109</v>
      </c>
      <c r="N19" s="7">
        <f t="shared" si="3"/>
        <v>0.30902777777373558</v>
      </c>
      <c r="O19" s="7">
        <f t="shared" si="4"/>
        <v>2.4305555554747116E-2</v>
      </c>
    </row>
    <row r="20" spans="1:15" s="8" customFormat="1">
      <c r="A20" s="4"/>
      <c r="B20" s="13"/>
      <c r="C20" s="6"/>
      <c r="D20" s="4"/>
      <c r="E20" s="14" t="s">
        <v>62</v>
      </c>
      <c r="F20" s="5">
        <v>0</v>
      </c>
      <c r="G20" s="5">
        <v>28</v>
      </c>
      <c r="H20" s="5">
        <v>42</v>
      </c>
      <c r="I20" s="5">
        <v>10</v>
      </c>
      <c r="J20" s="5"/>
      <c r="K20" s="5">
        <f t="shared" si="5"/>
        <v>80</v>
      </c>
      <c r="L20" s="6"/>
      <c r="M20" s="6"/>
      <c r="N20" s="7"/>
      <c r="O20" s="7"/>
    </row>
    <row r="21" spans="1:15" s="8" customFormat="1">
      <c r="A21" s="4">
        <v>5</v>
      </c>
      <c r="B21" s="13"/>
      <c r="C21" s="6">
        <v>44567.638888888891</v>
      </c>
      <c r="D21" s="4" t="s">
        <v>69</v>
      </c>
      <c r="E21" s="14" t="s">
        <v>61</v>
      </c>
      <c r="F21" s="5">
        <v>4</v>
      </c>
      <c r="G21" s="5">
        <v>0</v>
      </c>
      <c r="H21" s="5">
        <v>86</v>
      </c>
      <c r="I21" s="5">
        <v>0</v>
      </c>
      <c r="J21" s="5">
        <f t="shared" si="0"/>
        <v>90</v>
      </c>
      <c r="K21" s="5"/>
      <c r="L21" s="69">
        <v>44567.90625</v>
      </c>
      <c r="M21" s="69">
        <v>44567.9375</v>
      </c>
      <c r="N21" s="7">
        <f t="shared" si="3"/>
        <v>0.26736111110949423</v>
      </c>
      <c r="O21" s="7">
        <f t="shared" si="4"/>
        <v>3.125E-2</v>
      </c>
    </row>
    <row r="22" spans="1:15" s="8" customFormat="1">
      <c r="A22" s="4"/>
      <c r="B22" s="13"/>
      <c r="C22" s="6"/>
      <c r="D22" s="4"/>
      <c r="E22" s="14" t="s">
        <v>62</v>
      </c>
      <c r="F22" s="5">
        <v>2</v>
      </c>
      <c r="G22" s="5">
        <v>78</v>
      </c>
      <c r="H22" s="5">
        <v>10</v>
      </c>
      <c r="I22" s="5">
        <v>0</v>
      </c>
      <c r="J22" s="5"/>
      <c r="K22" s="5">
        <f t="shared" ref="K22:K24" si="7">G22+H22+I22+F22</f>
        <v>90</v>
      </c>
      <c r="L22" s="69"/>
      <c r="M22" s="69"/>
      <c r="N22" s="7"/>
      <c r="O22" s="7"/>
    </row>
    <row r="23" spans="1:15" s="8" customFormat="1">
      <c r="A23" s="4" t="s">
        <v>45</v>
      </c>
      <c r="B23" s="13"/>
      <c r="C23" s="6">
        <v>44567.6875</v>
      </c>
      <c r="D23" s="4" t="s">
        <v>43</v>
      </c>
      <c r="E23" s="14" t="s">
        <v>61</v>
      </c>
      <c r="F23" s="5">
        <v>18</v>
      </c>
      <c r="G23" s="5">
        <v>62</v>
      </c>
      <c r="H23" s="5">
        <v>0</v>
      </c>
      <c r="I23" s="5">
        <v>0</v>
      </c>
      <c r="J23" s="5">
        <f t="shared" ref="J23" si="8">F23+G23+H23+I23</f>
        <v>80</v>
      </c>
      <c r="K23" s="5"/>
      <c r="L23" s="69">
        <v>44567.982638888891</v>
      </c>
      <c r="M23" s="69">
        <v>44568.052083333336</v>
      </c>
      <c r="N23" s="7">
        <f t="shared" si="3"/>
        <v>0.29513888889050577</v>
      </c>
      <c r="O23" s="7">
        <f t="shared" si="4"/>
        <v>6.9444444445252884E-2</v>
      </c>
    </row>
    <row r="24" spans="1:15" s="8" customFormat="1">
      <c r="A24" s="4"/>
      <c r="B24" s="13"/>
      <c r="C24" s="6"/>
      <c r="D24" s="4"/>
      <c r="E24" s="14" t="s">
        <v>62</v>
      </c>
      <c r="F24" s="5">
        <v>0</v>
      </c>
      <c r="G24" s="5">
        <v>30</v>
      </c>
      <c r="H24" s="5">
        <v>38</v>
      </c>
      <c r="I24" s="5">
        <v>12</v>
      </c>
      <c r="J24" s="5"/>
      <c r="K24" s="5">
        <f t="shared" si="7"/>
        <v>80</v>
      </c>
      <c r="L24" s="69"/>
      <c r="M24" s="69"/>
      <c r="N24" s="7"/>
      <c r="O24" s="7"/>
    </row>
    <row r="25" spans="1:15" s="8" customFormat="1">
      <c r="A25" s="4" t="s">
        <v>34</v>
      </c>
      <c r="B25" s="13"/>
      <c r="C25" s="6">
        <v>44567.815972222219</v>
      </c>
      <c r="D25" s="4" t="s">
        <v>69</v>
      </c>
      <c r="E25" s="14" t="s">
        <v>61</v>
      </c>
      <c r="F25" s="5">
        <v>6</v>
      </c>
      <c r="G25" s="5">
        <v>84</v>
      </c>
      <c r="H25" s="5">
        <v>0</v>
      </c>
      <c r="I25" s="5">
        <v>0</v>
      </c>
      <c r="J25" s="5">
        <f t="shared" si="0"/>
        <v>90</v>
      </c>
      <c r="K25" s="5"/>
      <c r="L25" s="69">
        <v>44567.989583333336</v>
      </c>
      <c r="M25" s="69">
        <v>44568.204861111109</v>
      </c>
      <c r="N25" s="7">
        <f t="shared" si="3"/>
        <v>0.17361111111677019</v>
      </c>
      <c r="O25" s="7">
        <f t="shared" si="4"/>
        <v>0.21527777777373558</v>
      </c>
    </row>
    <row r="26" spans="1:15" s="8" customFormat="1" ht="15.75" thickBot="1">
      <c r="A26" s="13"/>
      <c r="B26" s="13"/>
      <c r="C26" s="16"/>
      <c r="D26" s="16"/>
      <c r="E26" s="14" t="s">
        <v>62</v>
      </c>
      <c r="F26" s="5">
        <v>2</v>
      </c>
      <c r="G26" s="5">
        <v>23</v>
      </c>
      <c r="H26" s="5">
        <v>35</v>
      </c>
      <c r="I26" s="5">
        <v>30</v>
      </c>
      <c r="J26" s="5"/>
      <c r="K26" s="5">
        <f t="shared" ref="K26" si="9">G26+H26+I26+F26</f>
        <v>90</v>
      </c>
      <c r="L26" s="15"/>
      <c r="M26" s="15"/>
      <c r="N26" s="7"/>
      <c r="O26" s="7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960</v>
      </c>
      <c r="K27" s="19">
        <f>SUM(K5:K26)</f>
        <v>956</v>
      </c>
      <c r="L27" s="5"/>
      <c r="M27" s="5" t="s">
        <v>13</v>
      </c>
      <c r="N27" s="10">
        <f>AVERAGE(N5:N26)</f>
        <v>0.63794191919177223</v>
      </c>
      <c r="O27" s="10">
        <f>AVERAGE(O5:O26)</f>
        <v>6.7234848485068971E-2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220"/>
      <c r="B29" s="221"/>
      <c r="C29" s="222"/>
      <c r="D29" s="63"/>
      <c r="E29" s="63"/>
      <c r="F29" s="220" t="s">
        <v>26</v>
      </c>
      <c r="G29" s="221"/>
      <c r="H29" s="221"/>
      <c r="I29" s="221"/>
      <c r="J29" s="222"/>
      <c r="K29" s="63"/>
      <c r="L29" s="220"/>
      <c r="M29" s="221"/>
      <c r="N29" s="221"/>
      <c r="O29" s="222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>
      <c r="A31" s="68">
        <v>4</v>
      </c>
      <c r="B31" s="70" t="s">
        <v>151</v>
      </c>
      <c r="C31" s="6">
        <v>44566.868055555555</v>
      </c>
      <c r="D31" s="4" t="s">
        <v>84</v>
      </c>
      <c r="E31" s="14" t="s">
        <v>61</v>
      </c>
      <c r="F31" s="3">
        <v>0</v>
      </c>
      <c r="G31" s="3">
        <v>0</v>
      </c>
      <c r="H31" s="3">
        <v>90</v>
      </c>
      <c r="I31" s="3">
        <v>0</v>
      </c>
      <c r="J31" s="5">
        <f>F31+G31+H31+I31</f>
        <v>90</v>
      </c>
      <c r="K31" s="5"/>
      <c r="L31" s="6">
        <v>44567.125</v>
      </c>
      <c r="M31" s="6">
        <v>44567.170138888891</v>
      </c>
      <c r="N31" s="7">
        <f>SUM(L31-C31)</f>
        <v>0.25694444444525288</v>
      </c>
      <c r="O31" s="7">
        <f>SUM(M31-L31)</f>
        <v>4.5138888890505768E-2</v>
      </c>
    </row>
    <row r="32" spans="1:15">
      <c r="A32" s="72"/>
      <c r="B32" s="70"/>
      <c r="C32" s="6"/>
      <c r="D32" s="4"/>
      <c r="E32" s="14" t="s">
        <v>62</v>
      </c>
      <c r="F32" s="3">
        <v>0</v>
      </c>
      <c r="G32" s="3">
        <v>30</v>
      </c>
      <c r="H32" s="3">
        <v>40</v>
      </c>
      <c r="I32" s="3">
        <v>20</v>
      </c>
      <c r="J32" s="5"/>
      <c r="K32" s="5">
        <f t="shared" ref="K32:K42" si="10">G32+H32+I32+F32</f>
        <v>90</v>
      </c>
      <c r="L32" s="6"/>
      <c r="M32" s="6"/>
      <c r="N32" s="7"/>
      <c r="O32" s="7"/>
    </row>
    <row r="33" spans="1:15">
      <c r="A33" s="68" t="s">
        <v>35</v>
      </c>
      <c r="B33" s="70" t="s">
        <v>152</v>
      </c>
      <c r="C33" s="6">
        <v>44566.902777777781</v>
      </c>
      <c r="D33" s="4" t="s">
        <v>59</v>
      </c>
      <c r="E33" s="14" t="s">
        <v>61</v>
      </c>
      <c r="F33" s="3">
        <v>0</v>
      </c>
      <c r="G33" s="3">
        <v>0</v>
      </c>
      <c r="H33" s="3">
        <v>0</v>
      </c>
      <c r="I33" s="3">
        <v>90</v>
      </c>
      <c r="J33" s="5">
        <f t="shared" ref="J33:J41" si="11">F33+G33+H33+I33</f>
        <v>90</v>
      </c>
      <c r="K33" s="5"/>
      <c r="L33" s="6">
        <v>44567.277777777781</v>
      </c>
      <c r="M33" s="6">
        <v>44567.340277777781</v>
      </c>
      <c r="N33" s="7">
        <f t="shared" ref="N33:N41" si="12">SUM(L33-C33)</f>
        <v>0.375</v>
      </c>
      <c r="O33" s="7">
        <f t="shared" ref="O33:O41" si="13">SUM(M33-L33)</f>
        <v>6.25E-2</v>
      </c>
    </row>
    <row r="34" spans="1:15">
      <c r="A34" s="72"/>
      <c r="B34" s="70"/>
      <c r="C34" s="6"/>
      <c r="D34" s="4"/>
      <c r="E34" s="14" t="s">
        <v>62</v>
      </c>
      <c r="F34" s="3">
        <v>6</v>
      </c>
      <c r="G34" s="3">
        <v>35</v>
      </c>
      <c r="H34" s="3">
        <v>31</v>
      </c>
      <c r="I34" s="3">
        <v>18</v>
      </c>
      <c r="J34" s="5"/>
      <c r="K34" s="5">
        <f t="shared" si="10"/>
        <v>90</v>
      </c>
      <c r="L34" s="6"/>
      <c r="M34" s="6"/>
      <c r="N34" s="7"/>
      <c r="O34" s="7"/>
    </row>
    <row r="35" spans="1:15">
      <c r="A35" s="4">
        <v>5</v>
      </c>
      <c r="B35" s="70" t="s">
        <v>153</v>
      </c>
      <c r="C35" s="6">
        <v>44567.041666666664</v>
      </c>
      <c r="D35" s="4" t="s">
        <v>60</v>
      </c>
      <c r="E35" s="14" t="s">
        <v>61</v>
      </c>
      <c r="F35" s="3">
        <v>2</v>
      </c>
      <c r="G35" s="3">
        <v>0</v>
      </c>
      <c r="H35" s="3">
        <v>88</v>
      </c>
      <c r="I35" s="3">
        <v>0</v>
      </c>
      <c r="J35" s="5">
        <f t="shared" si="11"/>
        <v>90</v>
      </c>
      <c r="K35" s="5"/>
      <c r="L35" s="6">
        <v>44567.25</v>
      </c>
      <c r="M35" s="6">
        <v>44567.305555555555</v>
      </c>
      <c r="N35" s="7">
        <f t="shared" si="12"/>
        <v>0.20833333333575865</v>
      </c>
      <c r="O35" s="7">
        <f t="shared" si="13"/>
        <v>5.5555555554747116E-2</v>
      </c>
    </row>
    <row r="36" spans="1:15">
      <c r="A36" s="4"/>
      <c r="B36" s="70"/>
      <c r="C36" s="6"/>
      <c r="D36" s="4"/>
      <c r="E36" s="14" t="s">
        <v>62</v>
      </c>
      <c r="F36" s="3">
        <v>8</v>
      </c>
      <c r="G36" s="3">
        <v>10</v>
      </c>
      <c r="H36" s="3">
        <v>67</v>
      </c>
      <c r="I36" s="3">
        <v>5</v>
      </c>
      <c r="J36" s="5"/>
      <c r="K36" s="5">
        <f t="shared" si="10"/>
        <v>90</v>
      </c>
      <c r="L36" s="6"/>
      <c r="M36" s="6"/>
      <c r="N36" s="7"/>
      <c r="O36" s="7"/>
    </row>
    <row r="37" spans="1:15">
      <c r="A37" s="4" t="s">
        <v>33</v>
      </c>
      <c r="B37" s="71" t="s">
        <v>154</v>
      </c>
      <c r="C37" s="6">
        <v>44567.069444444445</v>
      </c>
      <c r="D37" s="4" t="s">
        <v>73</v>
      </c>
      <c r="E37" s="14" t="s">
        <v>61</v>
      </c>
      <c r="F37" s="3">
        <v>7</v>
      </c>
      <c r="G37" s="3">
        <v>19</v>
      </c>
      <c r="H37" s="3">
        <v>4</v>
      </c>
      <c r="I37" s="3">
        <v>60</v>
      </c>
      <c r="J37" s="5">
        <f t="shared" si="11"/>
        <v>90</v>
      </c>
      <c r="K37" s="5"/>
      <c r="L37" s="6">
        <v>44567.635416666664</v>
      </c>
      <c r="M37" s="6">
        <v>44567.666666666664</v>
      </c>
      <c r="N37" s="7">
        <f t="shared" si="12"/>
        <v>0.56597222221898846</v>
      </c>
      <c r="O37" s="7">
        <f t="shared" si="13"/>
        <v>3.125E-2</v>
      </c>
    </row>
    <row r="38" spans="1:15">
      <c r="A38" s="4"/>
      <c r="B38" s="71"/>
      <c r="C38" s="6"/>
      <c r="D38" s="4"/>
      <c r="E38" s="14" t="s">
        <v>62</v>
      </c>
      <c r="F38" s="3">
        <v>12</v>
      </c>
      <c r="G38" s="3">
        <v>56</v>
      </c>
      <c r="H38" s="3">
        <v>6</v>
      </c>
      <c r="I38" s="3">
        <v>16</v>
      </c>
      <c r="J38" s="5"/>
      <c r="K38" s="5">
        <f t="shared" si="10"/>
        <v>90</v>
      </c>
      <c r="L38" s="6"/>
      <c r="M38" s="6"/>
      <c r="N38" s="7"/>
      <c r="O38" s="7"/>
    </row>
    <row r="39" spans="1:15">
      <c r="A39" s="68">
        <v>4</v>
      </c>
      <c r="B39" s="70" t="s">
        <v>155</v>
      </c>
      <c r="C39" s="6">
        <v>44567.222222222219</v>
      </c>
      <c r="D39" s="4" t="s">
        <v>60</v>
      </c>
      <c r="E39" s="14" t="s">
        <v>61</v>
      </c>
      <c r="F39" s="3">
        <v>0</v>
      </c>
      <c r="G39" s="3">
        <v>0</v>
      </c>
      <c r="H39" s="3">
        <v>90</v>
      </c>
      <c r="I39" s="3">
        <v>0</v>
      </c>
      <c r="J39" s="5">
        <f t="shared" si="11"/>
        <v>90</v>
      </c>
      <c r="K39" s="5"/>
      <c r="L39" s="6">
        <v>44567.583333333336</v>
      </c>
      <c r="M39" s="6">
        <v>44567.649305555555</v>
      </c>
      <c r="N39" s="7">
        <f t="shared" si="12"/>
        <v>0.36111111111677019</v>
      </c>
      <c r="O39" s="7">
        <f t="shared" si="13"/>
        <v>6.5972222218988463E-2</v>
      </c>
    </row>
    <row r="40" spans="1:15">
      <c r="A40" s="72"/>
      <c r="B40" s="70"/>
      <c r="C40" s="6"/>
      <c r="D40" s="4"/>
      <c r="E40" s="14" t="s">
        <v>62</v>
      </c>
      <c r="F40" s="3">
        <v>0</v>
      </c>
      <c r="G40" s="3">
        <v>2</v>
      </c>
      <c r="H40" s="3">
        <v>65</v>
      </c>
      <c r="I40" s="3">
        <v>23</v>
      </c>
      <c r="J40" s="5"/>
      <c r="K40" s="5">
        <f t="shared" si="10"/>
        <v>90</v>
      </c>
      <c r="L40" s="6"/>
      <c r="M40" s="6"/>
      <c r="N40" s="7"/>
      <c r="O40" s="7"/>
    </row>
    <row r="41" spans="1:15">
      <c r="A41" s="4">
        <v>1</v>
      </c>
      <c r="B41" s="70" t="s">
        <v>156</v>
      </c>
      <c r="C41" s="6">
        <v>44567.288194444445</v>
      </c>
      <c r="D41" s="4" t="s">
        <v>59</v>
      </c>
      <c r="E41" s="14" t="s">
        <v>61</v>
      </c>
      <c r="F41" s="3">
        <v>8</v>
      </c>
      <c r="G41" s="3">
        <v>40</v>
      </c>
      <c r="H41" s="3">
        <v>42</v>
      </c>
      <c r="I41" s="3">
        <v>0</v>
      </c>
      <c r="J41" s="5">
        <f t="shared" si="11"/>
        <v>90</v>
      </c>
      <c r="K41" s="5"/>
      <c r="L41" s="6">
        <v>44567.666666666664</v>
      </c>
      <c r="M41" s="6">
        <v>44567.697916666664</v>
      </c>
      <c r="N41" s="7">
        <f t="shared" si="12"/>
        <v>0.37847222221898846</v>
      </c>
      <c r="O41" s="7">
        <f t="shared" si="13"/>
        <v>3.125E-2</v>
      </c>
    </row>
    <row r="42" spans="1:15" ht="15.75" customHeight="1" thickBot="1">
      <c r="A42" s="2"/>
      <c r="B42" s="3"/>
      <c r="C42" s="2"/>
      <c r="D42" s="2"/>
      <c r="E42" s="14" t="s">
        <v>62</v>
      </c>
      <c r="F42" s="3">
        <v>0</v>
      </c>
      <c r="G42" s="3">
        <v>20</v>
      </c>
      <c r="H42" s="3">
        <v>40</v>
      </c>
      <c r="I42" s="3">
        <v>30</v>
      </c>
      <c r="J42" s="5"/>
      <c r="K42" s="5">
        <f t="shared" si="10"/>
        <v>90</v>
      </c>
      <c r="L42" s="2"/>
      <c r="M42" s="2"/>
      <c r="N42" s="7"/>
      <c r="O42" s="7"/>
    </row>
    <row r="43" spans="1:15" s="8" customFormat="1" ht="16.5" customHeight="1" thickTop="1" thickBot="1">
      <c r="A43" s="5"/>
      <c r="B43" s="5"/>
      <c r="C43" s="5"/>
      <c r="D43" s="5"/>
      <c r="E43" s="5"/>
      <c r="F43" s="5"/>
      <c r="G43" s="5"/>
      <c r="H43" s="5"/>
      <c r="I43" s="18" t="s">
        <v>31</v>
      </c>
      <c r="J43" s="19">
        <f>SUM(J31:J42)</f>
        <v>540</v>
      </c>
      <c r="K43" s="19">
        <f>SUM(K31:K42)</f>
        <v>540</v>
      </c>
      <c r="L43" s="5"/>
      <c r="M43" s="5" t="s">
        <v>13</v>
      </c>
      <c r="N43" s="10">
        <f>AVERAGE(N31:N42)</f>
        <v>0.35763888888929313</v>
      </c>
      <c r="O43" s="10">
        <f>AVERAGE(O31:O42)</f>
        <v>4.8611111110706894E-2</v>
      </c>
    </row>
    <row r="44" spans="1:15" ht="15.75" thickTop="1"/>
    <row r="45" spans="1:15">
      <c r="A45" s="213" t="s">
        <v>143</v>
      </c>
      <c r="B45" s="214"/>
      <c r="C45" s="215" t="s">
        <v>15</v>
      </c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</row>
    <row r="46" spans="1:15">
      <c r="A46" s="215" t="s">
        <v>16</v>
      </c>
      <c r="B46" s="215"/>
      <c r="C46" s="215"/>
      <c r="D46" s="215"/>
      <c r="E46" s="215"/>
      <c r="F46" s="215"/>
      <c r="G46" s="215"/>
      <c r="H46" s="20"/>
      <c r="I46" s="215" t="s">
        <v>17</v>
      </c>
      <c r="J46" s="215"/>
      <c r="K46" s="215"/>
      <c r="L46" s="215"/>
      <c r="M46" s="215"/>
      <c r="N46" s="215"/>
      <c r="O46" s="215"/>
    </row>
    <row r="47" spans="1:15" ht="30">
      <c r="A47" s="11" t="s">
        <v>18</v>
      </c>
      <c r="B47" s="11" t="s">
        <v>19</v>
      </c>
      <c r="C47" s="5" t="s">
        <v>20</v>
      </c>
      <c r="D47" s="11" t="s">
        <v>21</v>
      </c>
      <c r="E47" s="11" t="s">
        <v>22</v>
      </c>
      <c r="F47" s="11" t="s">
        <v>23</v>
      </c>
      <c r="G47" s="11" t="s">
        <v>24</v>
      </c>
      <c r="H47" s="11"/>
      <c r="I47" s="11" t="s">
        <v>18</v>
      </c>
      <c r="J47" s="11" t="s">
        <v>19</v>
      </c>
      <c r="K47" s="5" t="s">
        <v>20</v>
      </c>
      <c r="L47" s="11" t="s">
        <v>21</v>
      </c>
      <c r="M47" s="11" t="s">
        <v>25</v>
      </c>
      <c r="N47" s="11" t="s">
        <v>23</v>
      </c>
      <c r="O47" s="11" t="s">
        <v>24</v>
      </c>
    </row>
    <row r="48" spans="1:15" s="27" customFormat="1" ht="15" customHeight="1">
      <c r="A48" s="21">
        <v>1</v>
      </c>
      <c r="B48" s="37" t="s">
        <v>132</v>
      </c>
      <c r="C48" s="35">
        <v>7</v>
      </c>
      <c r="D48" s="36">
        <v>44567.017361111109</v>
      </c>
      <c r="E48" s="37">
        <v>60124</v>
      </c>
      <c r="F48" s="36">
        <v>44567.086805555555</v>
      </c>
      <c r="G48" s="25">
        <f>SUM(F48-D48)</f>
        <v>6.9444444445252884E-2</v>
      </c>
      <c r="H48" s="26"/>
      <c r="I48" s="21">
        <v>1</v>
      </c>
      <c r="J48" s="4" t="s">
        <v>73</v>
      </c>
      <c r="K48" s="64">
        <v>3</v>
      </c>
      <c r="L48" s="6">
        <v>44566.881944444445</v>
      </c>
      <c r="M48" s="4">
        <v>31678</v>
      </c>
      <c r="N48" s="6">
        <v>44567.013888888891</v>
      </c>
      <c r="O48" s="25">
        <f>SUM(N48-L48)</f>
        <v>0.13194444444525288</v>
      </c>
    </row>
    <row r="49" spans="1:15" s="27" customFormat="1" ht="15" customHeight="1">
      <c r="A49" s="21">
        <v>2</v>
      </c>
      <c r="B49" s="37" t="s">
        <v>69</v>
      </c>
      <c r="C49" s="35" t="s">
        <v>67</v>
      </c>
      <c r="D49" s="36">
        <v>44567.340277777781</v>
      </c>
      <c r="E49" s="37">
        <v>31455</v>
      </c>
      <c r="F49" s="36">
        <v>44567.451388888891</v>
      </c>
      <c r="G49" s="25">
        <f t="shared" ref="G49:G69" si="14">SUM(F49-D49)</f>
        <v>0.11111111110949423</v>
      </c>
      <c r="H49" s="26"/>
      <c r="I49" s="21">
        <v>2</v>
      </c>
      <c r="J49" s="4" t="s">
        <v>85</v>
      </c>
      <c r="K49" s="64">
        <v>3</v>
      </c>
      <c r="L49" s="6">
        <v>44566.965277777781</v>
      </c>
      <c r="M49" s="4">
        <v>60124</v>
      </c>
      <c r="N49" s="6">
        <v>44567.045138888891</v>
      </c>
      <c r="O49" s="25">
        <f t="shared" ref="O49:O67" si="15">SUM(N49-L49)</f>
        <v>7.9861111109494232E-2</v>
      </c>
    </row>
    <row r="50" spans="1:15" s="27" customFormat="1" ht="15" customHeight="1">
      <c r="A50" s="21">
        <v>3</v>
      </c>
      <c r="B50" s="58" t="s">
        <v>59</v>
      </c>
      <c r="C50" s="61" t="s">
        <v>117</v>
      </c>
      <c r="D50" s="60">
        <v>44566.829861111109</v>
      </c>
      <c r="E50" s="58">
        <v>24631</v>
      </c>
      <c r="F50" s="60">
        <v>44567.034722222219</v>
      </c>
      <c r="G50" s="25">
        <f t="shared" si="14"/>
        <v>0.20486111110949423</v>
      </c>
      <c r="H50" s="26"/>
      <c r="I50" s="21">
        <v>3</v>
      </c>
      <c r="J50" s="4" t="s">
        <v>75</v>
      </c>
      <c r="K50" s="4">
        <v>3</v>
      </c>
      <c r="L50" s="6">
        <v>44567.03125</v>
      </c>
      <c r="M50" s="4">
        <v>41282</v>
      </c>
      <c r="N50" s="6">
        <v>44567.09375</v>
      </c>
      <c r="O50" s="25">
        <f t="shared" si="15"/>
        <v>6.25E-2</v>
      </c>
    </row>
    <row r="51" spans="1:15" s="27" customFormat="1" ht="15" customHeight="1">
      <c r="A51" s="21">
        <v>4</v>
      </c>
      <c r="B51" s="58" t="s">
        <v>41</v>
      </c>
      <c r="C51" s="61" t="s">
        <v>117</v>
      </c>
      <c r="D51" s="60">
        <v>44567.208333333336</v>
      </c>
      <c r="E51" s="58">
        <v>28649</v>
      </c>
      <c r="F51" s="60">
        <v>44567.392361111109</v>
      </c>
      <c r="G51" s="25">
        <f t="shared" si="14"/>
        <v>0.18402777777373558</v>
      </c>
      <c r="H51" s="26"/>
      <c r="I51" s="21">
        <v>4</v>
      </c>
      <c r="J51" s="4" t="s">
        <v>60</v>
      </c>
      <c r="K51" s="4" t="s">
        <v>78</v>
      </c>
      <c r="L51" s="6">
        <v>44567.003472222219</v>
      </c>
      <c r="M51" s="4">
        <v>32122</v>
      </c>
      <c r="N51" s="6">
        <v>44567.159722222219</v>
      </c>
      <c r="O51" s="25">
        <f t="shared" si="15"/>
        <v>0.15625</v>
      </c>
    </row>
    <row r="52" spans="1:15" s="27" customFormat="1" ht="15" customHeight="1">
      <c r="A52" s="21">
        <v>5</v>
      </c>
      <c r="B52" s="58" t="s">
        <v>59</v>
      </c>
      <c r="C52" s="61" t="s">
        <v>147</v>
      </c>
      <c r="D52" s="60">
        <v>44567.368055555555</v>
      </c>
      <c r="E52" s="58">
        <v>32236</v>
      </c>
      <c r="F52" s="60">
        <v>44567.635416666664</v>
      </c>
      <c r="G52" s="25">
        <f t="shared" si="14"/>
        <v>0.26736111110949423</v>
      </c>
      <c r="H52" s="26"/>
      <c r="I52" s="21">
        <v>5</v>
      </c>
      <c r="J52" s="4" t="s">
        <v>41</v>
      </c>
      <c r="K52" s="4">
        <v>3</v>
      </c>
      <c r="L52" s="6">
        <v>44567.138888888891</v>
      </c>
      <c r="M52" s="4">
        <v>28649</v>
      </c>
      <c r="N52" s="6">
        <v>44567.1875</v>
      </c>
      <c r="O52" s="25">
        <f t="shared" si="15"/>
        <v>4.8611111109494232E-2</v>
      </c>
    </row>
    <row r="53" spans="1:15" s="27" customFormat="1" ht="15" customHeight="1">
      <c r="A53" s="21">
        <v>6</v>
      </c>
      <c r="B53" s="58" t="s">
        <v>59</v>
      </c>
      <c r="C53" s="61" t="s">
        <v>147</v>
      </c>
      <c r="D53" s="60">
        <v>44566.854166666664</v>
      </c>
      <c r="E53" s="58">
        <v>32573</v>
      </c>
      <c r="F53" s="60">
        <v>44567.052083333336</v>
      </c>
      <c r="G53" s="25">
        <f t="shared" si="14"/>
        <v>0.19791666667151731</v>
      </c>
      <c r="H53" s="26"/>
      <c r="I53" s="21">
        <v>6</v>
      </c>
      <c r="J53" s="4" t="s">
        <v>59</v>
      </c>
      <c r="K53" s="4">
        <v>3</v>
      </c>
      <c r="L53" s="6">
        <v>44567.190972222219</v>
      </c>
      <c r="M53" s="4">
        <v>31536</v>
      </c>
      <c r="N53" s="6">
        <v>44567.243055555555</v>
      </c>
      <c r="O53" s="25">
        <f t="shared" si="15"/>
        <v>5.2083333335758653E-2</v>
      </c>
    </row>
    <row r="54" spans="1:15" s="27" customFormat="1" ht="15" customHeight="1">
      <c r="A54" s="21">
        <v>7</v>
      </c>
      <c r="B54" s="58" t="s">
        <v>66</v>
      </c>
      <c r="C54" s="61" t="s">
        <v>139</v>
      </c>
      <c r="D54" s="60">
        <v>44566.913194444445</v>
      </c>
      <c r="E54" s="58">
        <v>31678</v>
      </c>
      <c r="F54" s="60">
        <v>44567.128472222219</v>
      </c>
      <c r="G54" s="25">
        <f t="shared" si="14"/>
        <v>0.21527777777373558</v>
      </c>
      <c r="H54" s="26"/>
      <c r="I54" s="21">
        <v>7</v>
      </c>
      <c r="J54" s="4" t="s">
        <v>39</v>
      </c>
      <c r="K54" s="4">
        <v>4</v>
      </c>
      <c r="L54" s="6">
        <v>44567.232638888891</v>
      </c>
      <c r="M54" s="4">
        <v>31134</v>
      </c>
      <c r="N54" s="6">
        <v>44567.298611111109</v>
      </c>
      <c r="O54" s="25">
        <f t="shared" si="15"/>
        <v>6.5972222218988463E-2</v>
      </c>
    </row>
    <row r="55" spans="1:15" s="27" customFormat="1" ht="15" customHeight="1">
      <c r="A55" s="21">
        <v>8</v>
      </c>
      <c r="B55" s="58" t="s">
        <v>60</v>
      </c>
      <c r="C55" s="61" t="s">
        <v>147</v>
      </c>
      <c r="D55" s="60">
        <v>44567.079861111109</v>
      </c>
      <c r="E55" s="58">
        <v>41282</v>
      </c>
      <c r="F55" s="60">
        <v>44567.34375</v>
      </c>
      <c r="G55" s="25">
        <f t="shared" si="14"/>
        <v>0.26388888889050577</v>
      </c>
      <c r="H55" s="26"/>
      <c r="I55" s="21">
        <v>8</v>
      </c>
      <c r="J55" s="4" t="s">
        <v>69</v>
      </c>
      <c r="K55" s="4">
        <v>4</v>
      </c>
      <c r="L55" s="6">
        <v>44567.4375</v>
      </c>
      <c r="M55" s="4">
        <v>12687</v>
      </c>
      <c r="N55" s="6">
        <v>44567.440972222219</v>
      </c>
      <c r="O55" s="25">
        <f t="shared" si="15"/>
        <v>3.4722222189884633E-3</v>
      </c>
    </row>
    <row r="56" spans="1:15" s="27" customFormat="1" ht="15" customHeight="1">
      <c r="A56" s="21">
        <v>9</v>
      </c>
      <c r="B56" s="58" t="s">
        <v>77</v>
      </c>
      <c r="C56" s="61" t="s">
        <v>117</v>
      </c>
      <c r="D56" s="60">
        <v>44567.052083333336</v>
      </c>
      <c r="E56" s="58">
        <v>28649</v>
      </c>
      <c r="F56" s="60">
        <v>44567.1875</v>
      </c>
      <c r="G56" s="25">
        <f t="shared" si="14"/>
        <v>0.13541666666424135</v>
      </c>
      <c r="H56" s="26"/>
      <c r="I56" s="21">
        <v>9</v>
      </c>
      <c r="J56" s="4" t="s">
        <v>57</v>
      </c>
      <c r="K56" s="4" t="s">
        <v>78</v>
      </c>
      <c r="L56" s="6">
        <v>44567.413194444445</v>
      </c>
      <c r="M56" s="4">
        <v>32236</v>
      </c>
      <c r="N56" s="6">
        <v>44567.472222222219</v>
      </c>
      <c r="O56" s="25">
        <f t="shared" si="15"/>
        <v>5.9027777773735579E-2</v>
      </c>
    </row>
    <row r="57" spans="1:15" s="27" customFormat="1" ht="15" customHeight="1">
      <c r="A57" s="21">
        <v>10</v>
      </c>
      <c r="B57" s="37" t="s">
        <v>39</v>
      </c>
      <c r="C57" s="35" t="s">
        <v>67</v>
      </c>
      <c r="D57" s="67">
        <v>44567.506944444445</v>
      </c>
      <c r="E57" s="37" t="s">
        <v>149</v>
      </c>
      <c r="F57" s="36">
        <v>44567.753472222219</v>
      </c>
      <c r="G57" s="25">
        <f t="shared" si="14"/>
        <v>0.24652777777373558</v>
      </c>
      <c r="H57" s="26"/>
      <c r="I57" s="21">
        <v>10</v>
      </c>
      <c r="J57" s="4" t="s">
        <v>39</v>
      </c>
      <c r="K57" s="4">
        <v>4</v>
      </c>
      <c r="L57" s="6">
        <v>44567.46875</v>
      </c>
      <c r="M57" s="4">
        <v>31530</v>
      </c>
      <c r="N57" s="6">
        <v>44567.520833333336</v>
      </c>
      <c r="O57" s="25">
        <f t="shared" si="15"/>
        <v>5.2083333335758653E-2</v>
      </c>
    </row>
    <row r="58" spans="1:15" s="27" customFormat="1" ht="15" customHeight="1">
      <c r="A58" s="21">
        <v>11</v>
      </c>
      <c r="B58" s="4" t="s">
        <v>39</v>
      </c>
      <c r="C58" s="65" t="s">
        <v>139</v>
      </c>
      <c r="D58" s="6">
        <v>44567.25</v>
      </c>
      <c r="E58" s="4" t="s">
        <v>150</v>
      </c>
      <c r="F58" s="6">
        <v>44567.569444444445</v>
      </c>
      <c r="G58" s="25">
        <f t="shared" si="14"/>
        <v>0.31944444444525288</v>
      </c>
      <c r="H58" s="26"/>
      <c r="I58" s="21">
        <v>11</v>
      </c>
      <c r="J58" s="4" t="s">
        <v>65</v>
      </c>
      <c r="K58" s="4">
        <v>3</v>
      </c>
      <c r="L58" s="6">
        <v>44567.340277777781</v>
      </c>
      <c r="M58" s="4">
        <v>31455</v>
      </c>
      <c r="N58" s="6">
        <v>44567.548611111109</v>
      </c>
      <c r="O58" s="25">
        <f t="shared" si="15"/>
        <v>0.20833333332848269</v>
      </c>
    </row>
    <row r="59" spans="1:15" s="27" customFormat="1" ht="15" customHeight="1">
      <c r="A59" s="21">
        <v>12</v>
      </c>
      <c r="B59" s="4" t="s">
        <v>84</v>
      </c>
      <c r="C59" s="65" t="s">
        <v>67</v>
      </c>
      <c r="D59" s="6">
        <v>44567.28125</v>
      </c>
      <c r="E59" s="4">
        <v>13063</v>
      </c>
      <c r="F59" s="6">
        <v>44567.326388888891</v>
      </c>
      <c r="G59" s="25">
        <f t="shared" si="14"/>
        <v>4.5138888890505768E-2</v>
      </c>
      <c r="H59" s="26"/>
      <c r="I59" s="21">
        <v>12</v>
      </c>
      <c r="J59" s="4" t="s">
        <v>64</v>
      </c>
      <c r="K59" s="4">
        <v>3</v>
      </c>
      <c r="L59" s="6">
        <v>44567.597222222219</v>
      </c>
      <c r="M59" s="4">
        <v>31324</v>
      </c>
      <c r="N59" s="6">
        <v>44567.65625</v>
      </c>
      <c r="O59" s="25">
        <f t="shared" si="15"/>
        <v>5.9027777781011537E-2</v>
      </c>
    </row>
    <row r="60" spans="1:15" s="27" customFormat="1" ht="15" customHeight="1">
      <c r="A60" s="21">
        <v>13</v>
      </c>
      <c r="B60" s="4" t="s">
        <v>59</v>
      </c>
      <c r="C60" s="65" t="s">
        <v>117</v>
      </c>
      <c r="D60" s="6">
        <v>44567.416666666664</v>
      </c>
      <c r="E60" s="4">
        <v>31530</v>
      </c>
      <c r="F60" s="6">
        <v>44567.690972222219</v>
      </c>
      <c r="G60" s="25">
        <f t="shared" si="14"/>
        <v>0.27430555555474712</v>
      </c>
      <c r="H60" s="26"/>
      <c r="I60" s="21">
        <v>13</v>
      </c>
      <c r="J60" s="4" t="s">
        <v>144</v>
      </c>
      <c r="K60" s="4">
        <v>4</v>
      </c>
      <c r="L60" s="6">
        <v>44567.555555555555</v>
      </c>
      <c r="M60" s="4">
        <v>32187</v>
      </c>
      <c r="N60" s="6">
        <v>44567.614583333336</v>
      </c>
      <c r="O60" s="25">
        <f t="shared" si="15"/>
        <v>5.9027777781011537E-2</v>
      </c>
    </row>
    <row r="61" spans="1:15" s="27" customFormat="1" ht="15" customHeight="1">
      <c r="A61" s="21">
        <v>14</v>
      </c>
      <c r="B61" s="4" t="s">
        <v>60</v>
      </c>
      <c r="C61" s="65" t="s">
        <v>118</v>
      </c>
      <c r="D61" s="6">
        <v>44567.392361111109</v>
      </c>
      <c r="E61" s="4">
        <v>60086</v>
      </c>
      <c r="F61" s="6">
        <v>44567.607638888891</v>
      </c>
      <c r="G61" s="25">
        <f t="shared" si="14"/>
        <v>0.21527777778101154</v>
      </c>
      <c r="H61" s="26"/>
      <c r="I61" s="21">
        <v>14</v>
      </c>
      <c r="J61" s="4" t="s">
        <v>59</v>
      </c>
      <c r="K61" s="4" t="s">
        <v>78</v>
      </c>
      <c r="L61" s="6">
        <v>44567.503472222219</v>
      </c>
      <c r="M61" s="4">
        <v>60086</v>
      </c>
      <c r="N61" s="6">
        <v>44567.697916666664</v>
      </c>
      <c r="O61" s="25">
        <f t="shared" si="15"/>
        <v>0.19444444444525288</v>
      </c>
    </row>
    <row r="62" spans="1:15" s="27" customFormat="1" ht="15" customHeight="1">
      <c r="A62" s="21">
        <v>15</v>
      </c>
      <c r="B62" s="4" t="s">
        <v>73</v>
      </c>
      <c r="C62" s="65" t="s">
        <v>67</v>
      </c>
      <c r="D62" s="6">
        <v>44567.770833333336</v>
      </c>
      <c r="E62" s="4">
        <v>27627</v>
      </c>
      <c r="F62" s="6">
        <v>44567.9375</v>
      </c>
      <c r="G62" s="25">
        <f t="shared" si="14"/>
        <v>0.16666666666424135</v>
      </c>
      <c r="H62" s="26"/>
      <c r="I62" s="21">
        <v>15</v>
      </c>
      <c r="J62" s="4" t="s">
        <v>59</v>
      </c>
      <c r="K62" s="4">
        <v>3</v>
      </c>
      <c r="L62" s="6">
        <v>44567.677083333336</v>
      </c>
      <c r="M62" s="4">
        <v>31579</v>
      </c>
      <c r="N62" s="6">
        <v>44567.770833333336</v>
      </c>
      <c r="O62" s="25">
        <f t="shared" si="15"/>
        <v>9.375E-2</v>
      </c>
    </row>
    <row r="63" spans="1:15" s="27" customFormat="1" ht="15" customHeight="1">
      <c r="A63" s="21">
        <v>16</v>
      </c>
      <c r="B63" s="4" t="s">
        <v>43</v>
      </c>
      <c r="C63" s="65" t="s">
        <v>139</v>
      </c>
      <c r="D63" s="6">
        <v>44567.65625</v>
      </c>
      <c r="E63" s="4">
        <v>32758</v>
      </c>
      <c r="F63" s="6">
        <v>44567.767361111109</v>
      </c>
      <c r="G63" s="25">
        <f t="shared" si="14"/>
        <v>0.11111111110949423</v>
      </c>
      <c r="H63" s="26"/>
      <c r="I63" s="21">
        <v>16</v>
      </c>
      <c r="J63" s="4" t="s">
        <v>75</v>
      </c>
      <c r="K63" s="4">
        <v>4</v>
      </c>
      <c r="L63" s="6">
        <v>44567.635416666664</v>
      </c>
      <c r="M63" s="4">
        <v>32578</v>
      </c>
      <c r="N63" s="6">
        <v>44567.75</v>
      </c>
      <c r="O63" s="25">
        <f t="shared" si="15"/>
        <v>0.11458333333575865</v>
      </c>
    </row>
    <row r="64" spans="1:15" s="27" customFormat="1" ht="15" customHeight="1">
      <c r="A64" s="21">
        <v>17</v>
      </c>
      <c r="B64" s="4" t="s">
        <v>60</v>
      </c>
      <c r="C64" s="66" t="s">
        <v>117</v>
      </c>
      <c r="D64" s="6">
        <v>44567.708333333336</v>
      </c>
      <c r="E64" s="4" t="s">
        <v>146</v>
      </c>
      <c r="F64" s="6">
        <v>44567.850694444445</v>
      </c>
      <c r="G64" s="25">
        <f t="shared" si="14"/>
        <v>0.14236111110949423</v>
      </c>
      <c r="H64" s="26"/>
      <c r="I64" s="21">
        <v>17</v>
      </c>
      <c r="J64" s="4" t="s">
        <v>59</v>
      </c>
      <c r="K64" s="4">
        <v>4</v>
      </c>
      <c r="L64" s="6">
        <v>44567.784722222219</v>
      </c>
      <c r="M64" s="4">
        <v>32929</v>
      </c>
      <c r="N64" s="6">
        <v>44567.909722222219</v>
      </c>
      <c r="O64" s="25">
        <f t="shared" si="15"/>
        <v>0.125</v>
      </c>
    </row>
    <row r="65" spans="1:15" s="27" customFormat="1" ht="15" customHeight="1">
      <c r="A65" s="21">
        <v>18</v>
      </c>
      <c r="B65" s="4" t="s">
        <v>59</v>
      </c>
      <c r="C65" s="66" t="s">
        <v>139</v>
      </c>
      <c r="D65" s="6">
        <v>44567.798611111109</v>
      </c>
      <c r="E65" s="4">
        <v>32929</v>
      </c>
      <c r="F65" s="6">
        <v>44567.888888888891</v>
      </c>
      <c r="G65" s="25">
        <f t="shared" si="14"/>
        <v>9.0277777781011537E-2</v>
      </c>
      <c r="H65" s="26"/>
      <c r="I65" s="21">
        <v>18</v>
      </c>
      <c r="J65" s="4" t="s">
        <v>60</v>
      </c>
      <c r="K65" s="4">
        <v>5</v>
      </c>
      <c r="L65" s="6">
        <v>44567.729166666664</v>
      </c>
      <c r="M65" s="4" t="s">
        <v>146</v>
      </c>
      <c r="N65" s="6">
        <v>44567.847222222219</v>
      </c>
      <c r="O65" s="25">
        <f t="shared" si="15"/>
        <v>0.11805555555474712</v>
      </c>
    </row>
    <row r="66" spans="1:15" s="27" customFormat="1" ht="15" customHeight="1">
      <c r="A66" s="21">
        <v>19</v>
      </c>
      <c r="B66" s="4" t="s">
        <v>39</v>
      </c>
      <c r="C66" s="66" t="s">
        <v>118</v>
      </c>
      <c r="D66" s="6">
        <v>44567.635416666664</v>
      </c>
      <c r="E66" s="4">
        <v>31324</v>
      </c>
      <c r="F66" s="6">
        <v>44567.826388888891</v>
      </c>
      <c r="G66" s="25">
        <f t="shared" si="14"/>
        <v>0.19097222222626442</v>
      </c>
      <c r="H66" s="26"/>
      <c r="I66" s="21">
        <v>19</v>
      </c>
      <c r="J66" s="4" t="s">
        <v>145</v>
      </c>
      <c r="K66" s="4" t="s">
        <v>78</v>
      </c>
      <c r="L66" s="6">
        <v>44567.75</v>
      </c>
      <c r="M66" s="4">
        <v>27627</v>
      </c>
      <c r="N66" s="6">
        <v>44567.850694444445</v>
      </c>
      <c r="O66" s="25">
        <f t="shared" si="15"/>
        <v>0.10069444444525288</v>
      </c>
    </row>
    <row r="67" spans="1:15" s="27" customFormat="1" ht="15" customHeight="1">
      <c r="A67" s="21">
        <v>20</v>
      </c>
      <c r="B67" s="4" t="s">
        <v>148</v>
      </c>
      <c r="C67" s="66" t="s">
        <v>118</v>
      </c>
      <c r="D67" s="6">
        <v>44567.857638888891</v>
      </c>
      <c r="E67" s="4">
        <v>41062</v>
      </c>
      <c r="F67" s="6">
        <v>44567.965277777781</v>
      </c>
      <c r="G67" s="25">
        <f t="shared" si="14"/>
        <v>0.10763888889050577</v>
      </c>
      <c r="H67" s="26"/>
      <c r="I67" s="21">
        <v>20</v>
      </c>
      <c r="J67" s="31" t="s">
        <v>42</v>
      </c>
      <c r="K67" s="31" t="s">
        <v>89</v>
      </c>
      <c r="L67" s="6">
        <v>44567.84375</v>
      </c>
      <c r="M67" s="31">
        <v>13063</v>
      </c>
      <c r="N67" s="6">
        <v>44567.84375</v>
      </c>
      <c r="O67" s="25">
        <f t="shared" si="15"/>
        <v>0</v>
      </c>
    </row>
    <row r="68" spans="1:15" s="27" customFormat="1" ht="15" customHeight="1">
      <c r="A68" s="21">
        <v>21</v>
      </c>
      <c r="B68" s="4" t="s">
        <v>83</v>
      </c>
      <c r="C68" s="66" t="s">
        <v>89</v>
      </c>
      <c r="D68" s="6">
        <v>44567.583333333336</v>
      </c>
      <c r="E68" s="4">
        <v>31356</v>
      </c>
      <c r="F68" s="6">
        <v>44567.590277777781</v>
      </c>
      <c r="G68" s="25">
        <f t="shared" ref="G68" si="16">SUM(F68-D68)</f>
        <v>6.9444444452528842E-3</v>
      </c>
      <c r="H68" s="26"/>
      <c r="I68" s="21"/>
      <c r="J68" s="31"/>
      <c r="K68" s="31"/>
      <c r="L68" s="6"/>
      <c r="M68" s="31"/>
      <c r="N68" s="6"/>
      <c r="O68" s="25"/>
    </row>
    <row r="69" spans="1:15" s="32" customFormat="1" ht="15" customHeight="1">
      <c r="A69" s="21">
        <v>22</v>
      </c>
      <c r="B69" s="4" t="s">
        <v>69</v>
      </c>
      <c r="C69" s="66" t="s">
        <v>89</v>
      </c>
      <c r="D69" s="6">
        <v>44567.895833333336</v>
      </c>
      <c r="E69" s="4">
        <v>31579</v>
      </c>
      <c r="F69" s="6">
        <v>44567.909722222219</v>
      </c>
      <c r="G69" s="25">
        <f t="shared" si="14"/>
        <v>1.3888888883229811E-2</v>
      </c>
      <c r="H69" s="25"/>
      <c r="I69" s="21"/>
      <c r="J69" s="31"/>
      <c r="K69" s="31"/>
      <c r="L69" s="6"/>
      <c r="M69" s="31"/>
      <c r="N69" s="6"/>
      <c r="O69" s="25"/>
    </row>
    <row r="70" spans="1:15" s="32" customFormat="1" ht="15" customHeight="1">
      <c r="A70" s="5"/>
      <c r="B70" s="1"/>
      <c r="C70" s="5"/>
      <c r="D70" s="5"/>
      <c r="E70" s="5"/>
      <c r="F70" s="18" t="s">
        <v>13</v>
      </c>
      <c r="G70" s="10">
        <f>AVERAGE(G48:G69)</f>
        <v>0.16272095959555538</v>
      </c>
      <c r="H70" s="33"/>
      <c r="I70" s="5"/>
      <c r="J70" s="5"/>
      <c r="K70" s="5"/>
      <c r="L70" s="5"/>
      <c r="M70" s="5"/>
      <c r="N70" s="5" t="s">
        <v>13</v>
      </c>
      <c r="O70" s="10">
        <f>AVERAGE(O48:O69)</f>
        <v>8.9236111110949423E-2</v>
      </c>
    </row>
  </sheetData>
  <mergeCells count="12">
    <mergeCell ref="A45:B45"/>
    <mergeCell ref="C45:O45"/>
    <mergeCell ref="A46:G46"/>
    <mergeCell ref="I46:O46"/>
    <mergeCell ref="N1:O1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80"/>
  <sheetViews>
    <sheetView workbookViewId="0">
      <selection activeCell="E5" sqref="E5:E6"/>
    </sheetView>
  </sheetViews>
  <sheetFormatPr defaultRowHeight="15"/>
  <cols>
    <col min="2" max="2" width="10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0" width="10.85546875" customWidth="1"/>
    <col min="11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3" t="s">
        <v>0</v>
      </c>
      <c r="O1" s="44" t="s">
        <v>157</v>
      </c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73"/>
      <c r="E3" s="73"/>
      <c r="F3" s="220" t="s">
        <v>26</v>
      </c>
      <c r="G3" s="221"/>
      <c r="H3" s="221"/>
      <c r="I3" s="221"/>
      <c r="J3" s="222"/>
      <c r="K3" s="73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2" customFormat="1" ht="15.75" customHeight="1">
      <c r="A5" s="48" t="s">
        <v>36</v>
      </c>
      <c r="B5" s="22" t="s">
        <v>3</v>
      </c>
      <c r="C5" s="49">
        <v>44566.947916666664</v>
      </c>
      <c r="D5" s="47" t="s">
        <v>64</v>
      </c>
      <c r="E5" s="51" t="s">
        <v>61</v>
      </c>
      <c r="F5" s="31">
        <v>11</v>
      </c>
      <c r="G5" s="31">
        <v>27</v>
      </c>
      <c r="H5" s="31">
        <v>20</v>
      </c>
      <c r="I5" s="31">
        <v>32</v>
      </c>
      <c r="J5" s="31">
        <f t="shared" ref="J5:J25" si="0">F5+G5+H5+I5</f>
        <v>90</v>
      </c>
      <c r="K5" s="31"/>
      <c r="L5" s="49">
        <v>44568.5625</v>
      </c>
      <c r="M5" s="49">
        <v>44568.600694444445</v>
      </c>
      <c r="N5" s="25">
        <f>SUM(L5-C5)</f>
        <v>1.6145833333357587</v>
      </c>
      <c r="O5" s="25">
        <f>SUM(M5-L5)</f>
        <v>3.8194444445252884E-2</v>
      </c>
    </row>
    <row r="6" spans="1:15" s="52" customFormat="1" ht="15.75" customHeight="1">
      <c r="A6" s="48"/>
      <c r="B6" s="22"/>
      <c r="C6" s="49"/>
      <c r="D6" s="47"/>
      <c r="E6" s="51" t="s">
        <v>62</v>
      </c>
      <c r="F6" s="31">
        <v>0</v>
      </c>
      <c r="G6" s="31">
        <v>49</v>
      </c>
      <c r="H6" s="31">
        <v>17</v>
      </c>
      <c r="I6" s="31">
        <v>24</v>
      </c>
      <c r="J6" s="31"/>
      <c r="K6" s="31">
        <f t="shared" ref="K6:K26" si="1">G6+H6+I6+F6</f>
        <v>90</v>
      </c>
      <c r="L6" s="49"/>
      <c r="M6" s="49"/>
      <c r="N6" s="25"/>
      <c r="O6" s="25"/>
    </row>
    <row r="7" spans="1:15" s="52" customFormat="1" ht="15.75" customHeight="1">
      <c r="A7" s="48" t="s">
        <v>47</v>
      </c>
      <c r="B7" s="22" t="s">
        <v>3</v>
      </c>
      <c r="C7" s="49">
        <v>44567.239583333336</v>
      </c>
      <c r="D7" s="47" t="s">
        <v>69</v>
      </c>
      <c r="E7" s="51" t="s">
        <v>61</v>
      </c>
      <c r="F7" s="31">
        <v>0</v>
      </c>
      <c r="G7" s="31">
        <v>0</v>
      </c>
      <c r="H7" s="31">
        <v>0</v>
      </c>
      <c r="I7" s="31">
        <v>90</v>
      </c>
      <c r="J7" s="31">
        <f t="shared" si="0"/>
        <v>90</v>
      </c>
      <c r="K7" s="31"/>
      <c r="L7" s="49">
        <v>44568.315972222219</v>
      </c>
      <c r="M7" s="49">
        <v>44568.361111111109</v>
      </c>
      <c r="N7" s="25">
        <f t="shared" ref="N7:N25" si="2">SUM(L7-C7)</f>
        <v>1.0763888888832298</v>
      </c>
      <c r="O7" s="25">
        <f t="shared" ref="O7:O25" si="3">SUM(M7-L7)</f>
        <v>4.5138888890505768E-2</v>
      </c>
    </row>
    <row r="8" spans="1:15" s="52" customFormat="1" ht="15.75" customHeight="1">
      <c r="A8" s="48"/>
      <c r="B8" s="22"/>
      <c r="C8" s="49"/>
      <c r="D8" s="47"/>
      <c r="E8" s="51" t="s">
        <v>62</v>
      </c>
      <c r="F8" s="31">
        <v>1</v>
      </c>
      <c r="G8" s="31">
        <v>37</v>
      </c>
      <c r="H8" s="31">
        <v>39</v>
      </c>
      <c r="I8" s="31">
        <v>11</v>
      </c>
      <c r="J8" s="31"/>
      <c r="K8" s="31">
        <f t="shared" si="1"/>
        <v>88</v>
      </c>
      <c r="L8" s="49"/>
      <c r="M8" s="49"/>
      <c r="N8" s="25"/>
      <c r="O8" s="25"/>
    </row>
    <row r="9" spans="1:15" s="52" customFormat="1" ht="15.75" customHeight="1">
      <c r="A9" s="48">
        <v>8</v>
      </c>
      <c r="B9" s="22" t="s">
        <v>3</v>
      </c>
      <c r="C9" s="49">
        <v>44567.989583333336</v>
      </c>
      <c r="D9" s="47" t="s">
        <v>38</v>
      </c>
      <c r="E9" s="51" t="s">
        <v>61</v>
      </c>
      <c r="F9" s="31">
        <v>0</v>
      </c>
      <c r="G9" s="31">
        <v>6</v>
      </c>
      <c r="H9" s="31">
        <v>0</v>
      </c>
      <c r="I9" s="31">
        <v>0</v>
      </c>
      <c r="J9" s="31">
        <f t="shared" si="0"/>
        <v>6</v>
      </c>
      <c r="K9" s="31"/>
      <c r="L9" s="49">
        <v>44568.409722222219</v>
      </c>
      <c r="M9" s="49">
        <v>44568.440972222219</v>
      </c>
      <c r="N9" s="25">
        <f t="shared" si="2"/>
        <v>0.42013888888322981</v>
      </c>
      <c r="O9" s="25">
        <f t="shared" si="3"/>
        <v>3.125E-2</v>
      </c>
    </row>
    <row r="10" spans="1:15" s="52" customFormat="1" ht="15.75" customHeight="1">
      <c r="A10" s="48"/>
      <c r="B10" s="22"/>
      <c r="C10" s="49"/>
      <c r="D10" s="47"/>
      <c r="E10" s="51" t="s">
        <v>62</v>
      </c>
      <c r="F10" s="31">
        <v>0</v>
      </c>
      <c r="G10" s="31">
        <v>54</v>
      </c>
      <c r="H10" s="31">
        <v>36</v>
      </c>
      <c r="I10" s="31">
        <v>0</v>
      </c>
      <c r="J10" s="31"/>
      <c r="K10" s="31">
        <f t="shared" si="1"/>
        <v>90</v>
      </c>
      <c r="L10" s="49"/>
      <c r="M10" s="49"/>
      <c r="N10" s="25"/>
      <c r="O10" s="25"/>
    </row>
    <row r="11" spans="1:15" s="52" customFormat="1" ht="15.75" customHeight="1">
      <c r="A11" s="48" t="s">
        <v>45</v>
      </c>
      <c r="B11" s="22" t="s">
        <v>3</v>
      </c>
      <c r="C11" s="49">
        <v>44568.09375</v>
      </c>
      <c r="D11" s="76" t="s">
        <v>160</v>
      </c>
      <c r="E11" s="51" t="s">
        <v>61</v>
      </c>
      <c r="F11" s="31">
        <v>0</v>
      </c>
      <c r="G11" s="31">
        <v>0</v>
      </c>
      <c r="H11" s="31">
        <v>0</v>
      </c>
      <c r="I11" s="31">
        <v>0</v>
      </c>
      <c r="J11" s="31">
        <f t="shared" si="0"/>
        <v>0</v>
      </c>
      <c r="K11" s="31"/>
      <c r="L11" s="49">
        <v>44568.173611111109</v>
      </c>
      <c r="M11" s="49">
        <v>44568.204861111109</v>
      </c>
      <c r="N11" s="25">
        <f t="shared" si="2"/>
        <v>7.9861111109494232E-2</v>
      </c>
      <c r="O11" s="25">
        <f t="shared" si="3"/>
        <v>3.125E-2</v>
      </c>
    </row>
    <row r="12" spans="1:15" s="52" customFormat="1" ht="15.75" customHeight="1">
      <c r="A12" s="48"/>
      <c r="B12" s="22"/>
      <c r="C12" s="49"/>
      <c r="D12" s="76"/>
      <c r="E12" s="51" t="s">
        <v>62</v>
      </c>
      <c r="F12" s="31">
        <v>2</v>
      </c>
      <c r="G12" s="31">
        <v>31</v>
      </c>
      <c r="H12" s="31">
        <v>36</v>
      </c>
      <c r="I12" s="31">
        <v>21</v>
      </c>
      <c r="J12" s="31"/>
      <c r="K12" s="31">
        <f t="shared" si="1"/>
        <v>90</v>
      </c>
      <c r="L12" s="49"/>
      <c r="M12" s="49"/>
      <c r="N12" s="25"/>
      <c r="O12" s="25"/>
    </row>
    <row r="13" spans="1:15" s="52" customFormat="1" ht="15.75" customHeight="1">
      <c r="A13" s="48" t="s">
        <v>33</v>
      </c>
      <c r="B13" s="22" t="s">
        <v>3</v>
      </c>
      <c r="C13" s="49">
        <v>44568.166666666664</v>
      </c>
      <c r="D13" s="76" t="s">
        <v>161</v>
      </c>
      <c r="E13" s="51" t="s">
        <v>61</v>
      </c>
      <c r="F13" s="31">
        <v>0</v>
      </c>
      <c r="G13" s="31">
        <v>0</v>
      </c>
      <c r="H13" s="31">
        <v>0</v>
      </c>
      <c r="I13" s="31">
        <v>90</v>
      </c>
      <c r="J13" s="31">
        <f t="shared" si="0"/>
        <v>90</v>
      </c>
      <c r="K13" s="31"/>
      <c r="L13" s="49">
        <v>44568.583333333336</v>
      </c>
      <c r="M13" s="49">
        <v>44568.618055555555</v>
      </c>
      <c r="N13" s="25">
        <f t="shared" si="2"/>
        <v>0.41666666667151731</v>
      </c>
      <c r="O13" s="25">
        <f t="shared" si="3"/>
        <v>3.4722222218988463E-2</v>
      </c>
    </row>
    <row r="14" spans="1:15" s="52" customFormat="1" ht="15.75" customHeight="1">
      <c r="A14" s="48"/>
      <c r="B14" s="22"/>
      <c r="C14" s="49"/>
      <c r="D14" s="76"/>
      <c r="E14" s="51" t="s">
        <v>62</v>
      </c>
      <c r="F14" s="31">
        <v>12</v>
      </c>
      <c r="G14" s="31">
        <v>18</v>
      </c>
      <c r="H14" s="31">
        <v>42</v>
      </c>
      <c r="I14" s="31">
        <v>18</v>
      </c>
      <c r="J14" s="31"/>
      <c r="K14" s="31">
        <f t="shared" si="1"/>
        <v>90</v>
      </c>
      <c r="L14" s="49"/>
      <c r="M14" s="49"/>
      <c r="N14" s="25"/>
      <c r="O14" s="25"/>
    </row>
    <row r="15" spans="1:15" s="52" customFormat="1" ht="15.75" customHeight="1">
      <c r="A15" s="48" t="s">
        <v>45</v>
      </c>
      <c r="B15" s="22" t="s">
        <v>3</v>
      </c>
      <c r="C15" s="49">
        <v>44568.229166666664</v>
      </c>
      <c r="D15" s="76" t="s">
        <v>39</v>
      </c>
      <c r="E15" s="51" t="s">
        <v>61</v>
      </c>
      <c r="F15" s="31">
        <v>0</v>
      </c>
      <c r="G15" s="31">
        <v>90</v>
      </c>
      <c r="H15" s="31">
        <v>0</v>
      </c>
      <c r="I15" s="31">
        <v>0</v>
      </c>
      <c r="J15" s="31">
        <f t="shared" si="0"/>
        <v>90</v>
      </c>
      <c r="K15" s="31"/>
      <c r="L15" s="49">
        <v>44568.604166666664</v>
      </c>
      <c r="M15" s="49">
        <v>44568.649305555555</v>
      </c>
      <c r="N15" s="25">
        <f t="shared" si="2"/>
        <v>0.375</v>
      </c>
      <c r="O15" s="25">
        <f t="shared" si="3"/>
        <v>4.5138888890505768E-2</v>
      </c>
    </row>
    <row r="16" spans="1:15" s="52" customFormat="1" ht="15.75" customHeight="1">
      <c r="A16" s="48"/>
      <c r="B16" s="22"/>
      <c r="C16" s="49"/>
      <c r="D16" s="76"/>
      <c r="E16" s="51" t="s">
        <v>62</v>
      </c>
      <c r="F16" s="31">
        <v>8</v>
      </c>
      <c r="G16" s="31">
        <v>54</v>
      </c>
      <c r="H16" s="31">
        <v>26</v>
      </c>
      <c r="I16" s="31">
        <v>2</v>
      </c>
      <c r="J16" s="31"/>
      <c r="K16" s="31">
        <f t="shared" si="1"/>
        <v>90</v>
      </c>
      <c r="L16" s="49"/>
      <c r="M16" s="49"/>
      <c r="N16" s="25"/>
      <c r="O16" s="25"/>
    </row>
    <row r="17" spans="1:15" s="52" customFormat="1" ht="15.75" customHeight="1">
      <c r="A17" s="48" t="s">
        <v>50</v>
      </c>
      <c r="B17" s="22" t="s">
        <v>3</v>
      </c>
      <c r="C17" s="49">
        <v>44568.270833333336</v>
      </c>
      <c r="D17" s="76" t="s">
        <v>66</v>
      </c>
      <c r="E17" s="51" t="s">
        <v>61</v>
      </c>
      <c r="F17" s="31">
        <v>0</v>
      </c>
      <c r="G17" s="31">
        <v>26</v>
      </c>
      <c r="H17" s="31">
        <v>26</v>
      </c>
      <c r="I17" s="31">
        <v>38</v>
      </c>
      <c r="J17" s="31">
        <f t="shared" si="0"/>
        <v>90</v>
      </c>
      <c r="K17" s="31"/>
      <c r="L17" s="49">
        <v>44568.996527777781</v>
      </c>
      <c r="M17" s="49">
        <v>44569.138888888891</v>
      </c>
      <c r="N17" s="25">
        <f t="shared" si="2"/>
        <v>0.72569444444525288</v>
      </c>
      <c r="O17" s="25">
        <f t="shared" si="3"/>
        <v>0.14236111110949423</v>
      </c>
    </row>
    <row r="18" spans="1:15" s="52" customFormat="1" ht="15.75" customHeight="1">
      <c r="A18" s="48"/>
      <c r="B18" s="22"/>
      <c r="C18" s="49"/>
      <c r="D18" s="76"/>
      <c r="E18" s="51" t="s">
        <v>62</v>
      </c>
      <c r="F18" s="31">
        <v>24</v>
      </c>
      <c r="G18" s="31">
        <v>31</v>
      </c>
      <c r="H18" s="31">
        <v>27</v>
      </c>
      <c r="I18" s="31">
        <v>8</v>
      </c>
      <c r="J18" s="31"/>
      <c r="K18" s="31">
        <f t="shared" si="1"/>
        <v>90</v>
      </c>
      <c r="L18" s="49"/>
      <c r="M18" s="49"/>
      <c r="N18" s="25"/>
      <c r="O18" s="25"/>
    </row>
    <row r="19" spans="1:15" s="52" customFormat="1" ht="15.75" customHeight="1">
      <c r="A19" s="48" t="s">
        <v>34</v>
      </c>
      <c r="B19" s="22" t="s">
        <v>3</v>
      </c>
      <c r="C19" s="49">
        <v>44568.368055555555</v>
      </c>
      <c r="D19" s="76" t="s">
        <v>42</v>
      </c>
      <c r="E19" s="51" t="s">
        <v>61</v>
      </c>
      <c r="F19" s="31">
        <v>5</v>
      </c>
      <c r="G19" s="31">
        <v>24</v>
      </c>
      <c r="H19" s="31">
        <v>60</v>
      </c>
      <c r="I19" s="31">
        <v>1</v>
      </c>
      <c r="J19" s="31">
        <f t="shared" si="0"/>
        <v>90</v>
      </c>
      <c r="K19" s="31"/>
      <c r="L19" s="49">
        <v>44568.739583333336</v>
      </c>
      <c r="M19" s="49">
        <v>44568.78125</v>
      </c>
      <c r="N19" s="25">
        <f t="shared" si="2"/>
        <v>0.37152777778101154</v>
      </c>
      <c r="O19" s="25">
        <f t="shared" si="3"/>
        <v>4.1666666664241347E-2</v>
      </c>
    </row>
    <row r="20" spans="1:15" s="52" customFormat="1" ht="15.75" customHeight="1">
      <c r="A20" s="48"/>
      <c r="B20" s="22"/>
      <c r="C20" s="49"/>
      <c r="D20" s="76"/>
      <c r="E20" s="51" t="s">
        <v>62</v>
      </c>
      <c r="F20" s="31">
        <v>32</v>
      </c>
      <c r="G20" s="31">
        <v>2</v>
      </c>
      <c r="H20" s="31">
        <v>22</v>
      </c>
      <c r="I20" s="31">
        <v>34</v>
      </c>
      <c r="J20" s="31"/>
      <c r="K20" s="31">
        <f t="shared" si="1"/>
        <v>90</v>
      </c>
      <c r="L20" s="49"/>
      <c r="M20" s="49"/>
      <c r="N20" s="25"/>
      <c r="O20" s="25"/>
    </row>
    <row r="21" spans="1:15" s="52" customFormat="1" ht="15.75" customHeight="1">
      <c r="A21" s="48">
        <v>5</v>
      </c>
      <c r="B21" s="22" t="s">
        <v>3</v>
      </c>
      <c r="C21" s="49">
        <v>44568.423611111109</v>
      </c>
      <c r="D21" s="47" t="s">
        <v>85</v>
      </c>
      <c r="E21" s="51" t="s">
        <v>61</v>
      </c>
      <c r="F21" s="31">
        <v>31</v>
      </c>
      <c r="G21" s="31">
        <v>21</v>
      </c>
      <c r="H21" s="31">
        <v>38</v>
      </c>
      <c r="I21" s="31">
        <v>0</v>
      </c>
      <c r="J21" s="31">
        <f t="shared" si="0"/>
        <v>90</v>
      </c>
      <c r="K21" s="31"/>
      <c r="L21" s="49">
        <v>44568.878472222219</v>
      </c>
      <c r="M21" s="49">
        <v>44568.90625</v>
      </c>
      <c r="N21" s="25">
        <f t="shared" si="2"/>
        <v>0.45486111110949423</v>
      </c>
      <c r="O21" s="25">
        <f t="shared" si="3"/>
        <v>2.7777777781011537E-2</v>
      </c>
    </row>
    <row r="22" spans="1:15" s="52" customFormat="1" ht="15.75" customHeight="1">
      <c r="A22" s="48"/>
      <c r="B22" s="22"/>
      <c r="C22" s="49"/>
      <c r="D22" s="47"/>
      <c r="E22" s="51" t="s">
        <v>62</v>
      </c>
      <c r="F22" s="31">
        <v>6</v>
      </c>
      <c r="G22" s="31">
        <v>10</v>
      </c>
      <c r="H22" s="31">
        <v>68</v>
      </c>
      <c r="I22" s="31">
        <v>6</v>
      </c>
      <c r="J22" s="31"/>
      <c r="K22" s="31">
        <f t="shared" si="1"/>
        <v>90</v>
      </c>
      <c r="L22" s="49"/>
      <c r="M22" s="49"/>
      <c r="N22" s="25"/>
      <c r="O22" s="25"/>
    </row>
    <row r="23" spans="1:15" s="52" customFormat="1" ht="15.75" customHeight="1">
      <c r="A23" s="48">
        <v>8</v>
      </c>
      <c r="B23" s="22" t="s">
        <v>3</v>
      </c>
      <c r="C23" s="49">
        <v>44568.479166666664</v>
      </c>
      <c r="D23" s="47" t="s">
        <v>39</v>
      </c>
      <c r="E23" s="51" t="s">
        <v>61</v>
      </c>
      <c r="F23" s="31">
        <v>39</v>
      </c>
      <c r="G23" s="31">
        <v>51</v>
      </c>
      <c r="H23" s="31">
        <v>0</v>
      </c>
      <c r="I23" s="31">
        <v>0</v>
      </c>
      <c r="J23" s="31">
        <f t="shared" si="0"/>
        <v>90</v>
      </c>
      <c r="K23" s="31"/>
      <c r="L23" s="49">
        <v>44568.875</v>
      </c>
      <c r="M23" s="49">
        <v>44568.916666666664</v>
      </c>
      <c r="N23" s="25">
        <f t="shared" si="2"/>
        <v>0.39583333333575865</v>
      </c>
      <c r="O23" s="25">
        <f t="shared" si="3"/>
        <v>4.1666666664241347E-2</v>
      </c>
    </row>
    <row r="24" spans="1:15" s="52" customFormat="1" ht="15.75" customHeight="1">
      <c r="A24" s="48"/>
      <c r="B24" s="22"/>
      <c r="C24" s="49"/>
      <c r="D24" s="47"/>
      <c r="E24" s="51" t="s">
        <v>62</v>
      </c>
      <c r="F24" s="31">
        <v>0</v>
      </c>
      <c r="G24" s="31">
        <v>43</v>
      </c>
      <c r="H24" s="31">
        <v>32</v>
      </c>
      <c r="I24" s="31">
        <v>15</v>
      </c>
      <c r="J24" s="31"/>
      <c r="K24" s="31">
        <f t="shared" si="1"/>
        <v>90</v>
      </c>
      <c r="L24" s="49"/>
      <c r="M24" s="49"/>
      <c r="N24" s="25"/>
      <c r="O24" s="25"/>
    </row>
    <row r="25" spans="1:15" s="52" customFormat="1" ht="15.75" customHeight="1">
      <c r="A25" s="48" t="s">
        <v>36</v>
      </c>
      <c r="B25" s="22" t="s">
        <v>3</v>
      </c>
      <c r="C25" s="49">
        <v>44568.645833333336</v>
      </c>
      <c r="D25" s="47" t="s">
        <v>65</v>
      </c>
      <c r="E25" s="51" t="s">
        <v>61</v>
      </c>
      <c r="F25" s="31">
        <v>30</v>
      </c>
      <c r="G25" s="31">
        <v>60</v>
      </c>
      <c r="H25" s="31">
        <v>0</v>
      </c>
      <c r="I25" s="31">
        <v>0</v>
      </c>
      <c r="J25" s="31">
        <f t="shared" si="0"/>
        <v>90</v>
      </c>
      <c r="K25" s="31"/>
      <c r="L25" s="49">
        <v>44568.972222222219</v>
      </c>
      <c r="M25" s="49">
        <v>44569.048611111109</v>
      </c>
      <c r="N25" s="25">
        <f t="shared" si="2"/>
        <v>0.32638888888322981</v>
      </c>
      <c r="O25" s="25">
        <f t="shared" si="3"/>
        <v>7.6388888890505768E-2</v>
      </c>
    </row>
    <row r="26" spans="1:15" s="52" customFormat="1" ht="15.75" customHeight="1" thickBot="1">
      <c r="A26" s="22"/>
      <c r="B26" s="22"/>
      <c r="C26" s="51"/>
      <c r="D26" s="51"/>
      <c r="E26" s="51" t="s">
        <v>62</v>
      </c>
      <c r="F26" s="31">
        <v>0</v>
      </c>
      <c r="G26" s="31">
        <v>6</v>
      </c>
      <c r="H26" s="31">
        <v>68</v>
      </c>
      <c r="I26" s="31">
        <v>16</v>
      </c>
      <c r="J26" s="31"/>
      <c r="K26" s="31">
        <f t="shared" si="1"/>
        <v>90</v>
      </c>
      <c r="L26" s="51"/>
      <c r="M26" s="51"/>
      <c r="N26" s="25"/>
      <c r="O26" s="25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816</v>
      </c>
      <c r="K27" s="19">
        <f>SUM(K5:K26)</f>
        <v>988</v>
      </c>
      <c r="L27" s="5"/>
      <c r="M27" s="5" t="s">
        <v>13</v>
      </c>
      <c r="N27" s="10">
        <f>AVERAGE(N5:N26)</f>
        <v>0.56881313131254341</v>
      </c>
      <c r="O27" s="10">
        <f>AVERAGE(O5:O26)</f>
        <v>5.0505050504977007E-2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220"/>
      <c r="B29" s="221"/>
      <c r="C29" s="222"/>
      <c r="D29" s="73"/>
      <c r="E29" s="73"/>
      <c r="F29" s="220" t="s">
        <v>26</v>
      </c>
      <c r="G29" s="221"/>
      <c r="H29" s="221"/>
      <c r="I29" s="221"/>
      <c r="J29" s="222"/>
      <c r="K29" s="73"/>
      <c r="L29" s="220"/>
      <c r="M29" s="221"/>
      <c r="N29" s="221"/>
      <c r="O29" s="222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 s="32" customFormat="1" ht="15.75" customHeight="1">
      <c r="A31" s="48">
        <v>6</v>
      </c>
      <c r="B31" s="47" t="s">
        <v>167</v>
      </c>
      <c r="C31" s="49">
        <v>44567.503472222219</v>
      </c>
      <c r="D31" s="47" t="s">
        <v>57</v>
      </c>
      <c r="E31" s="51" t="s">
        <v>61</v>
      </c>
      <c r="F31" s="31">
        <v>6</v>
      </c>
      <c r="G31" s="31">
        <v>13</v>
      </c>
      <c r="H31" s="31">
        <v>54</v>
      </c>
      <c r="I31" s="31">
        <v>17</v>
      </c>
      <c r="J31" s="31">
        <f>F31+G31+H31+I31</f>
        <v>90</v>
      </c>
      <c r="K31" s="31"/>
      <c r="L31" s="49">
        <v>44568.677083333336</v>
      </c>
      <c r="M31" s="49">
        <v>44568.708333333336</v>
      </c>
      <c r="N31" s="25">
        <f>SUM(L31-C31)</f>
        <v>1.1736111111167702</v>
      </c>
      <c r="O31" s="25">
        <f>SUM(M31-L31)</f>
        <v>3.125E-2</v>
      </c>
    </row>
    <row r="32" spans="1:15" s="32" customFormat="1" ht="15.75" customHeight="1">
      <c r="A32" s="48"/>
      <c r="B32" s="47"/>
      <c r="C32" s="49"/>
      <c r="D32" s="47"/>
      <c r="E32" s="51" t="s">
        <v>62</v>
      </c>
      <c r="F32" s="31">
        <v>4</v>
      </c>
      <c r="G32" s="31">
        <v>25</v>
      </c>
      <c r="H32" s="31">
        <v>48</v>
      </c>
      <c r="I32" s="31">
        <v>13</v>
      </c>
      <c r="J32" s="31"/>
      <c r="K32" s="31">
        <f t="shared" ref="K32:K46" si="4">G32+H32+I32+F32</f>
        <v>90</v>
      </c>
      <c r="L32" s="49"/>
      <c r="M32" s="49"/>
      <c r="N32" s="25"/>
      <c r="O32" s="25"/>
    </row>
    <row r="33" spans="1:15" s="32" customFormat="1" ht="15.75" customHeight="1">
      <c r="A33" s="48">
        <v>4</v>
      </c>
      <c r="B33" s="47" t="s">
        <v>168</v>
      </c>
      <c r="C33" s="49">
        <v>44567.690972222219</v>
      </c>
      <c r="D33" s="47" t="s">
        <v>144</v>
      </c>
      <c r="E33" s="51" t="s">
        <v>61</v>
      </c>
      <c r="F33" s="31">
        <v>0</v>
      </c>
      <c r="G33" s="31">
        <v>8</v>
      </c>
      <c r="H33" s="31">
        <v>77</v>
      </c>
      <c r="I33" s="31">
        <v>5</v>
      </c>
      <c r="J33" s="31">
        <f t="shared" ref="J33:J45" si="5">F33+G33+H33+I33</f>
        <v>90</v>
      </c>
      <c r="K33" s="31"/>
      <c r="L33" s="49">
        <v>44568.229166666664</v>
      </c>
      <c r="M33" s="49">
        <v>44568.260416666664</v>
      </c>
      <c r="N33" s="25">
        <f t="shared" ref="N33:N51" si="6">SUM(L33-C33)</f>
        <v>0.53819444444525288</v>
      </c>
      <c r="O33" s="25">
        <f t="shared" ref="O33:O51" si="7">SUM(M33-L33)</f>
        <v>3.125E-2</v>
      </c>
    </row>
    <row r="34" spans="1:15" s="32" customFormat="1" ht="15.75" customHeight="1">
      <c r="A34" s="48"/>
      <c r="B34" s="47"/>
      <c r="C34" s="49"/>
      <c r="D34" s="47"/>
      <c r="E34" s="51" t="s">
        <v>62</v>
      </c>
      <c r="F34" s="31">
        <v>0</v>
      </c>
      <c r="G34" s="31">
        <v>0</v>
      </c>
      <c r="H34" s="31">
        <v>90</v>
      </c>
      <c r="I34" s="31">
        <v>0</v>
      </c>
      <c r="J34" s="31"/>
      <c r="K34" s="31">
        <f t="shared" si="4"/>
        <v>90</v>
      </c>
      <c r="L34" s="49"/>
      <c r="M34" s="49"/>
      <c r="N34" s="25"/>
      <c r="O34" s="25"/>
    </row>
    <row r="35" spans="1:15" s="32" customFormat="1" ht="15.75" customHeight="1">
      <c r="A35" s="48" t="s">
        <v>33</v>
      </c>
      <c r="B35" s="47" t="s">
        <v>169</v>
      </c>
      <c r="C35" s="49">
        <v>44567.732638888891</v>
      </c>
      <c r="D35" s="47" t="s">
        <v>59</v>
      </c>
      <c r="E35" s="51" t="s">
        <v>61</v>
      </c>
      <c r="F35" s="31">
        <v>0</v>
      </c>
      <c r="G35" s="31">
        <v>0</v>
      </c>
      <c r="H35" s="31">
        <v>0</v>
      </c>
      <c r="I35" s="31">
        <v>90</v>
      </c>
      <c r="J35" s="31">
        <f t="shared" si="5"/>
        <v>90</v>
      </c>
      <c r="K35" s="31"/>
      <c r="L35" s="49">
        <v>44568.083333333336</v>
      </c>
      <c r="M35" s="49">
        <v>44568.121527777781</v>
      </c>
      <c r="N35" s="25">
        <f t="shared" si="6"/>
        <v>0.35069444444525288</v>
      </c>
      <c r="O35" s="25">
        <f t="shared" si="7"/>
        <v>3.8194444445252884E-2</v>
      </c>
    </row>
    <row r="36" spans="1:15" s="32" customFormat="1" ht="15.75" customHeight="1">
      <c r="A36" s="48"/>
      <c r="B36" s="47"/>
      <c r="C36" s="49"/>
      <c r="D36" s="47"/>
      <c r="E36" s="51" t="s">
        <v>62</v>
      </c>
      <c r="F36" s="31">
        <v>0</v>
      </c>
      <c r="G36" s="31">
        <v>14</v>
      </c>
      <c r="H36" s="31">
        <v>5</v>
      </c>
      <c r="I36" s="31">
        <v>71</v>
      </c>
      <c r="J36" s="31"/>
      <c r="K36" s="31">
        <f t="shared" si="4"/>
        <v>90</v>
      </c>
      <c r="L36" s="49"/>
      <c r="M36" s="49"/>
      <c r="N36" s="25"/>
      <c r="O36" s="25"/>
    </row>
    <row r="37" spans="1:15" s="32" customFormat="1" ht="15.75" customHeight="1">
      <c r="A37" s="48">
        <v>1</v>
      </c>
      <c r="B37" s="47" t="s">
        <v>170</v>
      </c>
      <c r="C37" s="49">
        <v>44567.8125</v>
      </c>
      <c r="D37" s="47" t="s">
        <v>59</v>
      </c>
      <c r="E37" s="51" t="s">
        <v>61</v>
      </c>
      <c r="F37" s="31">
        <v>30</v>
      </c>
      <c r="G37" s="31">
        <v>20</v>
      </c>
      <c r="H37" s="31">
        <v>40</v>
      </c>
      <c r="I37" s="31">
        <v>0</v>
      </c>
      <c r="J37" s="31">
        <f t="shared" si="5"/>
        <v>90</v>
      </c>
      <c r="K37" s="31"/>
      <c r="L37" s="49">
        <v>44568.444444444445</v>
      </c>
      <c r="M37" s="49">
        <v>44568.475694444445</v>
      </c>
      <c r="N37" s="25">
        <f t="shared" si="6"/>
        <v>0.63194444444525288</v>
      </c>
      <c r="O37" s="25">
        <f t="shared" si="7"/>
        <v>3.125E-2</v>
      </c>
    </row>
    <row r="38" spans="1:15" s="32" customFormat="1" ht="15.75" customHeight="1">
      <c r="A38" s="48"/>
      <c r="B38" s="47"/>
      <c r="C38" s="49"/>
      <c r="D38" s="47"/>
      <c r="E38" s="51" t="s">
        <v>62</v>
      </c>
      <c r="F38" s="31">
        <v>0</v>
      </c>
      <c r="G38" s="31">
        <v>5</v>
      </c>
      <c r="H38" s="31">
        <v>66</v>
      </c>
      <c r="I38" s="31">
        <v>19</v>
      </c>
      <c r="J38" s="31"/>
      <c r="K38" s="31">
        <f t="shared" si="4"/>
        <v>90</v>
      </c>
      <c r="L38" s="49"/>
      <c r="M38" s="49"/>
      <c r="N38" s="25"/>
      <c r="O38" s="25"/>
    </row>
    <row r="39" spans="1:15" s="32" customFormat="1" ht="15.75" customHeight="1">
      <c r="A39" s="48" t="s">
        <v>35</v>
      </c>
      <c r="B39" s="47" t="s">
        <v>171</v>
      </c>
      <c r="C39" s="49">
        <v>44567.961805555555</v>
      </c>
      <c r="D39" s="47" t="s">
        <v>59</v>
      </c>
      <c r="E39" s="51" t="s">
        <v>61</v>
      </c>
      <c r="F39" s="31">
        <v>0</v>
      </c>
      <c r="G39" s="31">
        <v>0</v>
      </c>
      <c r="H39" s="31">
        <v>0</v>
      </c>
      <c r="I39" s="31">
        <v>90</v>
      </c>
      <c r="J39" s="31">
        <f t="shared" si="5"/>
        <v>90</v>
      </c>
      <c r="K39" s="31"/>
      <c r="L39" s="49">
        <v>44568.447916666664</v>
      </c>
      <c r="M39" s="49">
        <v>44568.510416666664</v>
      </c>
      <c r="N39" s="25">
        <f t="shared" ref="N39:N45" si="8">SUM(L39-C39)</f>
        <v>0.48611111110949423</v>
      </c>
      <c r="O39" s="25">
        <f t="shared" ref="O39:O45" si="9">SUM(M39-L39)</f>
        <v>6.25E-2</v>
      </c>
    </row>
    <row r="40" spans="1:15" s="32" customFormat="1" ht="15.75" customHeight="1">
      <c r="A40" s="48"/>
      <c r="B40" s="47"/>
      <c r="C40" s="49"/>
      <c r="D40" s="47"/>
      <c r="E40" s="51" t="s">
        <v>62</v>
      </c>
      <c r="F40" s="31">
        <v>0</v>
      </c>
      <c r="G40" s="31">
        <v>0</v>
      </c>
      <c r="H40" s="31">
        <v>0</v>
      </c>
      <c r="I40" s="31">
        <v>90</v>
      </c>
      <c r="J40" s="31"/>
      <c r="K40" s="31">
        <f t="shared" si="4"/>
        <v>90</v>
      </c>
      <c r="L40" s="49"/>
      <c r="M40" s="49"/>
      <c r="N40" s="25"/>
      <c r="O40" s="25"/>
    </row>
    <row r="41" spans="1:15" s="32" customFormat="1" ht="15.75" customHeight="1">
      <c r="A41" s="48">
        <v>5</v>
      </c>
      <c r="B41" s="47" t="s">
        <v>172</v>
      </c>
      <c r="C41" s="49">
        <v>44567.979166666664</v>
      </c>
      <c r="D41" s="47" t="s">
        <v>60</v>
      </c>
      <c r="E41" s="51" t="s">
        <v>61</v>
      </c>
      <c r="F41" s="31">
        <v>0</v>
      </c>
      <c r="G41" s="31">
        <v>0</v>
      </c>
      <c r="H41" s="31">
        <v>90</v>
      </c>
      <c r="I41" s="31">
        <v>0</v>
      </c>
      <c r="J41" s="31">
        <f t="shared" si="5"/>
        <v>90</v>
      </c>
      <c r="K41" s="31"/>
      <c r="L41" s="49">
        <v>44568.34375</v>
      </c>
      <c r="M41" s="49">
        <v>44568.375</v>
      </c>
      <c r="N41" s="25">
        <f t="shared" si="8"/>
        <v>0.36458333333575865</v>
      </c>
      <c r="O41" s="25">
        <f t="shared" si="9"/>
        <v>3.125E-2</v>
      </c>
    </row>
    <row r="42" spans="1:15" s="32" customFormat="1" ht="15.75" customHeight="1">
      <c r="A42" s="48"/>
      <c r="B42" s="47"/>
      <c r="C42" s="49"/>
      <c r="D42" s="47"/>
      <c r="E42" s="51" t="s">
        <v>62</v>
      </c>
      <c r="F42" s="31">
        <v>10</v>
      </c>
      <c r="G42" s="31">
        <v>5</v>
      </c>
      <c r="H42" s="31">
        <v>36</v>
      </c>
      <c r="I42" s="31">
        <v>39</v>
      </c>
      <c r="J42" s="31"/>
      <c r="K42" s="31">
        <f t="shared" si="4"/>
        <v>90</v>
      </c>
      <c r="L42" s="49"/>
      <c r="M42" s="49"/>
      <c r="N42" s="25"/>
      <c r="O42" s="25"/>
    </row>
    <row r="43" spans="1:15" s="32" customFormat="1" ht="15.75" customHeight="1">
      <c r="A43" s="48">
        <v>4</v>
      </c>
      <c r="B43" s="47" t="s">
        <v>173</v>
      </c>
      <c r="C43" s="49">
        <v>44568.305555555555</v>
      </c>
      <c r="D43" s="76" t="s">
        <v>56</v>
      </c>
      <c r="E43" s="51" t="s">
        <v>61</v>
      </c>
      <c r="F43" s="31">
        <v>0</v>
      </c>
      <c r="G43" s="31">
        <v>10</v>
      </c>
      <c r="H43" s="31">
        <v>70</v>
      </c>
      <c r="I43" s="31">
        <v>10</v>
      </c>
      <c r="J43" s="31">
        <f t="shared" si="5"/>
        <v>90</v>
      </c>
      <c r="K43" s="31"/>
      <c r="L43" s="49">
        <v>44568.659722222219</v>
      </c>
      <c r="M43" s="49">
        <v>44568.6875</v>
      </c>
      <c r="N43" s="25">
        <f t="shared" si="8"/>
        <v>0.35416666666424135</v>
      </c>
      <c r="O43" s="25">
        <f t="shared" si="9"/>
        <v>2.7777777781011537E-2</v>
      </c>
    </row>
    <row r="44" spans="1:15" s="32" customFormat="1" ht="15.75" customHeight="1">
      <c r="A44" s="48"/>
      <c r="B44" s="47"/>
      <c r="C44" s="49"/>
      <c r="D44" s="76"/>
      <c r="E44" s="51" t="s">
        <v>62</v>
      </c>
      <c r="F44" s="31">
        <v>0</v>
      </c>
      <c r="G44" s="31">
        <v>16</v>
      </c>
      <c r="H44" s="31">
        <v>45</v>
      </c>
      <c r="I44" s="31">
        <v>29</v>
      </c>
      <c r="J44" s="31"/>
      <c r="K44" s="31">
        <f t="shared" si="4"/>
        <v>90</v>
      </c>
      <c r="L44" s="49"/>
      <c r="M44" s="49"/>
      <c r="N44" s="25"/>
      <c r="O44" s="25"/>
    </row>
    <row r="45" spans="1:15" s="32" customFormat="1" ht="15.75" customHeight="1">
      <c r="A45" s="48" t="s">
        <v>47</v>
      </c>
      <c r="B45" s="47" t="s">
        <v>174</v>
      </c>
      <c r="C45" s="49">
        <v>44568.434027777781</v>
      </c>
      <c r="D45" s="47" t="s">
        <v>59</v>
      </c>
      <c r="E45" s="51" t="s">
        <v>61</v>
      </c>
      <c r="F45" s="31">
        <v>0</v>
      </c>
      <c r="G45" s="31">
        <v>0</v>
      </c>
      <c r="H45" s="31">
        <v>0</v>
      </c>
      <c r="I45" s="31">
        <v>90</v>
      </c>
      <c r="J45" s="31">
        <f t="shared" si="5"/>
        <v>90</v>
      </c>
      <c r="K45" s="31"/>
      <c r="L45" s="49">
        <v>44568.75</v>
      </c>
      <c r="M45" s="49">
        <v>44568.788194444445</v>
      </c>
      <c r="N45" s="25">
        <f t="shared" si="8"/>
        <v>0.31597222221898846</v>
      </c>
      <c r="O45" s="25">
        <f t="shared" si="9"/>
        <v>3.8194444445252884E-2</v>
      </c>
    </row>
    <row r="46" spans="1:15" s="32" customFormat="1" ht="15.75" customHeight="1">
      <c r="A46" s="48"/>
      <c r="B46" s="47"/>
      <c r="C46" s="49"/>
      <c r="D46" s="47"/>
      <c r="E46" s="51" t="s">
        <v>62</v>
      </c>
      <c r="F46" s="31">
        <v>0</v>
      </c>
      <c r="G46" s="31">
        <v>11</v>
      </c>
      <c r="H46" s="31">
        <v>24</v>
      </c>
      <c r="I46" s="31">
        <v>55</v>
      </c>
      <c r="J46" s="31"/>
      <c r="K46" s="31">
        <f t="shared" si="4"/>
        <v>90</v>
      </c>
      <c r="L46" s="49"/>
      <c r="M46" s="49"/>
      <c r="N46" s="25"/>
      <c r="O46" s="25"/>
    </row>
    <row r="47" spans="1:15" s="32" customFormat="1" ht="15.75" customHeight="1">
      <c r="A47" s="48">
        <v>1</v>
      </c>
      <c r="B47" s="47" t="s">
        <v>175</v>
      </c>
      <c r="C47" s="49">
        <v>44568.524305555555</v>
      </c>
      <c r="D47" s="47" t="s">
        <v>59</v>
      </c>
      <c r="E47" s="51" t="s">
        <v>61</v>
      </c>
      <c r="F47" s="31">
        <v>2</v>
      </c>
      <c r="G47" s="31">
        <v>0</v>
      </c>
      <c r="H47" s="31">
        <v>88</v>
      </c>
      <c r="I47" s="31">
        <v>0</v>
      </c>
      <c r="J47" s="31">
        <f t="shared" ref="J47:J51" si="10">F47+G47+H47+I47</f>
        <v>90</v>
      </c>
      <c r="K47" s="31"/>
      <c r="L47" s="49">
        <v>44568.958333333336</v>
      </c>
      <c r="M47" s="49">
        <v>44569.027777777781</v>
      </c>
      <c r="N47" s="25">
        <f t="shared" si="6"/>
        <v>0.43402777778101154</v>
      </c>
      <c r="O47" s="25">
        <f t="shared" si="7"/>
        <v>6.9444444445252884E-2</v>
      </c>
    </row>
    <row r="48" spans="1:15" s="32" customFormat="1" ht="15.75" customHeight="1">
      <c r="A48" s="48"/>
      <c r="B48" s="47"/>
      <c r="C48" s="49"/>
      <c r="D48" s="47"/>
      <c r="E48" s="51" t="s">
        <v>62</v>
      </c>
      <c r="F48" s="31">
        <v>0</v>
      </c>
      <c r="G48" s="31">
        <v>0</v>
      </c>
      <c r="H48" s="31">
        <v>90</v>
      </c>
      <c r="I48" s="31">
        <v>0</v>
      </c>
      <c r="J48" s="31"/>
      <c r="K48" s="31">
        <f t="shared" ref="K48:K52" si="11">G48+H48+I48+F48</f>
        <v>90</v>
      </c>
      <c r="L48" s="49"/>
      <c r="M48" s="49"/>
      <c r="N48" s="25"/>
      <c r="O48" s="25"/>
    </row>
    <row r="49" spans="1:15" s="32" customFormat="1" ht="15.75" customHeight="1">
      <c r="A49" s="48" t="s">
        <v>35</v>
      </c>
      <c r="B49" s="47" t="s">
        <v>176</v>
      </c>
      <c r="C49" s="49">
        <v>44568.552083333336</v>
      </c>
      <c r="D49" s="47" t="s">
        <v>136</v>
      </c>
      <c r="E49" s="51" t="s">
        <v>61</v>
      </c>
      <c r="F49" s="31">
        <v>0</v>
      </c>
      <c r="G49" s="31">
        <v>0</v>
      </c>
      <c r="H49" s="31">
        <v>0</v>
      </c>
      <c r="I49" s="31">
        <v>90</v>
      </c>
      <c r="J49" s="31">
        <f t="shared" si="10"/>
        <v>90</v>
      </c>
      <c r="K49" s="31"/>
      <c r="L49" s="49">
        <v>44568.965277777781</v>
      </c>
      <c r="M49" s="49">
        <v>44569.013888888891</v>
      </c>
      <c r="N49" s="25">
        <f t="shared" si="6"/>
        <v>0.41319444444525288</v>
      </c>
      <c r="O49" s="25">
        <f t="shared" si="7"/>
        <v>4.8611111109494232E-2</v>
      </c>
    </row>
    <row r="50" spans="1:15" s="32" customFormat="1" ht="15.75" customHeight="1">
      <c r="A50" s="48"/>
      <c r="B50" s="47"/>
      <c r="C50" s="49"/>
      <c r="D50" s="47"/>
      <c r="E50" s="51" t="s">
        <v>62</v>
      </c>
      <c r="F50" s="31">
        <v>1</v>
      </c>
      <c r="G50" s="31">
        <v>19</v>
      </c>
      <c r="H50" s="31">
        <v>40</v>
      </c>
      <c r="I50" s="31">
        <v>30</v>
      </c>
      <c r="J50" s="31"/>
      <c r="K50" s="31">
        <f t="shared" si="11"/>
        <v>90</v>
      </c>
      <c r="L50" s="49"/>
      <c r="M50" s="49"/>
      <c r="N50" s="25"/>
      <c r="O50" s="25"/>
    </row>
    <row r="51" spans="1:15" s="32" customFormat="1" ht="15.75" customHeight="1">
      <c r="A51" s="48" t="s">
        <v>45</v>
      </c>
      <c r="B51" s="47" t="s">
        <v>177</v>
      </c>
      <c r="C51" s="49">
        <v>44568.694444444445</v>
      </c>
      <c r="D51" s="47" t="s">
        <v>60</v>
      </c>
      <c r="E51" s="51" t="s">
        <v>61</v>
      </c>
      <c r="F51" s="31">
        <v>0</v>
      </c>
      <c r="G51" s="31">
        <v>80</v>
      </c>
      <c r="H51" s="31">
        <v>0</v>
      </c>
      <c r="I51" s="31">
        <v>0</v>
      </c>
      <c r="J51" s="31">
        <f t="shared" si="10"/>
        <v>80</v>
      </c>
      <c r="K51" s="31"/>
      <c r="L51" s="49">
        <v>44568.947916666664</v>
      </c>
      <c r="M51" s="49">
        <v>44568.986111111109</v>
      </c>
      <c r="N51" s="25">
        <f t="shared" si="6"/>
        <v>0.25347222221898846</v>
      </c>
      <c r="O51" s="25">
        <f t="shared" si="7"/>
        <v>3.8194444445252884E-2</v>
      </c>
    </row>
    <row r="52" spans="1:15" s="52" customFormat="1" ht="15.75" customHeight="1" thickBot="1">
      <c r="A52" s="31"/>
      <c r="B52" s="31"/>
      <c r="C52" s="51"/>
      <c r="D52" s="51"/>
      <c r="E52" s="51" t="s">
        <v>62</v>
      </c>
      <c r="F52" s="31">
        <v>0</v>
      </c>
      <c r="G52" s="31">
        <v>37</v>
      </c>
      <c r="H52" s="31">
        <v>40</v>
      </c>
      <c r="I52" s="31">
        <v>3</v>
      </c>
      <c r="J52" s="31"/>
      <c r="K52" s="31">
        <f t="shared" si="11"/>
        <v>80</v>
      </c>
      <c r="L52" s="51"/>
      <c r="M52" s="51"/>
      <c r="N52" s="25"/>
      <c r="O52" s="25"/>
    </row>
    <row r="53" spans="1:15" s="8" customFormat="1" ht="16.5" customHeight="1" thickTop="1" thickBot="1">
      <c r="A53" s="5"/>
      <c r="B53" s="5"/>
      <c r="C53" s="5"/>
      <c r="D53" s="5"/>
      <c r="E53" s="5"/>
      <c r="F53" s="5"/>
      <c r="G53" s="5"/>
      <c r="H53" s="5"/>
      <c r="I53" s="18" t="s">
        <v>31</v>
      </c>
      <c r="J53" s="19">
        <f>SUM(J31:J52)</f>
        <v>980</v>
      </c>
      <c r="K53" s="19">
        <f>SUM(K31:K52)</f>
        <v>980</v>
      </c>
      <c r="L53" s="5"/>
      <c r="M53" s="5" t="s">
        <v>13</v>
      </c>
      <c r="N53" s="10">
        <f>AVERAGE(N31:N52)</f>
        <v>0.48327020202056947</v>
      </c>
      <c r="O53" s="10">
        <f>AVERAGE(O31:O52)</f>
        <v>4.0719696970137935E-2</v>
      </c>
    </row>
    <row r="54" spans="1:15" ht="15.75" thickTop="1"/>
    <row r="55" spans="1:15">
      <c r="A55" s="45" t="s">
        <v>0</v>
      </c>
      <c r="B55" s="46" t="s">
        <v>157</v>
      </c>
      <c r="C55" s="215" t="s">
        <v>15</v>
      </c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</row>
    <row r="56" spans="1:15">
      <c r="A56" s="215" t="s">
        <v>16</v>
      </c>
      <c r="B56" s="215"/>
      <c r="C56" s="215"/>
      <c r="D56" s="215"/>
      <c r="E56" s="215"/>
      <c r="F56" s="215"/>
      <c r="G56" s="215"/>
      <c r="H56" s="20"/>
      <c r="I56" s="215" t="s">
        <v>17</v>
      </c>
      <c r="J56" s="215"/>
      <c r="K56" s="215"/>
      <c r="L56" s="215"/>
      <c r="M56" s="215"/>
      <c r="N56" s="215"/>
      <c r="O56" s="215"/>
    </row>
    <row r="57" spans="1:15" ht="30">
      <c r="A57" s="11" t="s">
        <v>18</v>
      </c>
      <c r="B57" s="11" t="s">
        <v>19</v>
      </c>
      <c r="C57" s="5" t="s">
        <v>20</v>
      </c>
      <c r="D57" s="11" t="s">
        <v>21</v>
      </c>
      <c r="E57" s="11" t="s">
        <v>22</v>
      </c>
      <c r="F57" s="11" t="s">
        <v>23</v>
      </c>
      <c r="G57" s="11" t="s">
        <v>24</v>
      </c>
      <c r="H57" s="11"/>
      <c r="I57" s="11" t="s">
        <v>18</v>
      </c>
      <c r="J57" s="11" t="s">
        <v>19</v>
      </c>
      <c r="K57" s="5" t="s">
        <v>20</v>
      </c>
      <c r="L57" s="11" t="s">
        <v>21</v>
      </c>
      <c r="M57" s="11" t="s">
        <v>25</v>
      </c>
      <c r="N57" s="11" t="s">
        <v>23</v>
      </c>
      <c r="O57" s="11" t="s">
        <v>24</v>
      </c>
    </row>
    <row r="58" spans="1:15" s="27" customFormat="1" ht="15" customHeight="1">
      <c r="A58" s="21">
        <v>1</v>
      </c>
      <c r="B58" s="47" t="s">
        <v>75</v>
      </c>
      <c r="C58" s="48">
        <v>7</v>
      </c>
      <c r="D58" s="49">
        <v>44567.996527777781</v>
      </c>
      <c r="E58" s="47">
        <v>32675</v>
      </c>
      <c r="F58" s="49">
        <v>44568.104166666664</v>
      </c>
      <c r="G58" s="25">
        <f>SUM(F58-D58)</f>
        <v>0.10763888888322981</v>
      </c>
      <c r="H58" s="26"/>
      <c r="I58" s="21">
        <v>1</v>
      </c>
      <c r="J58" s="75" t="s">
        <v>85</v>
      </c>
      <c r="K58" s="48">
        <v>5</v>
      </c>
      <c r="L58" s="49">
        <v>44567.892361111109</v>
      </c>
      <c r="M58" s="47" t="s">
        <v>159</v>
      </c>
      <c r="N58" s="49">
        <v>44568.059027777781</v>
      </c>
      <c r="O58" s="25">
        <f>SUM(N58-L58)</f>
        <v>0.16666666667151731</v>
      </c>
    </row>
    <row r="59" spans="1:15" s="27" customFormat="1" ht="15" customHeight="1">
      <c r="A59" s="21">
        <v>2</v>
      </c>
      <c r="B59" s="47" t="s">
        <v>39</v>
      </c>
      <c r="C59" s="48">
        <v>8</v>
      </c>
      <c r="D59" s="49">
        <v>44567.9375</v>
      </c>
      <c r="E59" s="47" t="s">
        <v>158</v>
      </c>
      <c r="F59" s="49">
        <v>44568.048611111109</v>
      </c>
      <c r="G59" s="25">
        <f t="shared" ref="G59:G78" si="12">SUM(F59-D59)</f>
        <v>0.11111111110949423</v>
      </c>
      <c r="H59" s="26"/>
      <c r="I59" s="21">
        <v>2</v>
      </c>
      <c r="J59" s="75" t="s">
        <v>69</v>
      </c>
      <c r="K59" s="48">
        <v>4</v>
      </c>
      <c r="L59" s="49">
        <v>44567.934027777781</v>
      </c>
      <c r="M59" s="47" t="s">
        <v>158</v>
      </c>
      <c r="N59" s="49">
        <v>44568.045138888891</v>
      </c>
      <c r="O59" s="25">
        <f t="shared" ref="O59:O79" si="13">SUM(N59-L59)</f>
        <v>0.11111111110949423</v>
      </c>
    </row>
    <row r="60" spans="1:15" s="27" customFormat="1" ht="15" customHeight="1">
      <c r="A60" s="21">
        <v>3</v>
      </c>
      <c r="B60" s="47" t="s">
        <v>69</v>
      </c>
      <c r="C60" s="48" t="s">
        <v>67</v>
      </c>
      <c r="D60" s="49">
        <v>44567.965277777781</v>
      </c>
      <c r="E60" s="47" t="s">
        <v>159</v>
      </c>
      <c r="F60" s="49">
        <v>44568.076388888891</v>
      </c>
      <c r="G60" s="25">
        <f t="shared" si="12"/>
        <v>0.11111111110949423</v>
      </c>
      <c r="H60" s="26"/>
      <c r="I60" s="21">
        <v>3</v>
      </c>
      <c r="J60" s="75" t="s">
        <v>43</v>
      </c>
      <c r="K60" s="48" t="s">
        <v>78</v>
      </c>
      <c r="L60" s="49">
        <v>44567.965277777781</v>
      </c>
      <c r="M60" s="47">
        <v>32675</v>
      </c>
      <c r="N60" s="49">
        <v>44568.166666666664</v>
      </c>
      <c r="O60" s="25">
        <f t="shared" si="13"/>
        <v>0.20138888888322981</v>
      </c>
    </row>
    <row r="61" spans="1:15" s="27" customFormat="1" ht="15" customHeight="1">
      <c r="A61" s="21">
        <v>4</v>
      </c>
      <c r="B61" s="47" t="s">
        <v>43</v>
      </c>
      <c r="C61" s="48">
        <v>8</v>
      </c>
      <c r="D61" s="49">
        <v>44568.083333333336</v>
      </c>
      <c r="E61" s="47">
        <v>28745</v>
      </c>
      <c r="F61" s="49">
        <v>44568.3125</v>
      </c>
      <c r="G61" s="25">
        <f t="shared" si="12"/>
        <v>0.22916666666424135</v>
      </c>
      <c r="H61" s="26"/>
      <c r="I61" s="21">
        <v>4</v>
      </c>
      <c r="J61" s="75" t="s">
        <v>56</v>
      </c>
      <c r="K61" s="48">
        <v>4</v>
      </c>
      <c r="L61" s="49">
        <v>44568.069444444445</v>
      </c>
      <c r="M61" s="47">
        <v>28745</v>
      </c>
      <c r="N61" s="49">
        <v>44568.208333333336</v>
      </c>
      <c r="O61" s="25">
        <f t="shared" si="13"/>
        <v>0.13888888889050577</v>
      </c>
    </row>
    <row r="62" spans="1:15" s="27" customFormat="1" ht="15" customHeight="1">
      <c r="A62" s="21">
        <v>5</v>
      </c>
      <c r="B62" s="47" t="s">
        <v>69</v>
      </c>
      <c r="C62" s="48">
        <v>8</v>
      </c>
      <c r="D62" s="49">
        <v>44568.326388888891</v>
      </c>
      <c r="E62" s="47">
        <v>32573</v>
      </c>
      <c r="F62" s="49">
        <v>44568.510416666664</v>
      </c>
      <c r="G62" s="25">
        <f t="shared" si="12"/>
        <v>0.18402777777373558</v>
      </c>
      <c r="H62" s="26"/>
      <c r="I62" s="21">
        <v>5</v>
      </c>
      <c r="J62" s="75" t="s">
        <v>82</v>
      </c>
      <c r="K62" s="48">
        <v>3</v>
      </c>
      <c r="L62" s="49">
        <v>44568.09375</v>
      </c>
      <c r="M62" s="47">
        <v>32503</v>
      </c>
      <c r="N62" s="49">
        <v>44568.319444444445</v>
      </c>
      <c r="O62" s="25">
        <f t="shared" si="13"/>
        <v>0.22569444444525288</v>
      </c>
    </row>
    <row r="63" spans="1:15" s="27" customFormat="1" ht="15" customHeight="1">
      <c r="A63" s="21">
        <v>6</v>
      </c>
      <c r="B63" s="47" t="s">
        <v>64</v>
      </c>
      <c r="C63" s="48" t="s">
        <v>67</v>
      </c>
      <c r="D63" s="49">
        <v>44568.645833333336</v>
      </c>
      <c r="E63" s="47">
        <v>27002</v>
      </c>
      <c r="F63" s="49">
        <v>44568.746527777781</v>
      </c>
      <c r="G63" s="25">
        <f t="shared" si="12"/>
        <v>0.10069444444525288</v>
      </c>
      <c r="H63" s="26"/>
      <c r="I63" s="21">
        <v>6</v>
      </c>
      <c r="J63" s="47" t="s">
        <v>65</v>
      </c>
      <c r="K63" s="48">
        <v>6</v>
      </c>
      <c r="L63" s="49">
        <v>44568.145833333336</v>
      </c>
      <c r="M63" s="47">
        <v>32424</v>
      </c>
      <c r="N63" s="49">
        <v>44568.350694444445</v>
      </c>
      <c r="O63" s="25">
        <f t="shared" si="13"/>
        <v>0.20486111110949423</v>
      </c>
    </row>
    <row r="64" spans="1:15" s="27" customFormat="1" ht="15" customHeight="1">
      <c r="A64" s="21">
        <v>7</v>
      </c>
      <c r="B64" s="47" t="s">
        <v>69</v>
      </c>
      <c r="C64" s="48">
        <v>6</v>
      </c>
      <c r="D64" s="49">
        <v>44568.409722222219</v>
      </c>
      <c r="E64" s="47">
        <v>33219</v>
      </c>
      <c r="F64" s="49">
        <v>44568.677083333336</v>
      </c>
      <c r="G64" s="25">
        <f t="shared" si="12"/>
        <v>0.26736111111677019</v>
      </c>
      <c r="H64" s="26"/>
      <c r="I64" s="21">
        <v>7</v>
      </c>
      <c r="J64" s="47" t="s">
        <v>59</v>
      </c>
      <c r="K64" s="48" t="s">
        <v>78</v>
      </c>
      <c r="L64" s="49">
        <v>44568.291666666664</v>
      </c>
      <c r="M64" s="47">
        <v>33156</v>
      </c>
      <c r="N64" s="49">
        <v>44568.375</v>
      </c>
      <c r="O64" s="25">
        <f t="shared" si="13"/>
        <v>8.3333333335758653E-2</v>
      </c>
    </row>
    <row r="65" spans="1:15" s="27" customFormat="1" ht="15" customHeight="1">
      <c r="A65" s="21">
        <v>8</v>
      </c>
      <c r="B65" s="47" t="s">
        <v>57</v>
      </c>
      <c r="C65" s="48" t="s">
        <v>67</v>
      </c>
      <c r="D65" s="49">
        <v>44568.774305555555</v>
      </c>
      <c r="E65" s="47">
        <v>34007</v>
      </c>
      <c r="F65" s="49">
        <v>44568.822916666664</v>
      </c>
      <c r="G65" s="25">
        <f t="shared" si="12"/>
        <v>4.8611111109494232E-2</v>
      </c>
      <c r="H65" s="26"/>
      <c r="I65" s="21">
        <v>8</v>
      </c>
      <c r="J65" s="47" t="s">
        <v>39</v>
      </c>
      <c r="K65" s="48">
        <v>4</v>
      </c>
      <c r="L65" s="49">
        <v>44568.305555555555</v>
      </c>
      <c r="M65" s="47">
        <v>24677</v>
      </c>
      <c r="N65" s="49">
        <v>44568.430555555555</v>
      </c>
      <c r="O65" s="25">
        <f t="shared" si="13"/>
        <v>0.125</v>
      </c>
    </row>
    <row r="66" spans="1:15" s="27" customFormat="1" ht="15" customHeight="1">
      <c r="A66" s="21">
        <v>9</v>
      </c>
      <c r="B66" s="47" t="s">
        <v>144</v>
      </c>
      <c r="C66" s="48">
        <v>7</v>
      </c>
      <c r="D66" s="49">
        <v>44568.3125</v>
      </c>
      <c r="E66" s="47">
        <v>24677</v>
      </c>
      <c r="F66" s="49">
        <v>44568.486111111109</v>
      </c>
      <c r="G66" s="25">
        <f t="shared" si="12"/>
        <v>0.17361111110949423</v>
      </c>
      <c r="H66" s="26"/>
      <c r="I66" s="21">
        <v>9</v>
      </c>
      <c r="J66" s="47" t="s">
        <v>59</v>
      </c>
      <c r="K66" s="48">
        <v>3</v>
      </c>
      <c r="L66" s="49">
        <v>44568.375</v>
      </c>
      <c r="M66" s="47">
        <v>32573</v>
      </c>
      <c r="N66" s="49">
        <v>44568.486111111109</v>
      </c>
      <c r="O66" s="25">
        <f t="shared" si="13"/>
        <v>0.11111111110949423</v>
      </c>
    </row>
    <row r="67" spans="1:15" s="27" customFormat="1" ht="15" customHeight="1">
      <c r="A67" s="21">
        <v>10</v>
      </c>
      <c r="B67" s="47" t="s">
        <v>59</v>
      </c>
      <c r="C67" s="48">
        <v>7</v>
      </c>
      <c r="D67" s="49">
        <v>44568.15625</v>
      </c>
      <c r="E67" s="47">
        <v>32503</v>
      </c>
      <c r="F67" s="49">
        <v>44568.298611111109</v>
      </c>
      <c r="G67" s="25">
        <f t="shared" si="12"/>
        <v>0.14236111110949423</v>
      </c>
      <c r="H67" s="26"/>
      <c r="I67" s="21">
        <v>10</v>
      </c>
      <c r="J67" s="47" t="s">
        <v>106</v>
      </c>
      <c r="K67" s="48" t="s">
        <v>78</v>
      </c>
      <c r="L67" s="49">
        <v>44568.427083333336</v>
      </c>
      <c r="M67" s="47">
        <v>33219</v>
      </c>
      <c r="N67" s="49">
        <v>44568.5</v>
      </c>
      <c r="O67" s="25">
        <f t="shared" si="13"/>
        <v>7.2916666664241347E-2</v>
      </c>
    </row>
    <row r="68" spans="1:15" s="27" customFormat="1" ht="15" customHeight="1">
      <c r="A68" s="21">
        <v>11</v>
      </c>
      <c r="B68" s="47" t="s">
        <v>59</v>
      </c>
      <c r="C68" s="48">
        <v>8</v>
      </c>
      <c r="D68" s="49">
        <v>44568.53125</v>
      </c>
      <c r="E68" s="47">
        <v>12128</v>
      </c>
      <c r="F68" s="49">
        <v>44568.545138888891</v>
      </c>
      <c r="G68" s="25">
        <f t="shared" si="12"/>
        <v>1.3888888890505768E-2</v>
      </c>
      <c r="H68" s="26"/>
      <c r="I68" s="21">
        <v>11</v>
      </c>
      <c r="J68" s="47" t="s">
        <v>69</v>
      </c>
      <c r="K68" s="48">
        <v>3</v>
      </c>
      <c r="L68" s="49">
        <v>44568.517361111109</v>
      </c>
      <c r="M68" s="47">
        <v>12535</v>
      </c>
      <c r="N68" s="49">
        <v>44568.527777777781</v>
      </c>
      <c r="O68" s="25">
        <f t="shared" si="13"/>
        <v>1.0416666671517305E-2</v>
      </c>
    </row>
    <row r="69" spans="1:15" s="27" customFormat="1" ht="15" customHeight="1">
      <c r="A69" s="21">
        <v>12</v>
      </c>
      <c r="B69" s="47" t="s">
        <v>59</v>
      </c>
      <c r="C69" s="48">
        <v>8</v>
      </c>
      <c r="D69" s="49">
        <v>44568.569444444445</v>
      </c>
      <c r="E69" s="47">
        <v>31267</v>
      </c>
      <c r="F69" s="49">
        <v>44568.725694444445</v>
      </c>
      <c r="G69" s="25">
        <f t="shared" si="12"/>
        <v>0.15625</v>
      </c>
      <c r="H69" s="26"/>
      <c r="I69" s="21">
        <v>12</v>
      </c>
      <c r="J69" s="47" t="s">
        <v>57</v>
      </c>
      <c r="K69" s="48">
        <v>3</v>
      </c>
      <c r="L69" s="49">
        <v>44568.552083333336</v>
      </c>
      <c r="M69" s="47">
        <v>31267</v>
      </c>
      <c r="N69" s="49">
        <v>44568.631944444445</v>
      </c>
      <c r="O69" s="25">
        <f t="shared" si="13"/>
        <v>7.9861111109494232E-2</v>
      </c>
    </row>
    <row r="70" spans="1:15" s="27" customFormat="1" ht="15" customHeight="1">
      <c r="A70" s="21">
        <v>13</v>
      </c>
      <c r="B70" s="47" t="s">
        <v>60</v>
      </c>
      <c r="C70" s="48" t="s">
        <v>67</v>
      </c>
      <c r="D70" s="49">
        <v>44568.482638888891</v>
      </c>
      <c r="E70" s="47">
        <v>31617</v>
      </c>
      <c r="F70" s="49">
        <v>44568.565972222219</v>
      </c>
      <c r="G70" s="25">
        <f t="shared" si="12"/>
        <v>8.3333333328482695E-2</v>
      </c>
      <c r="H70" s="26"/>
      <c r="I70" s="21">
        <v>13</v>
      </c>
      <c r="J70" s="47" t="s">
        <v>60</v>
      </c>
      <c r="K70" s="48">
        <v>4</v>
      </c>
      <c r="L70" s="49">
        <v>44568.451388888891</v>
      </c>
      <c r="M70" s="47">
        <v>31617</v>
      </c>
      <c r="N70" s="49">
        <v>44568.552083333336</v>
      </c>
      <c r="O70" s="25">
        <f t="shared" si="13"/>
        <v>0.10069444444525288</v>
      </c>
    </row>
    <row r="71" spans="1:15" s="27" customFormat="1" ht="15" customHeight="1">
      <c r="A71" s="21">
        <v>14</v>
      </c>
      <c r="B71" s="76" t="s">
        <v>160</v>
      </c>
      <c r="C71" s="48" t="s">
        <v>67</v>
      </c>
      <c r="D71" s="49">
        <v>44568.239583333336</v>
      </c>
      <c r="E71" s="47">
        <v>32424</v>
      </c>
      <c r="F71" s="49">
        <v>44568.472222222219</v>
      </c>
      <c r="G71" s="25">
        <f t="shared" si="12"/>
        <v>0.23263888888322981</v>
      </c>
      <c r="H71" s="26"/>
      <c r="I71" s="21">
        <v>14</v>
      </c>
      <c r="J71" s="47" t="s">
        <v>42</v>
      </c>
      <c r="K71" s="48">
        <v>4</v>
      </c>
      <c r="L71" s="49">
        <v>44568.600694444445</v>
      </c>
      <c r="M71" s="47">
        <v>27002</v>
      </c>
      <c r="N71" s="49">
        <v>44568.736111111109</v>
      </c>
      <c r="O71" s="25">
        <f t="shared" si="13"/>
        <v>0.13541666666424135</v>
      </c>
    </row>
    <row r="72" spans="1:15" s="27" customFormat="1" ht="15" customHeight="1">
      <c r="A72" s="21">
        <v>15</v>
      </c>
      <c r="B72" s="76" t="s">
        <v>161</v>
      </c>
      <c r="C72" s="48">
        <v>6</v>
      </c>
      <c r="D72" s="49">
        <v>44568.697916666664</v>
      </c>
      <c r="E72" s="47">
        <v>32236</v>
      </c>
      <c r="F72" s="49">
        <v>44568.791666666664</v>
      </c>
      <c r="G72" s="25">
        <f t="shared" si="12"/>
        <v>9.375E-2</v>
      </c>
      <c r="H72" s="26"/>
      <c r="I72" s="21">
        <v>15</v>
      </c>
      <c r="J72" s="47" t="s">
        <v>59</v>
      </c>
      <c r="K72" s="48">
        <v>3</v>
      </c>
      <c r="L72" s="49">
        <v>44568.670138888891</v>
      </c>
      <c r="M72" s="47">
        <v>32236</v>
      </c>
      <c r="N72" s="49">
        <v>44568.760416666664</v>
      </c>
      <c r="O72" s="25">
        <f t="shared" si="13"/>
        <v>9.0277777773735579E-2</v>
      </c>
    </row>
    <row r="73" spans="1:15" s="27" customFormat="1" ht="15" customHeight="1">
      <c r="A73" s="21">
        <v>16</v>
      </c>
      <c r="B73" s="76" t="s">
        <v>39</v>
      </c>
      <c r="C73" s="48">
        <v>8</v>
      </c>
      <c r="D73" s="49">
        <v>44568.746527777781</v>
      </c>
      <c r="E73" s="47" t="s">
        <v>162</v>
      </c>
      <c r="F73" s="49">
        <v>44568.892361111109</v>
      </c>
      <c r="G73" s="25">
        <f t="shared" si="12"/>
        <v>0.14583333332848269</v>
      </c>
      <c r="H73" s="26"/>
      <c r="I73" s="21">
        <v>16</v>
      </c>
      <c r="J73" s="47" t="s">
        <v>65</v>
      </c>
      <c r="K73" s="48">
        <v>4</v>
      </c>
      <c r="L73" s="49">
        <v>44568.763888888891</v>
      </c>
      <c r="M73" s="47" t="s">
        <v>162</v>
      </c>
      <c r="N73" s="49">
        <v>44568.857638888891</v>
      </c>
      <c r="O73" s="25">
        <f t="shared" si="13"/>
        <v>9.375E-2</v>
      </c>
    </row>
    <row r="74" spans="1:15" s="27" customFormat="1" ht="15" customHeight="1">
      <c r="A74" s="21">
        <v>17</v>
      </c>
      <c r="B74" s="76" t="s">
        <v>56</v>
      </c>
      <c r="C74" s="48">
        <v>6</v>
      </c>
      <c r="D74" s="49">
        <v>44568.815972222219</v>
      </c>
      <c r="E74" s="47">
        <v>31718</v>
      </c>
      <c r="F74" s="49">
        <v>44568.923611111109</v>
      </c>
      <c r="G74" s="25">
        <f t="shared" si="12"/>
        <v>0.10763888889050577</v>
      </c>
      <c r="H74" s="26"/>
      <c r="I74" s="21">
        <v>17</v>
      </c>
      <c r="J74" s="47" t="s">
        <v>82</v>
      </c>
      <c r="K74" s="48">
        <v>3</v>
      </c>
      <c r="L74" s="49">
        <v>44568.788194444445</v>
      </c>
      <c r="M74" s="47">
        <v>31718</v>
      </c>
      <c r="N74" s="49">
        <v>44568.881944444445</v>
      </c>
      <c r="O74" s="25">
        <f t="shared" si="13"/>
        <v>9.375E-2</v>
      </c>
    </row>
    <row r="75" spans="1:15" s="27" customFormat="1" ht="15" customHeight="1">
      <c r="A75" s="21">
        <v>18</v>
      </c>
      <c r="B75" s="76" t="s">
        <v>42</v>
      </c>
      <c r="C75" s="48" t="s">
        <v>67</v>
      </c>
      <c r="D75" s="49">
        <v>44568.833333333336</v>
      </c>
      <c r="E75" s="47">
        <v>31530</v>
      </c>
      <c r="F75" s="49">
        <v>44568.944444444445</v>
      </c>
      <c r="G75" s="25">
        <f t="shared" si="12"/>
        <v>0.11111111110949423</v>
      </c>
      <c r="H75" s="26"/>
      <c r="I75" s="21">
        <v>18</v>
      </c>
      <c r="J75" s="47" t="s">
        <v>76</v>
      </c>
      <c r="K75" s="48">
        <v>5</v>
      </c>
      <c r="L75" s="49">
        <v>44568.743055555555</v>
      </c>
      <c r="M75" s="47">
        <v>34007</v>
      </c>
      <c r="N75" s="49">
        <v>44568.899305555555</v>
      </c>
      <c r="O75" s="25">
        <f t="shared" si="13"/>
        <v>0.15625</v>
      </c>
    </row>
    <row r="76" spans="1:15" s="27" customFormat="1" ht="15" customHeight="1">
      <c r="A76" s="21">
        <v>19</v>
      </c>
      <c r="B76" s="47" t="s">
        <v>59</v>
      </c>
      <c r="C76" s="48">
        <v>8</v>
      </c>
      <c r="D76" s="49">
        <v>44568.90625</v>
      </c>
      <c r="E76" s="47">
        <v>31019</v>
      </c>
      <c r="F76" s="49">
        <v>44568.982638888891</v>
      </c>
      <c r="G76" s="25">
        <f t="shared" si="12"/>
        <v>7.6388888890505768E-2</v>
      </c>
      <c r="H76" s="26"/>
      <c r="I76" s="21">
        <v>19</v>
      </c>
      <c r="J76" s="47" t="s">
        <v>59</v>
      </c>
      <c r="K76" s="48" t="s">
        <v>78</v>
      </c>
      <c r="L76" s="49">
        <v>44568.836805555555</v>
      </c>
      <c r="M76" s="47">
        <v>31530</v>
      </c>
      <c r="N76" s="49">
        <v>44568.930555555555</v>
      </c>
      <c r="O76" s="25">
        <f t="shared" si="13"/>
        <v>9.375E-2</v>
      </c>
    </row>
    <row r="77" spans="1:15" s="27" customFormat="1" ht="15" customHeight="1">
      <c r="A77" s="21">
        <v>20</v>
      </c>
      <c r="B77" s="47" t="s">
        <v>165</v>
      </c>
      <c r="C77" s="48" t="s">
        <v>89</v>
      </c>
      <c r="D77" s="49">
        <v>44568.520833333336</v>
      </c>
      <c r="E77" s="47">
        <v>31221</v>
      </c>
      <c r="F77" s="49">
        <v>44568.527777777781</v>
      </c>
      <c r="G77" s="25">
        <f t="shared" si="12"/>
        <v>6.9444444452528842E-3</v>
      </c>
      <c r="H77" s="26"/>
      <c r="I77" s="21">
        <v>20</v>
      </c>
      <c r="J77" s="47" t="s">
        <v>66</v>
      </c>
      <c r="K77" s="48">
        <v>4</v>
      </c>
      <c r="L77" s="49">
        <v>44568.947916666664</v>
      </c>
      <c r="M77" s="47">
        <v>12762</v>
      </c>
      <c r="N77" s="49">
        <v>44568.954861111109</v>
      </c>
      <c r="O77" s="25">
        <f t="shared" si="13"/>
        <v>6.9444444452528842E-3</v>
      </c>
    </row>
    <row r="78" spans="1:15" s="27" customFormat="1" ht="15" customHeight="1">
      <c r="A78" s="21">
        <v>21</v>
      </c>
      <c r="B78" s="47" t="s">
        <v>166</v>
      </c>
      <c r="C78" s="48" t="s">
        <v>89</v>
      </c>
      <c r="D78" s="49">
        <v>44568.850694444445</v>
      </c>
      <c r="E78" s="47">
        <v>33156</v>
      </c>
      <c r="F78" s="49">
        <v>44568.875</v>
      </c>
      <c r="G78" s="25">
        <f t="shared" si="12"/>
        <v>2.4305555554747116E-2</v>
      </c>
      <c r="H78" s="26"/>
      <c r="I78" s="21">
        <v>21</v>
      </c>
      <c r="J78" s="22" t="s">
        <v>163</v>
      </c>
      <c r="K78" s="74" t="s">
        <v>89</v>
      </c>
      <c r="L78" s="24">
        <v>44568.368055555555</v>
      </c>
      <c r="M78" s="22">
        <v>31221</v>
      </c>
      <c r="N78" s="24">
        <v>44568.368055555555</v>
      </c>
      <c r="O78" s="25">
        <f t="shared" si="13"/>
        <v>0</v>
      </c>
    </row>
    <row r="79" spans="1:15" s="27" customFormat="1" ht="15" customHeight="1">
      <c r="A79" s="21"/>
      <c r="B79" s="47"/>
      <c r="C79" s="48"/>
      <c r="D79" s="49"/>
      <c r="E79" s="47"/>
      <c r="F79" s="49"/>
      <c r="G79" s="25"/>
      <c r="H79" s="26"/>
      <c r="I79" s="21">
        <v>22</v>
      </c>
      <c r="J79" s="22" t="s">
        <v>164</v>
      </c>
      <c r="K79" s="74" t="s">
        <v>89</v>
      </c>
      <c r="L79" s="24">
        <v>44568.715277777781</v>
      </c>
      <c r="M79" s="22">
        <v>12668</v>
      </c>
      <c r="N79" s="24">
        <v>44568.715277777781</v>
      </c>
      <c r="O79" s="25">
        <f t="shared" si="13"/>
        <v>0</v>
      </c>
    </row>
    <row r="80" spans="1:15" s="32" customFormat="1" ht="15" customHeight="1">
      <c r="A80" s="5"/>
      <c r="B80" s="1"/>
      <c r="C80" s="5"/>
      <c r="D80" s="5"/>
      <c r="E80" s="5"/>
      <c r="F80" s="18" t="s">
        <v>13</v>
      </c>
      <c r="G80" s="10">
        <f>AVERAGE(G58:G79)</f>
        <v>0.12037037036913846</v>
      </c>
      <c r="H80" s="33"/>
      <c r="I80" s="5"/>
      <c r="J80" s="5"/>
      <c r="K80" s="5"/>
      <c r="L80" s="5"/>
      <c r="M80" s="5"/>
      <c r="N80" s="5" t="s">
        <v>13</v>
      </c>
      <c r="O80" s="10">
        <f>AVERAGE(O58:O79)</f>
        <v>0.10464015151493103</v>
      </c>
    </row>
  </sheetData>
  <mergeCells count="10">
    <mergeCell ref="C55:O55"/>
    <mergeCell ref="A56:G56"/>
    <mergeCell ref="I56:O56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6"/>
  <sheetViews>
    <sheetView topLeftCell="A5" workbookViewId="0">
      <selection activeCell="N31" sqref="N31:O31"/>
    </sheetView>
  </sheetViews>
  <sheetFormatPr defaultRowHeight="15"/>
  <cols>
    <col min="1" max="15" width="12.85546875" customWidth="1"/>
    <col min="16" max="16" width="14.5703125" customWidth="1"/>
    <col min="18" max="18" width="12.140625" customWidth="1"/>
  </cols>
  <sheetData>
    <row r="1" spans="1:15">
      <c r="N1" s="223" t="s">
        <v>178</v>
      </c>
      <c r="O1" s="223"/>
    </row>
    <row r="2" spans="1:15">
      <c r="A2" s="218" t="s">
        <v>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>
      <c r="A3" s="220"/>
      <c r="B3" s="221"/>
      <c r="C3" s="222"/>
      <c r="D3" s="77"/>
      <c r="E3" s="77"/>
      <c r="F3" s="220" t="s">
        <v>26</v>
      </c>
      <c r="G3" s="221"/>
      <c r="H3" s="221"/>
      <c r="I3" s="221"/>
      <c r="J3" s="222"/>
      <c r="K3" s="77"/>
      <c r="L3" s="220"/>
      <c r="M3" s="221"/>
      <c r="N3" s="221"/>
      <c r="O3" s="222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90" customFormat="1" ht="12.75">
      <c r="A5" s="79">
        <v>6</v>
      </c>
      <c r="B5" s="88" t="s">
        <v>3</v>
      </c>
      <c r="C5" s="80">
        <v>44568.777777777781</v>
      </c>
      <c r="D5" s="81" t="s">
        <v>38</v>
      </c>
      <c r="E5" s="82" t="s">
        <v>61</v>
      </c>
      <c r="F5" s="3">
        <v>0</v>
      </c>
      <c r="G5" s="3">
        <v>0</v>
      </c>
      <c r="H5" s="3">
        <v>0</v>
      </c>
      <c r="I5" s="3">
        <v>0</v>
      </c>
      <c r="J5" s="3">
        <f t="shared" ref="J5:J29" si="0">F5+G5+H5+I5</f>
        <v>0</v>
      </c>
      <c r="K5" s="3"/>
      <c r="L5" s="80">
        <v>44569.166666666664</v>
      </c>
      <c r="M5" s="80">
        <v>44569.236111111109</v>
      </c>
      <c r="N5" s="89">
        <f t="shared" ref="N5:N29" si="1">SUM(L5-C5)</f>
        <v>0.38888888888322981</v>
      </c>
      <c r="O5" s="89">
        <f t="shared" ref="O5:O29" si="2">SUM(M5-L5)</f>
        <v>6.9444444445252884E-2</v>
      </c>
    </row>
    <row r="6" spans="1:15" s="90" customFormat="1" ht="12.75">
      <c r="A6" s="79"/>
      <c r="B6" s="88"/>
      <c r="C6" s="80"/>
      <c r="D6" s="81"/>
      <c r="E6" s="82" t="s">
        <v>62</v>
      </c>
      <c r="F6" s="3">
        <v>9</v>
      </c>
      <c r="G6" s="3">
        <v>3</v>
      </c>
      <c r="H6" s="3">
        <v>6</v>
      </c>
      <c r="I6" s="3">
        <v>72</v>
      </c>
      <c r="J6" s="3"/>
      <c r="K6" s="3">
        <f t="shared" ref="K6:K26" si="3">G6+H6+I6+F6</f>
        <v>90</v>
      </c>
      <c r="L6" s="80"/>
      <c r="M6" s="80"/>
      <c r="N6" s="89"/>
      <c r="O6" s="89"/>
    </row>
    <row r="7" spans="1:15" s="90" customFormat="1" ht="12.75">
      <c r="A7" s="83" t="s">
        <v>47</v>
      </c>
      <c r="B7" s="88" t="s">
        <v>3</v>
      </c>
      <c r="C7" s="80">
        <v>44568.902777777781</v>
      </c>
      <c r="D7" s="81" t="s">
        <v>65</v>
      </c>
      <c r="E7" s="82" t="s">
        <v>61</v>
      </c>
      <c r="F7" s="3">
        <v>2</v>
      </c>
      <c r="G7" s="3">
        <v>0</v>
      </c>
      <c r="H7" s="3">
        <v>0</v>
      </c>
      <c r="I7" s="3">
        <v>88</v>
      </c>
      <c r="J7" s="3">
        <f t="shared" si="0"/>
        <v>90</v>
      </c>
      <c r="K7" s="3"/>
      <c r="L7" s="80">
        <v>44569.375</v>
      </c>
      <c r="M7" s="80">
        <v>44569.420138888891</v>
      </c>
      <c r="N7" s="89">
        <f t="shared" si="1"/>
        <v>0.47222222221898846</v>
      </c>
      <c r="O7" s="89">
        <f t="shared" si="2"/>
        <v>4.5138888890505768E-2</v>
      </c>
    </row>
    <row r="8" spans="1:15" s="90" customFormat="1" ht="12.75">
      <c r="A8" s="83"/>
      <c r="B8" s="88"/>
      <c r="C8" s="80"/>
      <c r="D8" s="81"/>
      <c r="E8" s="82" t="s">
        <v>62</v>
      </c>
      <c r="F8" s="3">
        <v>0</v>
      </c>
      <c r="G8" s="3">
        <v>35</v>
      </c>
      <c r="H8" s="3">
        <v>36</v>
      </c>
      <c r="I8" s="3">
        <v>19</v>
      </c>
      <c r="J8" s="3"/>
      <c r="K8" s="3">
        <f t="shared" si="3"/>
        <v>90</v>
      </c>
      <c r="L8" s="80"/>
      <c r="M8" s="80"/>
      <c r="N8" s="89"/>
      <c r="O8" s="89"/>
    </row>
    <row r="9" spans="1:15" s="90" customFormat="1" ht="12.75">
      <c r="A9" s="83" t="s">
        <v>34</v>
      </c>
      <c r="B9" s="88" t="s">
        <v>3</v>
      </c>
      <c r="C9" s="80">
        <v>44568.913194444445</v>
      </c>
      <c r="D9" s="81" t="s">
        <v>43</v>
      </c>
      <c r="E9" s="82" t="s">
        <v>61</v>
      </c>
      <c r="F9" s="3">
        <v>27</v>
      </c>
      <c r="G9" s="3">
        <v>23</v>
      </c>
      <c r="H9" s="3">
        <v>34</v>
      </c>
      <c r="I9" s="3">
        <v>6</v>
      </c>
      <c r="J9" s="3">
        <f t="shared" si="0"/>
        <v>90</v>
      </c>
      <c r="K9" s="3"/>
      <c r="L9" s="80">
        <v>44569.524305555555</v>
      </c>
      <c r="M9" s="80">
        <v>44569.5625</v>
      </c>
      <c r="N9" s="89">
        <f t="shared" si="1"/>
        <v>0.61111111110949423</v>
      </c>
      <c r="O9" s="89">
        <f t="shared" si="2"/>
        <v>3.8194444445252884E-2</v>
      </c>
    </row>
    <row r="10" spans="1:15" s="90" customFormat="1" ht="12.75">
      <c r="A10" s="83"/>
      <c r="B10" s="88"/>
      <c r="C10" s="80"/>
      <c r="D10" s="81"/>
      <c r="E10" s="82" t="s">
        <v>62</v>
      </c>
      <c r="F10" s="3">
        <v>2</v>
      </c>
      <c r="G10" s="3">
        <v>13</v>
      </c>
      <c r="H10" s="3">
        <v>45</v>
      </c>
      <c r="I10" s="3">
        <v>22</v>
      </c>
      <c r="J10" s="3"/>
      <c r="K10" s="3">
        <f t="shared" si="3"/>
        <v>82</v>
      </c>
      <c r="L10" s="80"/>
      <c r="M10" s="80"/>
      <c r="N10" s="89"/>
      <c r="O10" s="89"/>
    </row>
    <row r="11" spans="1:15" s="90" customFormat="1" ht="12.75">
      <c r="A11" s="79">
        <v>5</v>
      </c>
      <c r="B11" s="88" t="s">
        <v>3</v>
      </c>
      <c r="C11" s="80">
        <v>44568.944444444445</v>
      </c>
      <c r="D11" s="81" t="s">
        <v>75</v>
      </c>
      <c r="E11" s="82" t="s">
        <v>61</v>
      </c>
      <c r="F11" s="3">
        <v>0</v>
      </c>
      <c r="G11" s="3">
        <v>0</v>
      </c>
      <c r="H11" s="3">
        <v>90</v>
      </c>
      <c r="I11" s="3">
        <v>0</v>
      </c>
      <c r="J11" s="3">
        <f t="shared" si="0"/>
        <v>90</v>
      </c>
      <c r="K11" s="3"/>
      <c r="L11" s="80">
        <v>44569.21875</v>
      </c>
      <c r="M11" s="80">
        <v>44569.263888888891</v>
      </c>
      <c r="N11" s="89">
        <f t="shared" si="1"/>
        <v>0.27430555555474712</v>
      </c>
      <c r="O11" s="89">
        <f t="shared" si="2"/>
        <v>4.5138888890505768E-2</v>
      </c>
    </row>
    <row r="12" spans="1:15" s="90" customFormat="1" ht="12.75">
      <c r="A12" s="79"/>
      <c r="B12" s="88"/>
      <c r="C12" s="80"/>
      <c r="D12" s="81"/>
      <c r="E12" s="82" t="s">
        <v>62</v>
      </c>
      <c r="F12" s="3">
        <v>31</v>
      </c>
      <c r="G12" s="3">
        <v>47</v>
      </c>
      <c r="H12" s="3">
        <v>9</v>
      </c>
      <c r="I12" s="3">
        <v>3</v>
      </c>
      <c r="J12" s="3"/>
      <c r="K12" s="3">
        <f t="shared" si="3"/>
        <v>90</v>
      </c>
      <c r="L12" s="80"/>
      <c r="M12" s="80"/>
      <c r="N12" s="89"/>
      <c r="O12" s="89"/>
    </row>
    <row r="13" spans="1:15" s="90" customFormat="1" ht="12.75">
      <c r="A13" s="81" t="s">
        <v>35</v>
      </c>
      <c r="B13" s="88" t="s">
        <v>3</v>
      </c>
      <c r="C13" s="80">
        <v>44569.083333333336</v>
      </c>
      <c r="D13" s="81" t="s">
        <v>39</v>
      </c>
      <c r="E13" s="82" t="s">
        <v>61</v>
      </c>
      <c r="F13" s="3">
        <v>0</v>
      </c>
      <c r="G13" s="3">
        <v>0</v>
      </c>
      <c r="H13" s="3">
        <v>11</v>
      </c>
      <c r="I13" s="3">
        <v>77</v>
      </c>
      <c r="J13" s="3">
        <f t="shared" si="0"/>
        <v>88</v>
      </c>
      <c r="K13" s="3"/>
      <c r="L13" s="80">
        <v>44569.541666666664</v>
      </c>
      <c r="M13" s="80">
        <v>44569.579861111109</v>
      </c>
      <c r="N13" s="89">
        <f t="shared" si="1"/>
        <v>0.45833333332848269</v>
      </c>
      <c r="O13" s="89">
        <f t="shared" si="2"/>
        <v>3.8194444445252884E-2</v>
      </c>
    </row>
    <row r="14" spans="1:15" s="90" customFormat="1" ht="12.75">
      <c r="A14" s="81"/>
      <c r="B14" s="88"/>
      <c r="C14" s="80"/>
      <c r="D14" s="81"/>
      <c r="E14" s="82" t="s">
        <v>62</v>
      </c>
      <c r="F14" s="3">
        <v>0</v>
      </c>
      <c r="G14" s="3">
        <v>32</v>
      </c>
      <c r="H14" s="3">
        <v>4</v>
      </c>
      <c r="I14" s="3">
        <v>54</v>
      </c>
      <c r="J14" s="3"/>
      <c r="K14" s="3">
        <f t="shared" si="3"/>
        <v>90</v>
      </c>
      <c r="L14" s="80"/>
      <c r="M14" s="80"/>
      <c r="N14" s="89"/>
      <c r="O14" s="89"/>
    </row>
    <row r="15" spans="1:15" s="90" customFormat="1" ht="12.75">
      <c r="A15" s="84">
        <v>5</v>
      </c>
      <c r="B15" s="88" t="s">
        <v>3</v>
      </c>
      <c r="C15" s="80">
        <v>44569.315972222219</v>
      </c>
      <c r="D15" s="81" t="s">
        <v>69</v>
      </c>
      <c r="E15" s="82" t="s">
        <v>61</v>
      </c>
      <c r="F15" s="3">
        <v>0</v>
      </c>
      <c r="G15" s="3">
        <v>0</v>
      </c>
      <c r="H15" s="3">
        <v>80</v>
      </c>
      <c r="I15" s="3">
        <v>0</v>
      </c>
      <c r="J15" s="3">
        <f t="shared" si="0"/>
        <v>80</v>
      </c>
      <c r="K15" s="3"/>
      <c r="L15" s="80">
        <v>44569.493055555555</v>
      </c>
      <c r="M15" s="80">
        <v>44569.524305555555</v>
      </c>
      <c r="N15" s="89">
        <f t="shared" si="1"/>
        <v>0.17708333333575865</v>
      </c>
      <c r="O15" s="89">
        <f t="shared" si="2"/>
        <v>3.125E-2</v>
      </c>
    </row>
    <row r="16" spans="1:15" s="90" customFormat="1" ht="12.75">
      <c r="A16" s="84"/>
      <c r="B16" s="88"/>
      <c r="C16" s="80"/>
      <c r="D16" s="81"/>
      <c r="E16" s="82" t="s">
        <v>62</v>
      </c>
      <c r="F16" s="3">
        <v>0</v>
      </c>
      <c r="G16" s="3">
        <v>47</v>
      </c>
      <c r="H16" s="3">
        <v>17</v>
      </c>
      <c r="I16" s="3">
        <v>12</v>
      </c>
      <c r="J16" s="3"/>
      <c r="K16" s="3">
        <f t="shared" si="3"/>
        <v>76</v>
      </c>
      <c r="L16" s="80"/>
      <c r="M16" s="80"/>
      <c r="N16" s="89"/>
      <c r="O16" s="89"/>
    </row>
    <row r="17" spans="1:15" s="90" customFormat="1" ht="12.75">
      <c r="A17" s="84" t="s">
        <v>34</v>
      </c>
      <c r="B17" s="88" t="s">
        <v>3</v>
      </c>
      <c r="C17" s="80">
        <v>44569.631944444445</v>
      </c>
      <c r="D17" s="81" t="s">
        <v>39</v>
      </c>
      <c r="E17" s="82" t="s">
        <v>61</v>
      </c>
      <c r="F17" s="3">
        <v>0</v>
      </c>
      <c r="G17" s="3">
        <v>90</v>
      </c>
      <c r="H17" s="3">
        <v>0</v>
      </c>
      <c r="I17" s="3">
        <v>0</v>
      </c>
      <c r="J17" s="3">
        <f t="shared" si="0"/>
        <v>90</v>
      </c>
      <c r="K17" s="3"/>
      <c r="L17" s="80">
        <v>44569.795138888891</v>
      </c>
      <c r="M17" s="80">
        <v>44569.826388888891</v>
      </c>
      <c r="N17" s="89">
        <f t="shared" si="1"/>
        <v>0.16319444444525288</v>
      </c>
      <c r="O17" s="89">
        <f t="shared" si="2"/>
        <v>3.125E-2</v>
      </c>
    </row>
    <row r="18" spans="1:15" s="90" customFormat="1" ht="12.75">
      <c r="A18" s="88"/>
      <c r="B18" s="88"/>
      <c r="C18" s="85"/>
      <c r="D18" s="82"/>
      <c r="E18" s="82" t="s">
        <v>62</v>
      </c>
      <c r="F18" s="3">
        <v>0</v>
      </c>
      <c r="G18" s="3">
        <v>8</v>
      </c>
      <c r="H18" s="3">
        <v>50</v>
      </c>
      <c r="I18" s="3">
        <v>32</v>
      </c>
      <c r="J18" s="3"/>
      <c r="K18" s="3">
        <f t="shared" si="3"/>
        <v>90</v>
      </c>
      <c r="L18" s="85"/>
      <c r="M18" s="85"/>
      <c r="N18" s="89"/>
      <c r="O18" s="89"/>
    </row>
    <row r="19" spans="1:15" s="90" customFormat="1" ht="12.75">
      <c r="A19" s="94" t="s">
        <v>47</v>
      </c>
      <c r="B19" s="88" t="s">
        <v>37</v>
      </c>
      <c r="C19" s="85">
        <v>44569.486111111109</v>
      </c>
      <c r="D19" s="82" t="s">
        <v>39</v>
      </c>
      <c r="E19" s="82" t="s">
        <v>61</v>
      </c>
      <c r="F19" s="3">
        <v>0</v>
      </c>
      <c r="G19" s="3">
        <v>0</v>
      </c>
      <c r="H19" s="3">
        <v>0</v>
      </c>
      <c r="I19" s="3">
        <v>90</v>
      </c>
      <c r="J19" s="3">
        <f t="shared" si="0"/>
        <v>90</v>
      </c>
      <c r="K19" s="3"/>
      <c r="L19" s="85">
        <v>44569.854166666664</v>
      </c>
      <c r="M19" s="85">
        <v>44569.881944444445</v>
      </c>
      <c r="N19" s="89">
        <f t="shared" si="1"/>
        <v>0.36805555555474712</v>
      </c>
      <c r="O19" s="89">
        <f t="shared" si="2"/>
        <v>2.7777777781011537E-2</v>
      </c>
    </row>
    <row r="20" spans="1:15" s="90" customFormat="1" ht="12.75">
      <c r="A20" s="88"/>
      <c r="B20" s="88"/>
      <c r="C20" s="85"/>
      <c r="D20" s="82"/>
      <c r="E20" s="82" t="s">
        <v>62</v>
      </c>
      <c r="F20" s="3">
        <v>4</v>
      </c>
      <c r="G20" s="3">
        <v>25</v>
      </c>
      <c r="H20" s="3">
        <v>50</v>
      </c>
      <c r="I20" s="3">
        <v>11</v>
      </c>
      <c r="J20" s="3"/>
      <c r="K20" s="3">
        <f t="shared" si="3"/>
        <v>90</v>
      </c>
      <c r="L20" s="85"/>
      <c r="M20" s="85"/>
      <c r="N20" s="89"/>
      <c r="O20" s="89"/>
    </row>
    <row r="21" spans="1:15" s="90" customFormat="1" ht="12.75">
      <c r="A21" s="88">
        <v>6</v>
      </c>
      <c r="B21" s="88" t="s">
        <v>37</v>
      </c>
      <c r="C21" s="85">
        <v>44569.322916666664</v>
      </c>
      <c r="D21" s="82" t="s">
        <v>42</v>
      </c>
      <c r="E21" s="82" t="s">
        <v>61</v>
      </c>
      <c r="F21" s="3">
        <v>0</v>
      </c>
      <c r="G21" s="3">
        <v>78</v>
      </c>
      <c r="H21" s="3">
        <v>10</v>
      </c>
      <c r="I21" s="3">
        <v>2</v>
      </c>
      <c r="J21" s="3">
        <f t="shared" si="0"/>
        <v>90</v>
      </c>
      <c r="K21" s="3"/>
      <c r="L21" s="85">
        <v>44569.913194444445</v>
      </c>
      <c r="M21" s="85">
        <v>44569.954861111109</v>
      </c>
      <c r="N21" s="89">
        <f t="shared" si="1"/>
        <v>0.59027777778101154</v>
      </c>
      <c r="O21" s="89">
        <f t="shared" si="2"/>
        <v>4.1666666664241347E-2</v>
      </c>
    </row>
    <row r="22" spans="1:15" s="90" customFormat="1" ht="12.75">
      <c r="A22" s="88"/>
      <c r="B22" s="88"/>
      <c r="C22" s="85"/>
      <c r="D22" s="82"/>
      <c r="E22" s="82" t="s">
        <v>62</v>
      </c>
      <c r="F22" s="3">
        <v>48</v>
      </c>
      <c r="G22" s="3">
        <v>19</v>
      </c>
      <c r="H22" s="3">
        <v>15</v>
      </c>
      <c r="I22" s="3">
        <v>8</v>
      </c>
      <c r="J22" s="3"/>
      <c r="K22" s="3">
        <f t="shared" si="3"/>
        <v>90</v>
      </c>
      <c r="L22" s="85"/>
      <c r="M22" s="85"/>
      <c r="N22" s="89"/>
      <c r="O22" s="89"/>
    </row>
    <row r="23" spans="1:15" s="90" customFormat="1" ht="12.75">
      <c r="A23" s="88">
        <v>1</v>
      </c>
      <c r="B23" s="88" t="s">
        <v>37</v>
      </c>
      <c r="C23" s="85">
        <v>44569.076388888891</v>
      </c>
      <c r="D23" s="82" t="s">
        <v>41</v>
      </c>
      <c r="E23" s="82" t="s">
        <v>61</v>
      </c>
      <c r="F23" s="3">
        <v>3</v>
      </c>
      <c r="G23" s="3">
        <v>42</v>
      </c>
      <c r="H23" s="3">
        <v>0</v>
      </c>
      <c r="I23" s="3">
        <v>45</v>
      </c>
      <c r="J23" s="3">
        <f t="shared" si="0"/>
        <v>90</v>
      </c>
      <c r="K23" s="3"/>
      <c r="L23" s="85">
        <v>44569.979166666664</v>
      </c>
      <c r="M23" s="91">
        <v>44570.034722222219</v>
      </c>
      <c r="N23" s="89">
        <f t="shared" si="1"/>
        <v>0.90277777777373558</v>
      </c>
      <c r="O23" s="89">
        <f t="shared" si="2"/>
        <v>5.5555555554747116E-2</v>
      </c>
    </row>
    <row r="24" spans="1:15" s="90" customFormat="1" ht="12.75">
      <c r="A24" s="88"/>
      <c r="B24" s="88"/>
      <c r="C24" s="85"/>
      <c r="D24" s="82"/>
      <c r="E24" s="82" t="s">
        <v>62</v>
      </c>
      <c r="F24" s="3">
        <v>0</v>
      </c>
      <c r="G24" s="3">
        <v>32</v>
      </c>
      <c r="H24" s="3">
        <v>34</v>
      </c>
      <c r="I24" s="3">
        <v>24</v>
      </c>
      <c r="J24" s="3"/>
      <c r="K24" s="3">
        <f t="shared" si="3"/>
        <v>90</v>
      </c>
      <c r="L24" s="85"/>
      <c r="M24" s="85"/>
      <c r="N24" s="89"/>
      <c r="O24" s="89"/>
    </row>
    <row r="25" spans="1:15" s="90" customFormat="1" ht="12.75">
      <c r="A25" s="88" t="s">
        <v>45</v>
      </c>
      <c r="B25" s="88" t="s">
        <v>37</v>
      </c>
      <c r="C25" s="85">
        <v>44569.208333333336</v>
      </c>
      <c r="D25" s="82" t="s">
        <v>85</v>
      </c>
      <c r="E25" s="82" t="s">
        <v>61</v>
      </c>
      <c r="F25" s="3">
        <v>0</v>
      </c>
      <c r="G25" s="3">
        <v>66</v>
      </c>
      <c r="H25" s="3">
        <v>24</v>
      </c>
      <c r="I25" s="3">
        <v>0</v>
      </c>
      <c r="J25" s="3">
        <f t="shared" si="0"/>
        <v>90</v>
      </c>
      <c r="K25" s="3"/>
      <c r="L25" s="85">
        <v>44569.989583333336</v>
      </c>
      <c r="M25" s="85">
        <v>44570.114583333336</v>
      </c>
      <c r="N25" s="89">
        <f t="shared" si="1"/>
        <v>0.78125</v>
      </c>
      <c r="O25" s="89">
        <f t="shared" si="2"/>
        <v>0.125</v>
      </c>
    </row>
    <row r="26" spans="1:15" s="90" customFormat="1" ht="12.75">
      <c r="A26" s="88"/>
      <c r="B26" s="88"/>
      <c r="C26" s="85"/>
      <c r="D26" s="82"/>
      <c r="E26" s="82" t="s">
        <v>62</v>
      </c>
      <c r="F26" s="3">
        <v>62</v>
      </c>
      <c r="G26" s="3">
        <v>28</v>
      </c>
      <c r="H26" s="3">
        <v>0</v>
      </c>
      <c r="I26" s="3">
        <v>0</v>
      </c>
      <c r="J26" s="3"/>
      <c r="K26" s="3">
        <f t="shared" si="3"/>
        <v>90</v>
      </c>
      <c r="L26" s="85"/>
      <c r="M26" s="85"/>
      <c r="N26" s="89"/>
      <c r="O26" s="89"/>
    </row>
    <row r="27" spans="1:15" s="90" customFormat="1" ht="12.75">
      <c r="A27" s="88" t="s">
        <v>33</v>
      </c>
      <c r="B27" s="88" t="s">
        <v>37</v>
      </c>
      <c r="C27" s="85">
        <v>44569.416666666664</v>
      </c>
      <c r="D27" s="82" t="s">
        <v>75</v>
      </c>
      <c r="E27" s="82" t="s">
        <v>61</v>
      </c>
      <c r="F27" s="3">
        <v>2</v>
      </c>
      <c r="G27" s="3">
        <v>16</v>
      </c>
      <c r="H27" s="3">
        <v>26</v>
      </c>
      <c r="I27" s="3">
        <v>46</v>
      </c>
      <c r="J27" s="3">
        <f t="shared" si="0"/>
        <v>90</v>
      </c>
      <c r="K27" s="3"/>
      <c r="L27" s="85">
        <v>44569.993055555555</v>
      </c>
      <c r="M27" s="85">
        <v>44570.111111111109</v>
      </c>
      <c r="N27" s="89">
        <f t="shared" si="1"/>
        <v>0.57638888889050577</v>
      </c>
      <c r="O27" s="89">
        <f t="shared" si="2"/>
        <v>0.11805555555474712</v>
      </c>
    </row>
    <row r="28" spans="1:15" s="90" customFormat="1" ht="12.75">
      <c r="A28" s="88"/>
      <c r="B28" s="88"/>
      <c r="C28" s="85"/>
      <c r="D28" s="82"/>
      <c r="E28" s="82" t="s">
        <v>62</v>
      </c>
      <c r="F28" s="3">
        <v>14</v>
      </c>
      <c r="G28" s="3">
        <v>34</v>
      </c>
      <c r="H28" s="3">
        <v>24</v>
      </c>
      <c r="I28" s="3">
        <v>18</v>
      </c>
      <c r="J28" s="3"/>
      <c r="K28" s="3">
        <f t="shared" ref="K28" si="4">G28+H28+I28+F28</f>
        <v>90</v>
      </c>
      <c r="L28" s="85"/>
      <c r="M28" s="85"/>
      <c r="N28" s="89"/>
      <c r="O28" s="89"/>
    </row>
    <row r="29" spans="1:15" s="90" customFormat="1" ht="12.75">
      <c r="A29" s="88" t="s">
        <v>35</v>
      </c>
      <c r="B29" s="88" t="s">
        <v>37</v>
      </c>
      <c r="C29" s="85">
        <v>44569.677083333336</v>
      </c>
      <c r="D29" s="82" t="s">
        <v>38</v>
      </c>
      <c r="E29" s="82" t="s">
        <v>61</v>
      </c>
      <c r="F29" s="3">
        <v>10</v>
      </c>
      <c r="G29" s="3">
        <v>0</v>
      </c>
      <c r="H29" s="3">
        <v>2</v>
      </c>
      <c r="I29" s="3">
        <v>78</v>
      </c>
      <c r="J29" s="3">
        <f t="shared" si="0"/>
        <v>90</v>
      </c>
      <c r="K29" s="3"/>
      <c r="L29" s="85">
        <v>44569.996527777781</v>
      </c>
      <c r="M29" s="85">
        <v>44570.177083333336</v>
      </c>
      <c r="N29" s="89">
        <f t="shared" si="1"/>
        <v>0.31944444444525288</v>
      </c>
      <c r="O29" s="89">
        <f t="shared" si="2"/>
        <v>0.18055555555474712</v>
      </c>
    </row>
    <row r="30" spans="1:15" s="90" customFormat="1" ht="13.5" thickBot="1">
      <c r="A30" s="88"/>
      <c r="B30" s="3"/>
      <c r="C30" s="85"/>
      <c r="D30" s="82"/>
      <c r="E30" s="82" t="s">
        <v>62</v>
      </c>
      <c r="F30" s="3">
        <v>1</v>
      </c>
      <c r="G30" s="3">
        <v>35</v>
      </c>
      <c r="H30" s="3">
        <v>21</v>
      </c>
      <c r="I30" s="3">
        <v>33</v>
      </c>
      <c r="J30" s="3"/>
      <c r="K30" s="3">
        <f t="shared" ref="K30" si="5">G30+H30+I30+F30</f>
        <v>90</v>
      </c>
      <c r="L30" s="85"/>
      <c r="M30" s="85"/>
      <c r="N30" s="89"/>
      <c r="O30" s="89"/>
    </row>
    <row r="31" spans="1:15" ht="16.5" thickTop="1" thickBot="1">
      <c r="A31" s="9"/>
      <c r="B31" s="5"/>
      <c r="C31" s="5"/>
      <c r="D31" s="5"/>
      <c r="E31" s="5"/>
      <c r="F31" s="5"/>
      <c r="G31" s="5"/>
      <c r="H31" s="5"/>
      <c r="I31" s="18" t="s">
        <v>31</v>
      </c>
      <c r="J31" s="19">
        <f>SUM(J5:J30)</f>
        <v>1068</v>
      </c>
      <c r="K31" s="19">
        <f>SUM(K5:K30)</f>
        <v>1148</v>
      </c>
      <c r="L31" s="5"/>
      <c r="M31" s="5" t="s">
        <v>13</v>
      </c>
      <c r="N31" s="10">
        <f>AVERAGE(N5:N30)</f>
        <v>0.46794871794778514</v>
      </c>
      <c r="O31" s="10">
        <f>AVERAGE(O5:O30)</f>
        <v>6.5170940171251107E-2</v>
      </c>
    </row>
    <row r="32" spans="1:15" ht="15.75" thickTop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>
      <c r="A33" s="220"/>
      <c r="B33" s="221"/>
      <c r="C33" s="222"/>
      <c r="D33" s="77"/>
      <c r="E33" s="77"/>
      <c r="F33" s="220" t="s">
        <v>26</v>
      </c>
      <c r="G33" s="221"/>
      <c r="H33" s="221"/>
      <c r="I33" s="221"/>
      <c r="J33" s="222"/>
      <c r="K33" s="77"/>
      <c r="L33" s="220"/>
      <c r="M33" s="221"/>
      <c r="N33" s="221"/>
      <c r="O33" s="222"/>
    </row>
    <row r="34" spans="1:15" ht="38.25">
      <c r="A34" s="2" t="s">
        <v>2</v>
      </c>
      <c r="B34" s="3" t="s">
        <v>14</v>
      </c>
      <c r="C34" s="2" t="s">
        <v>4</v>
      </c>
      <c r="D34" s="2" t="s">
        <v>27</v>
      </c>
      <c r="E34" s="2" t="s">
        <v>28</v>
      </c>
      <c r="F34" s="3" t="s">
        <v>5</v>
      </c>
      <c r="G34" s="3" t="s">
        <v>6</v>
      </c>
      <c r="H34" s="3" t="s">
        <v>7</v>
      </c>
      <c r="I34" s="3" t="s">
        <v>8</v>
      </c>
      <c r="J34" s="2" t="s">
        <v>29</v>
      </c>
      <c r="K34" s="2" t="s">
        <v>30</v>
      </c>
      <c r="L34" s="2" t="s">
        <v>9</v>
      </c>
      <c r="M34" s="2" t="s">
        <v>10</v>
      </c>
      <c r="N34" s="2" t="s">
        <v>11</v>
      </c>
      <c r="O34" s="2" t="s">
        <v>12</v>
      </c>
    </row>
    <row r="35" spans="1:15" s="92" customFormat="1" ht="12.75">
      <c r="A35" s="79" t="s">
        <v>33</v>
      </c>
      <c r="B35" s="86" t="s">
        <v>133</v>
      </c>
      <c r="C35" s="80">
        <v>44568.673611111109</v>
      </c>
      <c r="D35" s="81" t="s">
        <v>57</v>
      </c>
      <c r="E35" s="82" t="s">
        <v>61</v>
      </c>
      <c r="F35" s="3">
        <v>0</v>
      </c>
      <c r="G35" s="3">
        <v>0</v>
      </c>
      <c r="H35" s="3">
        <v>0</v>
      </c>
      <c r="I35" s="3">
        <v>90</v>
      </c>
      <c r="J35" s="3">
        <f t="shared" ref="J35:J51" si="6">F35+G35+H35+I35</f>
        <v>90</v>
      </c>
      <c r="K35" s="3"/>
      <c r="L35" s="87">
        <v>44569.225694444445</v>
      </c>
      <c r="M35" s="87">
        <v>44569.256944444445</v>
      </c>
      <c r="N35" s="89">
        <f t="shared" ref="N35:N51" si="7">SUM(L35-C35)</f>
        <v>0.55208333333575865</v>
      </c>
      <c r="O35" s="89">
        <f t="shared" ref="O35:O51" si="8">SUM(M35-L35)</f>
        <v>3.125E-2</v>
      </c>
    </row>
    <row r="36" spans="1:15" s="92" customFormat="1" ht="12.75">
      <c r="A36" s="79"/>
      <c r="B36" s="86"/>
      <c r="C36" s="80"/>
      <c r="D36" s="81"/>
      <c r="E36" s="82" t="s">
        <v>62</v>
      </c>
      <c r="F36" s="3">
        <v>0</v>
      </c>
      <c r="G36" s="3">
        <v>12</v>
      </c>
      <c r="H36" s="3">
        <v>10</v>
      </c>
      <c r="I36" s="3">
        <v>68</v>
      </c>
      <c r="J36" s="3"/>
      <c r="K36" s="3">
        <f t="shared" ref="K36:K52" si="9">G36+H36+I36+F36</f>
        <v>90</v>
      </c>
      <c r="L36" s="87"/>
      <c r="M36" s="87"/>
      <c r="N36" s="89"/>
      <c r="O36" s="89"/>
    </row>
    <row r="37" spans="1:15" s="92" customFormat="1" ht="12.75">
      <c r="A37" s="79">
        <v>4</v>
      </c>
      <c r="B37" s="86" t="s">
        <v>122</v>
      </c>
      <c r="C37" s="80">
        <v>44568.802083333336</v>
      </c>
      <c r="D37" s="81" t="s">
        <v>59</v>
      </c>
      <c r="E37" s="82" t="s">
        <v>61</v>
      </c>
      <c r="F37" s="3">
        <v>0</v>
      </c>
      <c r="G37" s="3">
        <v>0</v>
      </c>
      <c r="H37" s="3">
        <v>90</v>
      </c>
      <c r="I37" s="3">
        <v>0</v>
      </c>
      <c r="J37" s="3">
        <f t="shared" si="6"/>
        <v>90</v>
      </c>
      <c r="K37" s="3"/>
      <c r="L37" s="80">
        <v>44569.114583333336</v>
      </c>
      <c r="M37" s="80">
        <v>44569.152777777781</v>
      </c>
      <c r="N37" s="89">
        <f t="shared" si="7"/>
        <v>0.3125</v>
      </c>
      <c r="O37" s="89">
        <f t="shared" si="8"/>
        <v>3.8194444445252884E-2</v>
      </c>
    </row>
    <row r="38" spans="1:15" s="92" customFormat="1" ht="12.75">
      <c r="A38" s="79"/>
      <c r="B38" s="86"/>
      <c r="C38" s="80"/>
      <c r="D38" s="81"/>
      <c r="E38" s="82" t="s">
        <v>62</v>
      </c>
      <c r="F38" s="3">
        <v>0</v>
      </c>
      <c r="G38" s="3">
        <v>6</v>
      </c>
      <c r="H38" s="3">
        <v>62</v>
      </c>
      <c r="I38" s="3">
        <v>22</v>
      </c>
      <c r="J38" s="3"/>
      <c r="K38" s="3">
        <f t="shared" si="9"/>
        <v>90</v>
      </c>
      <c r="L38" s="80"/>
      <c r="M38" s="80"/>
      <c r="N38" s="89"/>
      <c r="O38" s="89"/>
    </row>
    <row r="39" spans="1:15" s="92" customFormat="1" ht="12.75">
      <c r="A39" s="83">
        <v>8</v>
      </c>
      <c r="B39" s="86" t="s">
        <v>121</v>
      </c>
      <c r="C39" s="80">
        <v>44568.96875</v>
      </c>
      <c r="D39" s="81" t="s">
        <v>59</v>
      </c>
      <c r="E39" s="82" t="s">
        <v>61</v>
      </c>
      <c r="F39" s="3">
        <v>0</v>
      </c>
      <c r="G39" s="3">
        <v>31</v>
      </c>
      <c r="H39" s="3">
        <v>59</v>
      </c>
      <c r="I39" s="3">
        <v>0</v>
      </c>
      <c r="J39" s="3">
        <f t="shared" si="6"/>
        <v>90</v>
      </c>
      <c r="K39" s="3"/>
      <c r="L39" s="80">
        <v>44569.326388888891</v>
      </c>
      <c r="M39" s="80">
        <v>44569.350694444445</v>
      </c>
      <c r="N39" s="89">
        <f t="shared" si="7"/>
        <v>0.35763888889050577</v>
      </c>
      <c r="O39" s="89">
        <f t="shared" si="8"/>
        <v>2.4305555554747116E-2</v>
      </c>
    </row>
    <row r="40" spans="1:15" s="92" customFormat="1" ht="12.75">
      <c r="A40" s="83"/>
      <c r="B40" s="86"/>
      <c r="C40" s="80"/>
      <c r="D40" s="81"/>
      <c r="E40" s="82" t="s">
        <v>62</v>
      </c>
      <c r="F40" s="3">
        <v>10</v>
      </c>
      <c r="G40" s="3">
        <v>14</v>
      </c>
      <c r="H40" s="3">
        <v>58</v>
      </c>
      <c r="I40" s="3">
        <v>8</v>
      </c>
      <c r="J40" s="3"/>
      <c r="K40" s="3">
        <f t="shared" si="9"/>
        <v>90</v>
      </c>
      <c r="L40" s="80"/>
      <c r="M40" s="80"/>
      <c r="N40" s="89"/>
      <c r="O40" s="89"/>
    </row>
    <row r="41" spans="1:15" s="92" customFormat="1" ht="12.75">
      <c r="A41" s="84" t="s">
        <v>50</v>
      </c>
      <c r="B41" s="86" t="s">
        <v>122</v>
      </c>
      <c r="C41" s="80">
        <v>44569.1875</v>
      </c>
      <c r="D41" s="81" t="s">
        <v>59</v>
      </c>
      <c r="E41" s="82" t="s">
        <v>61</v>
      </c>
      <c r="F41" s="3">
        <v>0</v>
      </c>
      <c r="G41" s="3">
        <v>0</v>
      </c>
      <c r="H41" s="3">
        <v>0</v>
      </c>
      <c r="I41" s="3">
        <v>80</v>
      </c>
      <c r="J41" s="3">
        <f t="shared" si="6"/>
        <v>80</v>
      </c>
      <c r="K41" s="3"/>
      <c r="L41" s="80">
        <v>44569.715277777781</v>
      </c>
      <c r="M41" s="80">
        <v>44569.746527777781</v>
      </c>
      <c r="N41" s="89">
        <f t="shared" si="7"/>
        <v>0.52777777778101154</v>
      </c>
      <c r="O41" s="89">
        <f t="shared" si="8"/>
        <v>3.125E-2</v>
      </c>
    </row>
    <row r="42" spans="1:15" s="92" customFormat="1" ht="12.75">
      <c r="A42" s="84"/>
      <c r="B42" s="86"/>
      <c r="C42" s="80"/>
      <c r="D42" s="81"/>
      <c r="E42" s="82" t="s">
        <v>62</v>
      </c>
      <c r="F42" s="3">
        <v>0</v>
      </c>
      <c r="G42" s="3">
        <v>56</v>
      </c>
      <c r="H42" s="3">
        <v>9</v>
      </c>
      <c r="I42" s="3">
        <v>15</v>
      </c>
      <c r="J42" s="3"/>
      <c r="K42" s="3">
        <f t="shared" si="9"/>
        <v>80</v>
      </c>
      <c r="L42" s="80"/>
      <c r="M42" s="80"/>
      <c r="N42" s="89"/>
      <c r="O42" s="89"/>
    </row>
    <row r="43" spans="1:15" s="92" customFormat="1" ht="12.75">
      <c r="A43" s="81">
        <v>4</v>
      </c>
      <c r="B43" s="86" t="s">
        <v>133</v>
      </c>
      <c r="C43" s="80">
        <v>44569.197916666664</v>
      </c>
      <c r="D43" s="81" t="s">
        <v>57</v>
      </c>
      <c r="E43" s="82" t="s">
        <v>61</v>
      </c>
      <c r="F43" s="3">
        <v>0</v>
      </c>
      <c r="G43" s="3">
        <v>26</v>
      </c>
      <c r="H43" s="3">
        <v>41</v>
      </c>
      <c r="I43" s="3">
        <v>13</v>
      </c>
      <c r="J43" s="3">
        <f t="shared" si="6"/>
        <v>80</v>
      </c>
      <c r="K43" s="3"/>
      <c r="L43" s="80">
        <v>44569.614583333336</v>
      </c>
      <c r="M43" s="80">
        <v>44569.652777777781</v>
      </c>
      <c r="N43" s="89">
        <f t="shared" si="7"/>
        <v>0.41666666667151731</v>
      </c>
      <c r="O43" s="89">
        <f t="shared" si="8"/>
        <v>3.8194444445252884E-2</v>
      </c>
    </row>
    <row r="44" spans="1:15" s="92" customFormat="1" ht="12.75">
      <c r="A44" s="81"/>
      <c r="B44" s="86"/>
      <c r="C44" s="80"/>
      <c r="D44" s="81"/>
      <c r="E44" s="82" t="s">
        <v>62</v>
      </c>
      <c r="F44" s="3">
        <v>10</v>
      </c>
      <c r="G44" s="3">
        <v>31</v>
      </c>
      <c r="H44" s="3">
        <v>6</v>
      </c>
      <c r="I44" s="3">
        <v>33</v>
      </c>
      <c r="J44" s="3"/>
      <c r="K44" s="3">
        <f t="shared" si="9"/>
        <v>80</v>
      </c>
      <c r="L44" s="80"/>
      <c r="M44" s="80"/>
      <c r="N44" s="89"/>
      <c r="O44" s="89"/>
    </row>
    <row r="45" spans="1:15" s="92" customFormat="1" ht="12.75">
      <c r="A45" s="84">
        <v>5</v>
      </c>
      <c r="B45" s="86" t="s">
        <v>134</v>
      </c>
      <c r="C45" s="80">
        <v>44569.600694444445</v>
      </c>
      <c r="D45" s="81" t="s">
        <v>73</v>
      </c>
      <c r="E45" s="82" t="s">
        <v>61</v>
      </c>
      <c r="F45" s="3">
        <v>0</v>
      </c>
      <c r="G45" s="3">
        <v>0</v>
      </c>
      <c r="H45" s="3">
        <v>90</v>
      </c>
      <c r="I45" s="3">
        <v>0</v>
      </c>
      <c r="J45" s="3">
        <f t="shared" si="6"/>
        <v>90</v>
      </c>
      <c r="K45" s="3"/>
      <c r="L45" s="80">
        <v>44569.777777777781</v>
      </c>
      <c r="M45" s="80">
        <v>44569.815972222219</v>
      </c>
      <c r="N45" s="89">
        <f t="shared" si="7"/>
        <v>0.17708333333575865</v>
      </c>
      <c r="O45" s="89">
        <f t="shared" si="8"/>
        <v>3.8194444437976927E-2</v>
      </c>
    </row>
    <row r="46" spans="1:15" s="92" customFormat="1" ht="12.75">
      <c r="A46" s="2"/>
      <c r="B46" s="39"/>
      <c r="C46" s="78"/>
      <c r="D46" s="2"/>
      <c r="E46" s="82" t="s">
        <v>62</v>
      </c>
      <c r="F46" s="3">
        <v>0</v>
      </c>
      <c r="G46" s="3">
        <v>28</v>
      </c>
      <c r="H46" s="3">
        <v>40</v>
      </c>
      <c r="I46" s="3">
        <v>22</v>
      </c>
      <c r="J46" s="3"/>
      <c r="K46" s="3">
        <f t="shared" si="9"/>
        <v>90</v>
      </c>
      <c r="L46" s="78"/>
      <c r="M46" s="78"/>
      <c r="N46" s="89"/>
      <c r="O46" s="89"/>
    </row>
    <row r="47" spans="1:15" s="92" customFormat="1" ht="12.75">
      <c r="A47" s="93" t="s">
        <v>36</v>
      </c>
      <c r="B47" s="39" t="s">
        <v>121</v>
      </c>
      <c r="C47" s="78">
        <v>44569.232638888891</v>
      </c>
      <c r="D47" s="2" t="s">
        <v>59</v>
      </c>
      <c r="E47" s="82" t="s">
        <v>61</v>
      </c>
      <c r="F47" s="3">
        <v>0</v>
      </c>
      <c r="G47" s="3">
        <v>0</v>
      </c>
      <c r="H47" s="3">
        <v>90</v>
      </c>
      <c r="I47" s="3">
        <v>0</v>
      </c>
      <c r="J47" s="3">
        <f t="shared" si="6"/>
        <v>90</v>
      </c>
      <c r="K47" s="3"/>
      <c r="L47" s="78">
        <v>44569.864583333336</v>
      </c>
      <c r="M47" s="78">
        <v>44569.923611111109</v>
      </c>
      <c r="N47" s="89">
        <f t="shared" si="7"/>
        <v>0.63194444444525288</v>
      </c>
      <c r="O47" s="89">
        <f t="shared" si="8"/>
        <v>5.9027777773735579E-2</v>
      </c>
    </row>
    <row r="48" spans="1:15" s="92" customFormat="1" ht="12.75">
      <c r="A48" s="2"/>
      <c r="B48" s="39"/>
      <c r="C48" s="78"/>
      <c r="D48" s="2"/>
      <c r="E48" s="82" t="s">
        <v>62</v>
      </c>
      <c r="F48" s="3">
        <v>0</v>
      </c>
      <c r="G48" s="3">
        <v>88</v>
      </c>
      <c r="H48" s="3">
        <v>2</v>
      </c>
      <c r="I48" s="3">
        <v>0</v>
      </c>
      <c r="J48" s="3"/>
      <c r="K48" s="3">
        <f t="shared" si="9"/>
        <v>90</v>
      </c>
      <c r="L48" s="78"/>
      <c r="M48" s="78"/>
      <c r="N48" s="89"/>
      <c r="O48" s="89"/>
    </row>
    <row r="49" spans="1:15" s="92" customFormat="1" ht="12.75">
      <c r="A49" s="93">
        <v>4</v>
      </c>
      <c r="B49" s="39" t="s">
        <v>121</v>
      </c>
      <c r="C49" s="78">
        <v>44569.694444444445</v>
      </c>
      <c r="D49" s="2" t="s">
        <v>59</v>
      </c>
      <c r="E49" s="82" t="s">
        <v>61</v>
      </c>
      <c r="F49" s="3">
        <v>0</v>
      </c>
      <c r="G49" s="3">
        <v>0</v>
      </c>
      <c r="H49" s="3">
        <v>90</v>
      </c>
      <c r="I49" s="3">
        <v>0</v>
      </c>
      <c r="J49" s="3">
        <f t="shared" si="6"/>
        <v>90</v>
      </c>
      <c r="K49" s="3"/>
      <c r="L49" s="78">
        <v>44569.982638888891</v>
      </c>
      <c r="M49" s="78">
        <v>44570.09375</v>
      </c>
      <c r="N49" s="89">
        <f t="shared" ref="N49" si="10">SUM(L49-C49)</f>
        <v>0.28819444444525288</v>
      </c>
      <c r="O49" s="89">
        <f t="shared" ref="O49" si="11">SUM(M49-L49)</f>
        <v>0.11111111110949423</v>
      </c>
    </row>
    <row r="50" spans="1:15" s="92" customFormat="1" ht="12.75">
      <c r="A50" s="2"/>
      <c r="B50" s="39"/>
      <c r="C50" s="78"/>
      <c r="D50" s="2"/>
      <c r="E50" s="82" t="s">
        <v>62</v>
      </c>
      <c r="F50" s="3">
        <v>0</v>
      </c>
      <c r="G50" s="3">
        <v>21</v>
      </c>
      <c r="H50" s="3">
        <v>27</v>
      </c>
      <c r="I50" s="3">
        <v>42</v>
      </c>
      <c r="J50" s="3"/>
      <c r="K50" s="3">
        <f t="shared" si="9"/>
        <v>90</v>
      </c>
      <c r="L50" s="78"/>
      <c r="M50" s="78"/>
      <c r="N50" s="89"/>
      <c r="O50" s="89"/>
    </row>
    <row r="51" spans="1:15" s="92" customFormat="1" ht="12.75">
      <c r="A51" s="2">
        <v>8</v>
      </c>
      <c r="B51" s="39" t="s">
        <v>130</v>
      </c>
      <c r="C51" s="78">
        <v>44569.392361111109</v>
      </c>
      <c r="D51" s="2" t="s">
        <v>106</v>
      </c>
      <c r="E51" s="82" t="s">
        <v>61</v>
      </c>
      <c r="F51" s="3">
        <v>0</v>
      </c>
      <c r="G51" s="3">
        <v>6</v>
      </c>
      <c r="H51" s="3">
        <v>74</v>
      </c>
      <c r="I51" s="3">
        <v>10</v>
      </c>
      <c r="J51" s="3">
        <f t="shared" si="6"/>
        <v>90</v>
      </c>
      <c r="K51" s="3"/>
      <c r="L51" s="78">
        <v>44569.986111111109</v>
      </c>
      <c r="M51" s="78">
        <v>44570.0625</v>
      </c>
      <c r="N51" s="89">
        <f t="shared" si="7"/>
        <v>0.59375</v>
      </c>
      <c r="O51" s="89">
        <f t="shared" si="8"/>
        <v>7.6388888890505768E-2</v>
      </c>
    </row>
    <row r="52" spans="1:15" s="92" customFormat="1" ht="13.5" thickBot="1">
      <c r="A52" s="2"/>
      <c r="B52" s="39"/>
      <c r="C52" s="78"/>
      <c r="D52" s="2"/>
      <c r="E52" s="82" t="s">
        <v>62</v>
      </c>
      <c r="F52" s="3">
        <v>0</v>
      </c>
      <c r="G52" s="3">
        <v>8</v>
      </c>
      <c r="H52" s="3">
        <v>75</v>
      </c>
      <c r="I52" s="3">
        <v>7</v>
      </c>
      <c r="J52" s="3"/>
      <c r="K52" s="3">
        <f t="shared" si="9"/>
        <v>90</v>
      </c>
      <c r="L52" s="78"/>
      <c r="M52" s="78"/>
      <c r="N52" s="89"/>
      <c r="O52" s="89"/>
    </row>
    <row r="53" spans="1:15" s="8" customFormat="1" ht="16.5" customHeight="1" thickTop="1" thickBot="1">
      <c r="A53" s="5"/>
      <c r="B53" s="5"/>
      <c r="C53" s="5"/>
      <c r="D53" s="5"/>
      <c r="E53" s="5"/>
      <c r="F53" s="5"/>
      <c r="G53" s="5"/>
      <c r="H53" s="5"/>
      <c r="I53" s="18" t="s">
        <v>31</v>
      </c>
      <c r="J53" s="19">
        <f>SUM(J35:J52)</f>
        <v>790</v>
      </c>
      <c r="K53" s="19">
        <f>SUM(K35:K52)</f>
        <v>790</v>
      </c>
      <c r="L53" s="5"/>
      <c r="M53" s="5" t="s">
        <v>13</v>
      </c>
      <c r="N53" s="10">
        <f>AVERAGE(N35:N52)</f>
        <v>0.42862654321167309</v>
      </c>
      <c r="O53" s="10">
        <f>AVERAGE(O35:O52)</f>
        <v>4.9768518517440602E-2</v>
      </c>
    </row>
    <row r="54" spans="1:15" ht="15.75" thickTop="1"/>
    <row r="55" spans="1:15">
      <c r="A55" s="223" t="s">
        <v>178</v>
      </c>
      <c r="B55" s="223"/>
      <c r="C55" s="215" t="s">
        <v>15</v>
      </c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</row>
    <row r="56" spans="1:15">
      <c r="A56" s="215" t="s">
        <v>16</v>
      </c>
      <c r="B56" s="215"/>
      <c r="C56" s="215"/>
      <c r="D56" s="215"/>
      <c r="E56" s="215"/>
      <c r="F56" s="215"/>
      <c r="G56" s="215"/>
      <c r="H56" s="20"/>
      <c r="I56" s="215" t="s">
        <v>17</v>
      </c>
      <c r="J56" s="215"/>
      <c r="K56" s="215"/>
      <c r="L56" s="215"/>
      <c r="M56" s="215"/>
      <c r="N56" s="215"/>
      <c r="O56" s="215"/>
    </row>
    <row r="57" spans="1:15" ht="30">
      <c r="A57" s="11" t="s">
        <v>18</v>
      </c>
      <c r="B57" s="11" t="s">
        <v>19</v>
      </c>
      <c r="C57" s="5" t="s">
        <v>20</v>
      </c>
      <c r="D57" s="11" t="s">
        <v>21</v>
      </c>
      <c r="E57" s="11" t="s">
        <v>22</v>
      </c>
      <c r="F57" s="11" t="s">
        <v>23</v>
      </c>
      <c r="G57" s="11" t="s">
        <v>24</v>
      </c>
      <c r="H57" s="11"/>
      <c r="I57" s="11" t="s">
        <v>18</v>
      </c>
      <c r="J57" s="11" t="s">
        <v>19</v>
      </c>
      <c r="K57" s="5" t="s">
        <v>20</v>
      </c>
      <c r="L57" s="11" t="s">
        <v>21</v>
      </c>
      <c r="M57" s="11" t="s">
        <v>25</v>
      </c>
      <c r="N57" s="11" t="s">
        <v>23</v>
      </c>
      <c r="O57" s="11" t="s">
        <v>24</v>
      </c>
    </row>
    <row r="58" spans="1:15" s="27" customFormat="1" ht="15" customHeight="1">
      <c r="A58" s="21">
        <v>1</v>
      </c>
      <c r="B58" s="95" t="s">
        <v>66</v>
      </c>
      <c r="C58" s="35">
        <v>8</v>
      </c>
      <c r="D58" s="36">
        <v>44569.201388888891</v>
      </c>
      <c r="E58" s="37">
        <v>31220</v>
      </c>
      <c r="F58" s="36">
        <v>44569.395833333336</v>
      </c>
      <c r="G58" s="25">
        <f>SUM(F58-D58)</f>
        <v>0.19444444444525288</v>
      </c>
      <c r="H58" s="26"/>
      <c r="I58" s="21">
        <v>1</v>
      </c>
      <c r="J58" s="37" t="s">
        <v>59</v>
      </c>
      <c r="K58" s="35">
        <v>5</v>
      </c>
      <c r="L58" s="36">
        <v>44569.006944444445</v>
      </c>
      <c r="M58" s="37">
        <v>24631</v>
      </c>
      <c r="N58" s="36">
        <v>44569.0625</v>
      </c>
      <c r="O58" s="25">
        <f>SUM(N58-L58)</f>
        <v>5.5555555554747116E-2</v>
      </c>
    </row>
    <row r="59" spans="1:15" s="27" customFormat="1" ht="15" customHeight="1">
      <c r="A59" s="21">
        <v>2</v>
      </c>
      <c r="B59" s="37" t="s">
        <v>85</v>
      </c>
      <c r="C59" s="35">
        <v>6</v>
      </c>
      <c r="D59" s="36">
        <v>44568.944444444445</v>
      </c>
      <c r="E59" s="37">
        <v>31345</v>
      </c>
      <c r="F59" s="36">
        <v>44569.121527777781</v>
      </c>
      <c r="G59" s="25">
        <f t="shared" ref="G59:G75" si="12">SUM(F59-D59)</f>
        <v>0.17708333333575865</v>
      </c>
      <c r="H59" s="26"/>
      <c r="I59" s="21">
        <v>2</v>
      </c>
      <c r="J59" s="37" t="s">
        <v>59</v>
      </c>
      <c r="K59" s="35">
        <v>3</v>
      </c>
      <c r="L59" s="36">
        <v>44569.118055555555</v>
      </c>
      <c r="M59" s="37">
        <v>32503</v>
      </c>
      <c r="N59" s="36">
        <v>44569.180555555555</v>
      </c>
      <c r="O59" s="25">
        <f t="shared" ref="O59:O72" si="13">SUM(N59-L59)</f>
        <v>6.25E-2</v>
      </c>
    </row>
    <row r="60" spans="1:15" s="27" customFormat="1" ht="15" customHeight="1">
      <c r="A60" s="21">
        <v>3</v>
      </c>
      <c r="B60" s="37" t="s">
        <v>39</v>
      </c>
      <c r="C60" s="35" t="s">
        <v>67</v>
      </c>
      <c r="D60" s="36">
        <v>44568.965277777781</v>
      </c>
      <c r="E60" s="37">
        <v>24631</v>
      </c>
      <c r="F60" s="36">
        <v>44569.104166666664</v>
      </c>
      <c r="G60" s="25">
        <f t="shared" si="12"/>
        <v>0.13888888888322981</v>
      </c>
      <c r="H60" s="26"/>
      <c r="I60" s="21">
        <v>3</v>
      </c>
      <c r="J60" s="37" t="s">
        <v>42</v>
      </c>
      <c r="K60" s="35">
        <v>4</v>
      </c>
      <c r="L60" s="36">
        <v>44569.163194444445</v>
      </c>
      <c r="M60" s="37">
        <v>24684</v>
      </c>
      <c r="N60" s="36">
        <v>44569.229166666664</v>
      </c>
      <c r="O60" s="25">
        <f t="shared" si="13"/>
        <v>6.5972222218988463E-2</v>
      </c>
    </row>
    <row r="61" spans="1:15" s="27" customFormat="1" ht="15" customHeight="1">
      <c r="A61" s="21">
        <v>4</v>
      </c>
      <c r="B61" s="37" t="s">
        <v>59</v>
      </c>
      <c r="C61" s="35">
        <v>6</v>
      </c>
      <c r="D61" s="36">
        <v>44569.145833333336</v>
      </c>
      <c r="E61" s="37">
        <v>31584</v>
      </c>
      <c r="F61" s="36">
        <v>44569.420138888891</v>
      </c>
      <c r="G61" s="25">
        <f t="shared" si="12"/>
        <v>0.27430555555474712</v>
      </c>
      <c r="H61" s="26"/>
      <c r="I61" s="21">
        <v>4</v>
      </c>
      <c r="J61" s="37" t="s">
        <v>85</v>
      </c>
      <c r="K61" s="35">
        <v>3</v>
      </c>
      <c r="L61" s="36">
        <v>44569.208333333336</v>
      </c>
      <c r="M61" s="37">
        <v>41028</v>
      </c>
      <c r="N61" s="36">
        <v>44569.256944444445</v>
      </c>
      <c r="O61" s="25">
        <f t="shared" si="13"/>
        <v>4.8611111109494232E-2</v>
      </c>
    </row>
    <row r="62" spans="1:15" s="27" customFormat="1" ht="15" customHeight="1">
      <c r="A62" s="21">
        <v>5</v>
      </c>
      <c r="B62" s="37" t="s">
        <v>136</v>
      </c>
      <c r="C62" s="35">
        <v>5</v>
      </c>
      <c r="D62" s="36">
        <v>44569.090277777781</v>
      </c>
      <c r="E62" s="37">
        <v>24684</v>
      </c>
      <c r="F62" s="36">
        <v>44569.277777777781</v>
      </c>
      <c r="G62" s="25">
        <f t="shared" si="12"/>
        <v>0.1875</v>
      </c>
      <c r="H62" s="26"/>
      <c r="I62" s="21">
        <v>5</v>
      </c>
      <c r="J62" s="37" t="s">
        <v>60</v>
      </c>
      <c r="K62" s="35">
        <v>4</v>
      </c>
      <c r="L62" s="36">
        <v>44569.256944444445</v>
      </c>
      <c r="M62" s="37">
        <v>31584</v>
      </c>
      <c r="N62" s="36">
        <v>44569.333333333336</v>
      </c>
      <c r="O62" s="25">
        <f t="shared" si="13"/>
        <v>7.6388888890505768E-2</v>
      </c>
    </row>
    <row r="63" spans="1:15" s="27" customFormat="1" ht="15" customHeight="1">
      <c r="A63" s="21">
        <v>6</v>
      </c>
      <c r="B63" s="37" t="s">
        <v>65</v>
      </c>
      <c r="C63" s="35" t="s">
        <v>67</v>
      </c>
      <c r="D63" s="36">
        <v>44569.121527777781</v>
      </c>
      <c r="E63" s="37">
        <v>41028</v>
      </c>
      <c r="F63" s="36">
        <v>44569.295138888891</v>
      </c>
      <c r="G63" s="25">
        <f t="shared" si="12"/>
        <v>0.17361111110949423</v>
      </c>
      <c r="H63" s="26"/>
      <c r="I63" s="21">
        <v>6</v>
      </c>
      <c r="J63" s="37" t="s">
        <v>43</v>
      </c>
      <c r="K63" s="35">
        <v>3</v>
      </c>
      <c r="L63" s="36">
        <v>44569.277777777781</v>
      </c>
      <c r="M63" s="37">
        <v>31220</v>
      </c>
      <c r="N63" s="36">
        <v>44569.375</v>
      </c>
      <c r="O63" s="25">
        <f t="shared" si="13"/>
        <v>9.7222222218988463E-2</v>
      </c>
    </row>
    <row r="64" spans="1:15" s="27" customFormat="1" ht="15" customHeight="1">
      <c r="A64" s="21">
        <v>7</v>
      </c>
      <c r="B64" s="37" t="s">
        <v>60</v>
      </c>
      <c r="C64" s="35">
        <v>8</v>
      </c>
      <c r="D64" s="36">
        <v>44569.041666666664</v>
      </c>
      <c r="E64" s="37">
        <v>24610</v>
      </c>
      <c r="F64" s="36">
        <v>44569.194444444445</v>
      </c>
      <c r="G64" s="25">
        <f t="shared" si="12"/>
        <v>0.15277777778101154</v>
      </c>
      <c r="H64" s="26"/>
      <c r="I64" s="21">
        <v>7</v>
      </c>
      <c r="J64" s="37" t="s">
        <v>39</v>
      </c>
      <c r="K64" s="35">
        <v>4</v>
      </c>
      <c r="L64" s="36">
        <v>44569.357638888891</v>
      </c>
      <c r="M64" s="37">
        <v>24696</v>
      </c>
      <c r="N64" s="36">
        <v>44569.423611111109</v>
      </c>
      <c r="O64" s="25">
        <f t="shared" si="13"/>
        <v>6.5972222218988463E-2</v>
      </c>
    </row>
    <row r="65" spans="1:15" s="27" customFormat="1" ht="15" customHeight="1">
      <c r="A65" s="21">
        <v>8</v>
      </c>
      <c r="B65" s="37" t="s">
        <v>57</v>
      </c>
      <c r="C65" s="96" t="s">
        <v>67</v>
      </c>
      <c r="D65" s="98">
        <v>44569.305555555555</v>
      </c>
      <c r="E65" s="99">
        <v>33146</v>
      </c>
      <c r="F65" s="98">
        <v>44569.5625</v>
      </c>
      <c r="G65" s="25">
        <f t="shared" si="12"/>
        <v>0.25694444444525288</v>
      </c>
      <c r="H65" s="26"/>
      <c r="I65" s="21">
        <v>8</v>
      </c>
      <c r="J65" s="37" t="s">
        <v>179</v>
      </c>
      <c r="K65" s="35">
        <v>3</v>
      </c>
      <c r="L65" s="36">
        <v>44569.451388888891</v>
      </c>
      <c r="M65" s="37">
        <v>33146</v>
      </c>
      <c r="N65" s="36">
        <v>44569.5625</v>
      </c>
      <c r="O65" s="25">
        <f t="shared" si="13"/>
        <v>0.11111111110949423</v>
      </c>
    </row>
    <row r="66" spans="1:15" s="27" customFormat="1" ht="15" customHeight="1">
      <c r="A66" s="21">
        <v>9</v>
      </c>
      <c r="B66" s="37" t="s">
        <v>59</v>
      </c>
      <c r="C66" s="97" t="s">
        <v>118</v>
      </c>
      <c r="D66" s="36">
        <v>44569.229166666664</v>
      </c>
      <c r="E66" s="37">
        <v>12762</v>
      </c>
      <c r="F66" s="36">
        <v>44569.232638888891</v>
      </c>
      <c r="G66" s="25">
        <f t="shared" si="12"/>
        <v>3.4722222262644209E-3</v>
      </c>
      <c r="H66" s="26"/>
      <c r="I66" s="21">
        <v>9</v>
      </c>
      <c r="J66" s="37" t="s">
        <v>69</v>
      </c>
      <c r="K66" s="35" t="s">
        <v>78</v>
      </c>
      <c r="L66" s="36">
        <v>44569.305555555555</v>
      </c>
      <c r="M66" s="37" t="s">
        <v>180</v>
      </c>
      <c r="N66" s="36">
        <v>44569.600694444445</v>
      </c>
      <c r="O66" s="25">
        <f t="shared" si="13"/>
        <v>0.29513888889050577</v>
      </c>
    </row>
    <row r="67" spans="1:15" s="27" customFormat="1" ht="15" customHeight="1">
      <c r="A67" s="21">
        <v>10</v>
      </c>
      <c r="B67" s="37" t="s">
        <v>65</v>
      </c>
      <c r="C67" s="97" t="s">
        <v>139</v>
      </c>
      <c r="D67" s="36">
        <v>44569.486111111109</v>
      </c>
      <c r="E67" s="37">
        <v>27606</v>
      </c>
      <c r="F67" s="36">
        <v>44569.65625</v>
      </c>
      <c r="G67" s="25">
        <f t="shared" si="12"/>
        <v>0.17013888889050577</v>
      </c>
      <c r="H67" s="26"/>
      <c r="I67" s="21">
        <v>10</v>
      </c>
      <c r="J67" s="37" t="s">
        <v>39</v>
      </c>
      <c r="K67" s="35">
        <v>4</v>
      </c>
      <c r="L67" s="36">
        <v>44569.524305555555</v>
      </c>
      <c r="M67" s="37">
        <v>32628</v>
      </c>
      <c r="N67" s="36">
        <v>44569.638888888891</v>
      </c>
      <c r="O67" s="25">
        <f t="shared" si="13"/>
        <v>0.11458333333575865</v>
      </c>
    </row>
    <row r="68" spans="1:15" s="27" customFormat="1" ht="15" customHeight="1">
      <c r="A68" s="21">
        <v>11</v>
      </c>
      <c r="B68" s="37" t="s">
        <v>43</v>
      </c>
      <c r="C68" s="97" t="s">
        <v>67</v>
      </c>
      <c r="D68" s="36">
        <v>44569.604166666664</v>
      </c>
      <c r="E68" s="37">
        <v>41208</v>
      </c>
      <c r="F68" s="36">
        <v>44569.815972222219</v>
      </c>
      <c r="G68" s="25">
        <f t="shared" si="12"/>
        <v>0.21180555555474712</v>
      </c>
      <c r="H68" s="26"/>
      <c r="I68" s="21">
        <v>11</v>
      </c>
      <c r="J68" s="37" t="s">
        <v>59</v>
      </c>
      <c r="K68" s="35">
        <v>3</v>
      </c>
      <c r="L68" s="36">
        <v>44569.583333333336</v>
      </c>
      <c r="M68" s="37">
        <v>27606</v>
      </c>
      <c r="N68" s="36">
        <v>44569.659722222219</v>
      </c>
      <c r="O68" s="25">
        <f t="shared" si="13"/>
        <v>7.6388888883229811E-2</v>
      </c>
    </row>
    <row r="69" spans="1:15" s="27" customFormat="1" ht="15" customHeight="1">
      <c r="A69" s="21">
        <v>12</v>
      </c>
      <c r="B69" s="37" t="s">
        <v>75</v>
      </c>
      <c r="C69" s="97" t="s">
        <v>147</v>
      </c>
      <c r="D69" s="36">
        <v>44569.399305555555</v>
      </c>
      <c r="E69" s="37">
        <v>24696</v>
      </c>
      <c r="F69" s="36">
        <v>44569.614583333336</v>
      </c>
      <c r="G69" s="25">
        <f t="shared" si="12"/>
        <v>0.21527777778101154</v>
      </c>
      <c r="H69" s="26"/>
      <c r="I69" s="21">
        <v>12</v>
      </c>
      <c r="J69" s="37" t="s">
        <v>75</v>
      </c>
      <c r="K69" s="35">
        <v>3</v>
      </c>
      <c r="L69" s="36">
        <v>44569.729166666664</v>
      </c>
      <c r="M69" s="37">
        <v>41208</v>
      </c>
      <c r="N69" s="36">
        <v>44569.763888888891</v>
      </c>
      <c r="O69" s="25">
        <f t="shared" si="13"/>
        <v>3.4722222226264421E-2</v>
      </c>
    </row>
    <row r="70" spans="1:15" s="27" customFormat="1" ht="15" customHeight="1">
      <c r="A70" s="21">
        <v>13</v>
      </c>
      <c r="B70" s="37" t="s">
        <v>59</v>
      </c>
      <c r="C70" s="97" t="s">
        <v>117</v>
      </c>
      <c r="D70" s="36">
        <v>44569.420138888891</v>
      </c>
      <c r="E70" s="37">
        <v>32628</v>
      </c>
      <c r="F70" s="36">
        <v>44569.631944444445</v>
      </c>
      <c r="G70" s="25">
        <f t="shared" si="12"/>
        <v>0.21180555555474712</v>
      </c>
      <c r="H70" s="26"/>
      <c r="I70" s="21">
        <v>13</v>
      </c>
      <c r="J70" s="37" t="s">
        <v>59</v>
      </c>
      <c r="K70" s="35">
        <v>3</v>
      </c>
      <c r="L70" s="36">
        <v>44569.854166666664</v>
      </c>
      <c r="M70" s="37">
        <v>31267</v>
      </c>
      <c r="N70" s="36">
        <v>44569.899305555555</v>
      </c>
      <c r="O70" s="25">
        <f t="shared" si="13"/>
        <v>4.5138888890505768E-2</v>
      </c>
    </row>
    <row r="71" spans="1:15" s="27" customFormat="1" ht="15" customHeight="1">
      <c r="A71" s="21">
        <v>14</v>
      </c>
      <c r="B71" s="37" t="s">
        <v>39</v>
      </c>
      <c r="C71" s="97" t="s">
        <v>147</v>
      </c>
      <c r="D71" s="36">
        <v>44569.635416666664</v>
      </c>
      <c r="E71" s="37">
        <v>13063</v>
      </c>
      <c r="F71" s="36">
        <v>44569.760416666664</v>
      </c>
      <c r="G71" s="25">
        <f t="shared" si="12"/>
        <v>0.125</v>
      </c>
      <c r="H71" s="26"/>
      <c r="I71" s="21">
        <v>14</v>
      </c>
      <c r="J71" s="37" t="s">
        <v>64</v>
      </c>
      <c r="K71" s="35">
        <v>3</v>
      </c>
      <c r="L71" s="36">
        <v>44569.920138888891</v>
      </c>
      <c r="M71" s="37">
        <v>31554</v>
      </c>
      <c r="N71" s="36">
        <v>44569.96875</v>
      </c>
      <c r="O71" s="25">
        <f t="shared" si="13"/>
        <v>4.8611111109494232E-2</v>
      </c>
    </row>
    <row r="72" spans="1:15" s="27" customFormat="1" ht="15" customHeight="1">
      <c r="A72" s="21">
        <v>15</v>
      </c>
      <c r="B72" s="37" t="s">
        <v>57</v>
      </c>
      <c r="C72" s="97" t="s">
        <v>117</v>
      </c>
      <c r="D72" s="36">
        <v>44569.704861111109</v>
      </c>
      <c r="E72" s="37">
        <v>31267</v>
      </c>
      <c r="F72" s="36">
        <v>44569.902777777781</v>
      </c>
      <c r="G72" s="25">
        <f t="shared" si="12"/>
        <v>0.19791666667151731</v>
      </c>
      <c r="H72" s="26"/>
      <c r="I72" s="21">
        <v>15</v>
      </c>
      <c r="J72" s="37" t="s">
        <v>59</v>
      </c>
      <c r="K72" s="35">
        <v>3</v>
      </c>
      <c r="L72" s="36">
        <v>44569.996527777781</v>
      </c>
      <c r="M72" s="37">
        <v>31019</v>
      </c>
      <c r="N72" s="36">
        <v>44570.052083333336</v>
      </c>
      <c r="O72" s="25">
        <f t="shared" si="13"/>
        <v>5.5555555554747116E-2</v>
      </c>
    </row>
    <row r="73" spans="1:15" s="27" customFormat="1" ht="15" customHeight="1">
      <c r="A73" s="21">
        <v>16</v>
      </c>
      <c r="B73" s="37" t="s">
        <v>69</v>
      </c>
      <c r="C73" s="97" t="s">
        <v>118</v>
      </c>
      <c r="D73" s="36">
        <v>44569.569444444445</v>
      </c>
      <c r="E73" s="37" t="s">
        <v>180</v>
      </c>
      <c r="F73" s="36">
        <v>44569.715277777781</v>
      </c>
      <c r="G73" s="25">
        <f t="shared" si="12"/>
        <v>0.14583333333575865</v>
      </c>
      <c r="H73" s="26"/>
      <c r="I73" s="5"/>
      <c r="J73" s="5"/>
      <c r="K73" s="5"/>
      <c r="L73" s="5"/>
      <c r="M73" s="5"/>
      <c r="N73" s="5" t="s">
        <v>13</v>
      </c>
      <c r="O73" s="10">
        <f>AVERAGE(O58:O72)</f>
        <v>8.3564814814114166E-2</v>
      </c>
    </row>
    <row r="74" spans="1:15" s="27" customFormat="1" ht="15" customHeight="1">
      <c r="A74" s="21">
        <v>17</v>
      </c>
      <c r="B74" s="37" t="s">
        <v>181</v>
      </c>
      <c r="C74" s="97" t="s">
        <v>89</v>
      </c>
      <c r="D74" s="36">
        <v>44569.524305555555</v>
      </c>
      <c r="E74" s="37">
        <v>32503</v>
      </c>
      <c r="F74" s="36">
        <v>44569.524305555555</v>
      </c>
      <c r="G74" s="25">
        <f t="shared" si="12"/>
        <v>0</v>
      </c>
      <c r="H74" s="26"/>
      <c r="I74"/>
      <c r="J74"/>
      <c r="K74"/>
      <c r="L74"/>
      <c r="M74"/>
      <c r="N74"/>
      <c r="O74"/>
    </row>
    <row r="75" spans="1:15" s="27" customFormat="1" ht="15" customHeight="1">
      <c r="A75" s="21">
        <v>18</v>
      </c>
      <c r="B75" s="29" t="s">
        <v>182</v>
      </c>
      <c r="C75" s="21" t="s">
        <v>89</v>
      </c>
      <c r="D75" s="24">
        <v>44569.743055555555</v>
      </c>
      <c r="E75" s="21">
        <v>34014</v>
      </c>
      <c r="F75" s="24">
        <v>44569.743055555555</v>
      </c>
      <c r="G75" s="25">
        <f t="shared" si="12"/>
        <v>0</v>
      </c>
      <c r="H75" s="26"/>
      <c r="I75"/>
      <c r="J75"/>
      <c r="K75"/>
      <c r="L75"/>
      <c r="M75"/>
      <c r="N75"/>
      <c r="O75"/>
    </row>
    <row r="76" spans="1:15" s="32" customFormat="1" ht="15" customHeight="1">
      <c r="A76" s="5"/>
      <c r="B76" s="1"/>
      <c r="C76" s="5"/>
      <c r="D76" s="5"/>
      <c r="E76" s="5"/>
      <c r="F76" s="18" t="s">
        <v>13</v>
      </c>
      <c r="G76" s="10">
        <f>AVERAGE(G58:G75)</f>
        <v>0.15760030864273883</v>
      </c>
      <c r="H76" s="33"/>
      <c r="I76"/>
      <c r="J76"/>
      <c r="K76"/>
      <c r="L76"/>
      <c r="M76"/>
      <c r="N76"/>
      <c r="O76"/>
    </row>
  </sheetData>
  <mergeCells count="12">
    <mergeCell ref="C55:O55"/>
    <mergeCell ref="A56:G56"/>
    <mergeCell ref="I56:O56"/>
    <mergeCell ref="N1:O1"/>
    <mergeCell ref="A55:B55"/>
    <mergeCell ref="A2:O2"/>
    <mergeCell ref="A3:C3"/>
    <mergeCell ref="F3:J3"/>
    <mergeCell ref="L3:O3"/>
    <mergeCell ref="A33:C33"/>
    <mergeCell ref="F33:J33"/>
    <mergeCell ref="L33:O3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01=JAN</vt:lpstr>
      <vt:lpstr>02=JAN</vt:lpstr>
      <vt:lpstr>Sheet2</vt:lpstr>
      <vt:lpstr>03=JAN</vt:lpstr>
      <vt:lpstr>04=JAN</vt:lpstr>
      <vt:lpstr>05=JAN</vt:lpstr>
      <vt:lpstr>06=JAN</vt:lpstr>
      <vt:lpstr>07=JAN</vt:lpstr>
      <vt:lpstr>08=JAN</vt:lpstr>
      <vt:lpstr>09=JAN</vt:lpstr>
      <vt:lpstr>10=JAN</vt:lpstr>
      <vt:lpstr>11=JAN </vt:lpstr>
      <vt:lpstr>12=JAN</vt:lpstr>
      <vt:lpstr>13=JAN </vt:lpstr>
      <vt:lpstr>14=JAN</vt:lpstr>
      <vt:lpstr>15=JAN</vt:lpstr>
      <vt:lpstr>16=JAN</vt:lpstr>
      <vt:lpstr>17=JAN </vt:lpstr>
      <vt:lpstr>Sheet1</vt:lpstr>
      <vt:lpstr>18=JAN</vt:lpstr>
      <vt:lpstr>19=JAN</vt:lpstr>
      <vt:lpstr>20=JAN</vt:lpstr>
      <vt:lpstr>21=JAN</vt:lpstr>
      <vt:lpstr>22=JAN</vt:lpstr>
      <vt:lpstr>23=JAN</vt:lpstr>
      <vt:lpstr>24=JAN</vt:lpstr>
      <vt:lpstr>Sheet3</vt:lpstr>
      <vt:lpstr>MODAL</vt:lpstr>
      <vt:lpstr>25=JAN </vt:lpstr>
      <vt:lpstr>26=JAN</vt:lpstr>
      <vt:lpstr>27=JAN</vt:lpstr>
      <vt:lpstr>28=JAN </vt:lpstr>
      <vt:lpstr>29=JAN</vt:lpstr>
      <vt:lpstr>30=JAN</vt:lpstr>
      <vt:lpstr>31=JAN</vt:lpstr>
      <vt:lpstr>'17=JAN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2022-01-31T22:59:35Z</dcterms:modified>
</cp:coreProperties>
</file>