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hoeck/hpc/cuppen/projects/P0002_5FU_Healthy/WGS_clones/analysis/Clinical_info/"/>
    </mc:Choice>
  </mc:AlternateContent>
  <xr:revisionPtr revIDLastSave="0" documentId="13_ncr:1_{C5D8CE0B-6375-7D49-8F7E-514D032AC45A}" xr6:coauthVersionLast="47" xr6:coauthVersionMax="47" xr10:uidLastSave="{00000000-0000-0000-0000-000000000000}"/>
  <bookViews>
    <workbookView xWindow="-460" yWindow="2080" windowWidth="51200" windowHeight="26600" xr2:uid="{2AF60299-CFEB-4742-BF50-56EEC20BD7E9}"/>
  </bookViews>
  <sheets>
    <sheet name="Sheet1" sheetId="1" r:id="rId1"/>
    <sheet name="Sheet5" sheetId="5" r:id="rId2"/>
    <sheet name="Sheet2" sheetId="6" r:id="rId3"/>
    <sheet name="invitr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K2" i="1"/>
  <c r="J2" i="1"/>
  <c r="I2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</calcChain>
</file>

<file path=xl/sharedStrings.xml><?xml version="1.0" encoding="utf-8"?>
<sst xmlns="http://schemas.openxmlformats.org/spreadsheetml/2006/main" count="1014" uniqueCount="287">
  <si>
    <t>sampleId</t>
  </si>
  <si>
    <t>5-FU-2-625-8</t>
  </si>
  <si>
    <t>5-FU-3-625-7</t>
  </si>
  <si>
    <t>5FU-PATIENT2-N-BULK</t>
  </si>
  <si>
    <t>5FU-PATIENT2-T-CLONE1</t>
  </si>
  <si>
    <t>5FU-PATIENT3-N-CLONE2</t>
  </si>
  <si>
    <t>5FU-PATIENT3-N-CLONE4</t>
  </si>
  <si>
    <t>5FU-PATIENT3-Reference</t>
  </si>
  <si>
    <t>5FU-PATIENT4-N-CLONE1</t>
  </si>
  <si>
    <t>5FU-PATIENT4-N-CLONE2</t>
  </si>
  <si>
    <t>5FU-PATIENT4-Reference</t>
  </si>
  <si>
    <t>5FU-PATIENT5-N-BULK</t>
  </si>
  <si>
    <t>5FU-PATIENT5-N-CLONE2</t>
  </si>
  <si>
    <t>5FU-PATIENT5-N-CLONE3</t>
  </si>
  <si>
    <t>5FU-PATIENT6-LivN-CLONE2</t>
  </si>
  <si>
    <t>5FU-PATIENT6-LivN-CLONE5</t>
  </si>
  <si>
    <t>5FU-PATIENT6-N-BULK</t>
  </si>
  <si>
    <t>5FU-PATIENT7-LivN-CLONE1</t>
  </si>
  <si>
    <t>5FU-PATIENT7-LivN-CLONE4</t>
  </si>
  <si>
    <t>5FU-PATIENT7-N-BULK</t>
  </si>
  <si>
    <t>5FU-PATIENT8-LivN-CLONE13</t>
  </si>
  <si>
    <t>5FU-PATIENT8-LivN-CLONE15</t>
  </si>
  <si>
    <t>5FU-PATIENT8-N-BULK</t>
  </si>
  <si>
    <t>72C12TM0</t>
  </si>
  <si>
    <t>BIOPSY17513D</t>
  </si>
  <si>
    <t>C30913DBiopsy</t>
  </si>
  <si>
    <t>C30913DClone10</t>
  </si>
  <si>
    <t>C30913DClone12</t>
  </si>
  <si>
    <t>C30913DClone13</t>
  </si>
  <si>
    <t>clone10</t>
  </si>
  <si>
    <t>clone3</t>
  </si>
  <si>
    <t>clone4</t>
  </si>
  <si>
    <t>EGAF00000827138</t>
  </si>
  <si>
    <t>EGAF00000827139</t>
  </si>
  <si>
    <t>EGAF00000827140</t>
  </si>
  <si>
    <t>EGAF00000827141</t>
  </si>
  <si>
    <t>EGAF00000827248</t>
  </si>
  <si>
    <t>EGAF00000827249</t>
  </si>
  <si>
    <t>EGAF00000860181</t>
  </si>
  <si>
    <t>EGAF00000860183</t>
  </si>
  <si>
    <t>EGAF00000860184</t>
  </si>
  <si>
    <t>EGAF00000860185</t>
  </si>
  <si>
    <t>EGAF00000860186</t>
  </si>
  <si>
    <t>EGAF00000860187</t>
  </si>
  <si>
    <t>EGAF00001014149</t>
  </si>
  <si>
    <t>EGAF00001014392</t>
  </si>
  <si>
    <t>EGAF00001014393</t>
  </si>
  <si>
    <t>EGAF00001014394</t>
  </si>
  <si>
    <t>EGAF00001014395</t>
  </si>
  <si>
    <t>STE007212</t>
  </si>
  <si>
    <t>STE007223</t>
  </si>
  <si>
    <t>STE007231</t>
  </si>
  <si>
    <t>STE0072C12I5EKO1</t>
  </si>
  <si>
    <t>STE0072C12I5EKO2</t>
  </si>
  <si>
    <t>STE0072C12I5EKO3</t>
  </si>
  <si>
    <t>STE0072C12I5EWT1</t>
  </si>
  <si>
    <t>STE0072C12I5EWT2</t>
  </si>
  <si>
    <t>STE0072C12I5EWT5</t>
  </si>
  <si>
    <t>STE0072SC12A</t>
  </si>
  <si>
    <t>STE0072SC23B</t>
  </si>
  <si>
    <t>STE0072SC31A</t>
  </si>
  <si>
    <t>ste0120blood</t>
  </si>
  <si>
    <t>STE072-control-p17</t>
  </si>
  <si>
    <t>STE1207A</t>
  </si>
  <si>
    <t>ste01205a</t>
  </si>
  <si>
    <t>ste01205f</t>
  </si>
  <si>
    <t>ste01166a</t>
  </si>
  <si>
    <t>ste01167f</t>
  </si>
  <si>
    <t>c080216DCLONE2</t>
  </si>
  <si>
    <t>c080216DCLONE3</t>
  </si>
  <si>
    <t>c110116DCLONE2</t>
  </si>
  <si>
    <t>c150216DCLONE2</t>
  </si>
  <si>
    <t>5FU-PATIENT1-N-CLONE1</t>
  </si>
  <si>
    <t>5FU-PATIENT1-N-CLONE2</t>
  </si>
  <si>
    <t>5FU-PATIENT2-N-CLONE1</t>
  </si>
  <si>
    <t>5FU-PATIENT2-N-CLONE2</t>
  </si>
  <si>
    <t>5FU-PATIENT2-N-CLONE3</t>
  </si>
  <si>
    <t>5FU-PATIENT2-N-CLONE6</t>
  </si>
  <si>
    <t>BULK</t>
  </si>
  <si>
    <t>donor_name</t>
  </si>
  <si>
    <t>donor_id</t>
  </si>
  <si>
    <t>age</t>
  </si>
  <si>
    <t>STE0120</t>
  </si>
  <si>
    <t>STE0116</t>
  </si>
  <si>
    <t>C17115D</t>
  </si>
  <si>
    <t>PD26636</t>
  </si>
  <si>
    <t>PD23549</t>
  </si>
  <si>
    <t>PD21928</t>
  </si>
  <si>
    <t>STE0072</t>
  </si>
  <si>
    <t>STE0076</t>
  </si>
  <si>
    <t>STE0100</t>
  </si>
  <si>
    <t>STE0097</t>
  </si>
  <si>
    <t>STE0098</t>
  </si>
  <si>
    <t>STE0106</t>
  </si>
  <si>
    <t>STE0099</t>
  </si>
  <si>
    <t>STE0105</t>
  </si>
  <si>
    <t>STE0111</t>
  </si>
  <si>
    <t>invitro</t>
  </si>
  <si>
    <t>Healthy1</t>
  </si>
  <si>
    <t>Healthy14</t>
  </si>
  <si>
    <t>Healthy15</t>
  </si>
  <si>
    <t>Healthy16</t>
  </si>
  <si>
    <t>Healthy17</t>
  </si>
  <si>
    <t>Healthy2</t>
  </si>
  <si>
    <t>Healthy3</t>
  </si>
  <si>
    <t>Healthy4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</si>
  <si>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</si>
  <si>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</si>
  <si>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</si>
  <si>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</si>
  <si>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</si>
  <si>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</si>
  <si>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</si>
  <si>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</si>
  <si>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tissue_type</t>
  </si>
  <si>
    <t>5FU-PATIENT1-N-BULK</t>
  </si>
  <si>
    <t>c080216DLIVER</t>
  </si>
  <si>
    <t>c110116DSPLEEN</t>
  </si>
  <si>
    <t>c150216DSPLEEN</t>
  </si>
  <si>
    <t>STE0116BLOOD</t>
  </si>
  <si>
    <t>ste0120blood1</t>
  </si>
  <si>
    <t>tissue</t>
  </si>
  <si>
    <t>pretreated</t>
  </si>
  <si>
    <t>Fluorouracil</t>
  </si>
  <si>
    <t>Oxaliplatin</t>
  </si>
  <si>
    <t>treatment</t>
  </si>
  <si>
    <t>treatment_2</t>
  </si>
  <si>
    <t>Colon</t>
  </si>
  <si>
    <t>No</t>
  </si>
  <si>
    <t>None</t>
  </si>
  <si>
    <t>Small_intestine</t>
  </si>
  <si>
    <t>Liver</t>
  </si>
  <si>
    <t>Yes</t>
  </si>
  <si>
    <t>5-FU+platinum</t>
  </si>
  <si>
    <t>5-FU+platinum+radiation</t>
  </si>
  <si>
    <t>5-FU+radiation</t>
  </si>
  <si>
    <t>5-FU</t>
  </si>
  <si>
    <t>Cancer</t>
  </si>
  <si>
    <t>5FU-PATIENT9-LIVN-CLONE2</t>
  </si>
  <si>
    <t>5FU-PATIENT9-LIVN-CLONE2_dedup.realigned.bam</t>
  </si>
  <si>
    <t>2075.5</t>
  </si>
  <si>
    <t>5FU-PATIENT9-LivN-CLONE3</t>
  </si>
  <si>
    <t>5FU-PATIENT9-LivN-CLONE3_dedup.realigned.bam</t>
  </si>
  <si>
    <t>2526.0</t>
  </si>
  <si>
    <t>5FU-PATIENT9-N-BULK</t>
  </si>
  <si>
    <t>5FU-PATIENT9-N-BULK_dedup.realigned.bam</t>
  </si>
  <si>
    <t>2600.6</t>
  </si>
  <si>
    <t>5FU-PATIENT10-LIVN-CLONE1</t>
  </si>
  <si>
    <t>5FU-PATIENT10-LIVN-CLONE1_dedup.realigned.bam</t>
  </si>
  <si>
    <t>2973.5</t>
  </si>
  <si>
    <t>5FU-PATIENT10-LIVN-CLONE4</t>
  </si>
  <si>
    <t>5FU-PATIENT10-LIVN-CLONE4_dedup.realigned.bam</t>
  </si>
  <si>
    <t>2921.1</t>
  </si>
  <si>
    <t>5FU-PATIENT10-N-BULK</t>
  </si>
  <si>
    <t>5FU-PATIENT10-N-BULK_dedup.realigned.bam</t>
  </si>
  <si>
    <t>2693.5</t>
  </si>
  <si>
    <t>5FU-PATIENT11-LIVN-CLONE4</t>
  </si>
  <si>
    <t>5FU-PATIENT11-LIVN-CLONE4_dedup.realigned.bam</t>
  </si>
  <si>
    <t>3663.9</t>
  </si>
  <si>
    <t>5FU-PATIENT11-N-BULK</t>
  </si>
  <si>
    <t>5FU-PATIENT11-N-BULK_dedup.realigned.bam</t>
  </si>
  <si>
    <t>2125.8</t>
  </si>
  <si>
    <t>5FU-PATIENT12-COLN-CLONE4</t>
  </si>
  <si>
    <t>5FU-PATIENT12-COLN-CLONE4_dedup.realigned.bam</t>
  </si>
  <si>
    <t>2897.5</t>
  </si>
  <si>
    <t>5FU-PATIENT12-N-BULK</t>
  </si>
  <si>
    <t>5FU-PATIENT12-N-BULK_dedup.realigned.bam</t>
  </si>
  <si>
    <t>0.0</t>
  </si>
  <si>
    <t>5FU-PATIENT13-COLN-CLONE1</t>
  </si>
  <si>
    <t>5FU-PATIENT13-COLN-CLONE1_dedup.realigned.bam</t>
  </si>
  <si>
    <t>2514.4</t>
  </si>
  <si>
    <t>5FU-PATIENT13-COLN-CLONE2</t>
  </si>
  <si>
    <t>5FU-PATIENT13-COLN-CLONE2_dedup.realigned.bam</t>
  </si>
  <si>
    <t>2494.2</t>
  </si>
  <si>
    <t>5FU-PATIENT13-N-BULK</t>
  </si>
  <si>
    <t>5FU-PATIENT13-N-BULK_dedup.realigned.bam</t>
  </si>
  <si>
    <t>2309.1</t>
  </si>
  <si>
    <t>5FU-PATIENT14-LIVN-CLONE1</t>
  </si>
  <si>
    <t>5FU-PATIENT14-LIVN-CLONE1_dedup.realigned.bam</t>
  </si>
  <si>
    <t>2497.9</t>
  </si>
  <si>
    <t>5FU-PATIENT14-LIVN-CLONE5</t>
  </si>
  <si>
    <t>5FU-PATIENT14-LIVN-CLONE5_dedup.realigned.bam</t>
  </si>
  <si>
    <t>3338.4</t>
  </si>
  <si>
    <t>5FU-PATIENT14-N-BULK</t>
  </si>
  <si>
    <t>5FU-PATIENT14-N-BULK_dedup.realigned.bam</t>
  </si>
  <si>
    <t>2646.2</t>
  </si>
  <si>
    <t>PATIENT9</t>
  </si>
  <si>
    <t>PATIENT10</t>
  </si>
  <si>
    <t>PATIENT11</t>
  </si>
  <si>
    <t>PATIENT12</t>
  </si>
  <si>
    <t>PATIENT13</t>
  </si>
  <si>
    <t>PATIENT14</t>
  </si>
  <si>
    <t>Organoid</t>
  </si>
  <si>
    <t>Donor</t>
  </si>
  <si>
    <t>Donor_sample</t>
  </si>
  <si>
    <t>Time_wgs</t>
  </si>
  <si>
    <t>sampleId_bam</t>
  </si>
  <si>
    <t>Liver_1</t>
  </si>
  <si>
    <t>Liver_1_3</t>
  </si>
  <si>
    <t>17513D_C3</t>
  </si>
  <si>
    <t>NA</t>
  </si>
  <si>
    <t>Liver_1_10</t>
  </si>
  <si>
    <t>17513D_C10</t>
  </si>
  <si>
    <t>Liver_1_4</t>
  </si>
  <si>
    <t>17513D_C4</t>
  </si>
  <si>
    <t>Liver_2</t>
  </si>
  <si>
    <t>Liver_2_10</t>
  </si>
  <si>
    <t>C30913D_C10</t>
  </si>
  <si>
    <t>Liver_2_12</t>
  </si>
  <si>
    <t>C30913D_C12</t>
  </si>
  <si>
    <t>Liver_2_13</t>
  </si>
  <si>
    <t>C30913D_C13</t>
  </si>
  <si>
    <t>Colon_1</t>
  </si>
  <si>
    <t>Colon_1_12</t>
  </si>
  <si>
    <t>STE0072_C12</t>
  </si>
  <si>
    <t>Colon_1_23</t>
  </si>
  <si>
    <t>STE0072_C23</t>
  </si>
  <si>
    <t>Colon_1_31</t>
  </si>
  <si>
    <t>STE0072_C31</t>
  </si>
  <si>
    <t>Colon_2</t>
  </si>
  <si>
    <t>Colon_2_12</t>
  </si>
  <si>
    <t>STE0076_C12</t>
  </si>
  <si>
    <t>STE007612</t>
  </si>
  <si>
    <t>Colon_2_23</t>
  </si>
  <si>
    <t>STE0076_C23</t>
  </si>
  <si>
    <t>STE007623</t>
  </si>
  <si>
    <t>Colon_2_32</t>
  </si>
  <si>
    <t>STE0076_C32</t>
  </si>
  <si>
    <t>STE007632</t>
  </si>
  <si>
    <t>17513DBiopsy</t>
  </si>
  <si>
    <t>STE0072Blood</t>
  </si>
  <si>
    <t>BOXTELBLOOD0072</t>
  </si>
  <si>
    <t>STE0076Blood</t>
  </si>
  <si>
    <t>17513D_SC33</t>
  </si>
  <si>
    <t>subclone33</t>
  </si>
  <si>
    <t>17513D_SC105</t>
  </si>
  <si>
    <t>subclone105</t>
  </si>
  <si>
    <t>17513D_SC46</t>
  </si>
  <si>
    <t>subclone46</t>
  </si>
  <si>
    <t>C30913D_SC109</t>
  </si>
  <si>
    <t>C30913DSubclone109</t>
  </si>
  <si>
    <t>C30913D_SC125</t>
  </si>
  <si>
    <t>C30913D_SC137</t>
  </si>
  <si>
    <t>STE0072_SC12A</t>
  </si>
  <si>
    <t>STE0072_SC23B</t>
  </si>
  <si>
    <t>STE0072_SC31A</t>
  </si>
  <si>
    <t>STE0076_SC12C</t>
  </si>
  <si>
    <t>STE0076SC12C</t>
  </si>
  <si>
    <t>STE0076_SC23A</t>
  </si>
  <si>
    <t>STE0076SC23A</t>
  </si>
  <si>
    <t>STE0076_SC32A</t>
  </si>
  <si>
    <t>STE0076SC32A</t>
  </si>
  <si>
    <t>C30913DSubclone125</t>
  </si>
  <si>
    <t>C30913DSubclone137</t>
  </si>
  <si>
    <t>EWSEVBULK</t>
  </si>
  <si>
    <t>EWSEVCLONEHA1</t>
  </si>
  <si>
    <t>EWSEVCA1</t>
  </si>
  <si>
    <t>EWSEVCA3</t>
  </si>
  <si>
    <t>EWSEVCB3</t>
  </si>
  <si>
    <t>H9BULK</t>
  </si>
  <si>
    <t>H9CLONEH2</t>
  </si>
  <si>
    <t>H9CLONEN2</t>
  </si>
  <si>
    <t>MASEVREFERENCE</t>
  </si>
  <si>
    <t>MASEVCLONEH2</t>
  </si>
  <si>
    <t>MASEVCLONEN4</t>
  </si>
  <si>
    <t>EWSEVCLONEHA1SUBCLONE3</t>
  </si>
  <si>
    <t>EWSEVSCA1</t>
  </si>
  <si>
    <t>EWSEVSCA3</t>
  </si>
  <si>
    <t>EWSEVSCB3</t>
  </si>
  <si>
    <t>H9CLONEH2SUBCLONE2</t>
  </si>
  <si>
    <t>H9CLONEN2SUBCLONE3</t>
  </si>
  <si>
    <t>MASEVCLONEH2SUBCLONE2</t>
  </si>
  <si>
    <t>MASEVCLONEN4SUBCLONE1</t>
  </si>
  <si>
    <t>H9_ES_cells_1</t>
  </si>
  <si>
    <t>H9_ES_cells_1_H</t>
  </si>
  <si>
    <t>H9_ES_cells_1_N</t>
  </si>
  <si>
    <t>iPS_cells_1</t>
  </si>
  <si>
    <t>iPS_cells_2</t>
  </si>
  <si>
    <t>Oxygen</t>
  </si>
  <si>
    <t>Normoxia</t>
  </si>
  <si>
    <t>iPS_cells_1_1</t>
  </si>
  <si>
    <t>iPS_cells_1_2</t>
  </si>
  <si>
    <t>iPS_cells_1_3</t>
  </si>
  <si>
    <t>iPS_cells_1_4</t>
  </si>
  <si>
    <t>iPS_cells_2_1</t>
  </si>
  <si>
    <t>iPS_cells_2_2</t>
  </si>
  <si>
    <t>Hypoxia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</si>
</sst>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A0BC-0E7F-DE49-8270-89F40AA1D5E1}">
  <dimension ref="A1:K98"/>
  <sheetViews>
    <sheetView tabSelected="1" workbookViewId="0">
      <selection activeCell="Q40" sqref="Q40"/>
    </sheetView>
  </sheetViews>
  <sheetFormatPr baseColWidth="10" defaultRowHeight="16" x14ac:dyDescent="0.2"/>
  <cols>
    <col min="1" max="1" width="29.1640625" bestFit="1" customWidth="1"/>
    <col min="2" max="2" width="10.5" bestFit="1" customWidth="1"/>
    <col min="3" max="3" width="11.5" bestFit="1" customWidth="1"/>
    <col min="4" max="4" width="8.33203125" bestFit="1" customWidth="1"/>
    <col min="6" max="6" width="14" bestFit="1" customWidth="1"/>
    <col min="9" max="9" width="10" bestFit="1" customWidth="1"/>
    <col min="10" max="10" width="22.1640625" bestFit="1" customWidth="1"/>
    <col min="11" max="11" width="13.5" bestFit="1" customWidth="1"/>
  </cols>
  <sheetData>
    <row r="1" spans="1:11" x14ac:dyDescent="0.2">
      <c r="A1" t="s">
        <v>0</v>
      </c>
      <c r="B1" t="s">
        <v>114</v>
      </c>
      <c r="C1" t="s">
        <v>79</v>
      </c>
      <c r="D1" t="s">
        <v>80</v>
      </c>
      <c r="E1" t="s">
        <v>81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1" x14ac:dyDescent="0.2">
      <c r="A2" s="2" t="s">
        <v>1</v>
      </c>
      <c r="B2" t="s">
        <v>192</v>
      </c>
      <c r="C2" t="s">
        <v>88</v>
      </c>
      <c r="D2">
        <v>31</v>
      </c>
      <c r="E2" t="s">
        <v>97</v>
      </c>
      <c r="F2" t="str">
        <f>VLOOKUP(C2,Sheet5!A$2:I$34,4,0)</f>
        <v>Small_intestine</v>
      </c>
      <c r="G2" t="str">
        <f>VLOOKUP(C2,Sheet5!A$2:I$34,5,0)</f>
        <v>No</v>
      </c>
      <c r="H2" t="str">
        <f>VLOOKUP(C2,Sheet5!A$2:I$34,6,0)</f>
        <v>No</v>
      </c>
      <c r="I2" t="str">
        <f>VLOOKUP(C2,Sheet5!A$2:I$34,7,0)</f>
        <v>No</v>
      </c>
      <c r="J2" t="str">
        <f>VLOOKUP(C2,Sheet5!A$2:I$34,8,0)</f>
        <v>None</v>
      </c>
      <c r="K2" t="str">
        <f>VLOOKUP(C2,Sheet5!A$2:I$34,9,0)</f>
        <v>None</v>
      </c>
    </row>
    <row r="3" spans="1:11" x14ac:dyDescent="0.2">
      <c r="A3" s="2" t="s">
        <v>2</v>
      </c>
      <c r="B3" t="s">
        <v>192</v>
      </c>
      <c r="C3" t="s">
        <v>88</v>
      </c>
      <c r="D3">
        <v>31</v>
      </c>
      <c r="E3" t="s">
        <v>97</v>
      </c>
      <c r="F3" t="str">
        <f>VLOOKUP(C3,Sheet5!A$2:I$34,4,0)</f>
        <v>Small_intestine</v>
      </c>
      <c r="G3" t="str">
        <f>VLOOKUP(C3,Sheet5!A$2:I$34,5,0)</f>
        <v>No</v>
      </c>
      <c r="H3" t="str">
        <f>VLOOKUP(C3,Sheet5!A$2:I$34,6,0)</f>
        <v>No</v>
      </c>
      <c r="I3" t="str">
        <f>VLOOKUP(C3,Sheet5!A$2:I$34,7,0)</f>
        <v>No</v>
      </c>
      <c r="J3" t="str">
        <f>VLOOKUP(C3,Sheet5!A$2:I$34,8,0)</f>
        <v>None</v>
      </c>
      <c r="K3" t="str">
        <f>VLOOKUP(C3,Sheet5!A$2:I$34,9,0)</f>
        <v>None</v>
      </c>
    </row>
    <row r="4" spans="1:11" ht="17" x14ac:dyDescent="0.25">
      <c r="A4" s="2" t="s">
        <v>115</v>
      </c>
      <c r="B4" t="s">
        <v>78</v>
      </c>
      <c r="C4" s="1" t="s">
        <v>106</v>
      </c>
      <c r="D4">
        <v>20</v>
      </c>
      <c r="E4">
        <v>71</v>
      </c>
      <c r="F4" t="str">
        <f>VLOOKUP(C4,Sheet5!A$2:I$34,4,0)</f>
        <v>Colon</v>
      </c>
      <c r="G4" t="str">
        <f>VLOOKUP(C4,Sheet5!A$2:I$34,5,0)</f>
        <v>Yes</v>
      </c>
      <c r="H4" t="str">
        <f>VLOOKUP(C4,Sheet5!A$2:I$34,6,0)</f>
        <v>Yes</v>
      </c>
      <c r="I4" t="str">
        <f>VLOOKUP(C4,Sheet5!A$2:I$34,7,0)</f>
        <v>Yes</v>
      </c>
      <c r="J4" t="str">
        <f>VLOOKUP(C4,Sheet5!A$2:I$34,8,0)</f>
        <v>5-FU+platinum</v>
      </c>
      <c r="K4" t="str">
        <f>VLOOKUP(C4,Sheet5!A$2:I$34,9,0)</f>
        <v>5-FU+platinum</v>
      </c>
    </row>
    <row r="5" spans="1:11" ht="17" x14ac:dyDescent="0.25">
      <c r="A5" s="2" t="s">
        <v>72</v>
      </c>
      <c r="B5" t="s">
        <v>192</v>
      </c>
      <c r="C5" s="1" t="s">
        <v>106</v>
      </c>
      <c r="D5">
        <v>20</v>
      </c>
      <c r="E5">
        <v>71</v>
      </c>
      <c r="F5" t="str">
        <f>VLOOKUP(C5,Sheet5!A$2:I$34,4,0)</f>
        <v>Colon</v>
      </c>
      <c r="G5" t="str">
        <f>VLOOKUP(C5,Sheet5!A$2:I$34,5,0)</f>
        <v>Yes</v>
      </c>
      <c r="H5" t="str">
        <f>VLOOKUP(C5,Sheet5!A$2:I$34,6,0)</f>
        <v>Yes</v>
      </c>
      <c r="I5" t="str">
        <f>VLOOKUP(C5,Sheet5!A$2:I$34,7,0)</f>
        <v>Yes</v>
      </c>
      <c r="J5" t="str">
        <f>VLOOKUP(C5,Sheet5!A$2:I$34,8,0)</f>
        <v>5-FU+platinum</v>
      </c>
      <c r="K5" t="str">
        <f>VLOOKUP(C5,Sheet5!A$2:I$34,9,0)</f>
        <v>5-FU+platinum</v>
      </c>
    </row>
    <row r="6" spans="1:11" ht="17" x14ac:dyDescent="0.25">
      <c r="A6" s="2" t="s">
        <v>73</v>
      </c>
      <c r="B6" t="s">
        <v>192</v>
      </c>
      <c r="C6" s="1" t="s">
        <v>106</v>
      </c>
      <c r="D6">
        <v>20</v>
      </c>
      <c r="E6">
        <v>71</v>
      </c>
      <c r="F6" t="str">
        <f>VLOOKUP(C6,Sheet5!A$2:I$34,4,0)</f>
        <v>Colon</v>
      </c>
      <c r="G6" t="str">
        <f>VLOOKUP(C6,Sheet5!A$2:I$34,5,0)</f>
        <v>Yes</v>
      </c>
      <c r="H6" t="str">
        <f>VLOOKUP(C6,Sheet5!A$2:I$34,6,0)</f>
        <v>Yes</v>
      </c>
      <c r="I6" t="str">
        <f>VLOOKUP(C6,Sheet5!A$2:I$34,7,0)</f>
        <v>Yes</v>
      </c>
      <c r="J6" t="str">
        <f>VLOOKUP(C6,Sheet5!A$2:I$34,8,0)</f>
        <v>5-FU+platinum</v>
      </c>
      <c r="K6" t="str">
        <f>VLOOKUP(C6,Sheet5!A$2:I$34,9,0)</f>
        <v>5-FU+platinum</v>
      </c>
    </row>
    <row r="7" spans="1:11" x14ac:dyDescent="0.2">
      <c r="A7" s="2" t="s">
        <v>3</v>
      </c>
      <c r="B7" t="s">
        <v>78</v>
      </c>
      <c r="C7" t="s">
        <v>107</v>
      </c>
      <c r="D7">
        <v>21</v>
      </c>
      <c r="E7">
        <v>24</v>
      </c>
      <c r="F7" t="str">
        <f>VLOOKUP(C7,Sheet5!A$2:I$34,4,0)</f>
        <v>Colon</v>
      </c>
      <c r="G7" t="str">
        <f>VLOOKUP(C7,Sheet5!A$2:I$34,5,0)</f>
        <v>Yes</v>
      </c>
      <c r="H7" t="str">
        <f>VLOOKUP(C7,Sheet5!A$2:I$34,6,0)</f>
        <v>Yes</v>
      </c>
      <c r="I7" t="str">
        <f>VLOOKUP(C7,Sheet5!A$2:I$34,7,0)</f>
        <v>Yes</v>
      </c>
      <c r="J7" t="str">
        <f>VLOOKUP(C7,Sheet5!A$2:I$34,8,0)</f>
        <v>5-FU+platinum+radiation</v>
      </c>
      <c r="K7" t="str">
        <f>VLOOKUP(C7,Sheet5!A$2:I$34,9,0)</f>
        <v>5-FU+platinum</v>
      </c>
    </row>
    <row r="8" spans="1:11" x14ac:dyDescent="0.2">
      <c r="A8" s="2" t="s">
        <v>74</v>
      </c>
      <c r="B8" t="s">
        <v>192</v>
      </c>
      <c r="C8" t="s">
        <v>107</v>
      </c>
      <c r="D8">
        <v>21</v>
      </c>
      <c r="E8">
        <v>24</v>
      </c>
      <c r="F8" t="str">
        <f>VLOOKUP(C8,Sheet5!A$2:I$34,4,0)</f>
        <v>Colon</v>
      </c>
      <c r="G8" t="str">
        <f>VLOOKUP(C8,Sheet5!A$2:I$34,5,0)</f>
        <v>Yes</v>
      </c>
      <c r="H8" t="str">
        <f>VLOOKUP(C8,Sheet5!A$2:I$34,6,0)</f>
        <v>Yes</v>
      </c>
      <c r="I8" t="str">
        <f>VLOOKUP(C8,Sheet5!A$2:I$34,7,0)</f>
        <v>Yes</v>
      </c>
      <c r="J8" t="str">
        <f>VLOOKUP(C8,Sheet5!A$2:I$34,8,0)</f>
        <v>5-FU+platinum+radiation</v>
      </c>
      <c r="K8" t="str">
        <f>VLOOKUP(C8,Sheet5!A$2:I$34,9,0)</f>
        <v>5-FU+platinum</v>
      </c>
    </row>
    <row r="9" spans="1:11" x14ac:dyDescent="0.2">
      <c r="A9" s="2" t="s">
        <v>75</v>
      </c>
      <c r="B9" t="s">
        <v>192</v>
      </c>
      <c r="C9" t="s">
        <v>107</v>
      </c>
      <c r="D9">
        <v>21</v>
      </c>
      <c r="E9">
        <v>24</v>
      </c>
      <c r="F9" t="str">
        <f>VLOOKUP(C9,Sheet5!A$2:I$34,4,0)</f>
        <v>Colon</v>
      </c>
      <c r="G9" t="str">
        <f>VLOOKUP(C9,Sheet5!A$2:I$34,5,0)</f>
        <v>Yes</v>
      </c>
      <c r="H9" t="str">
        <f>VLOOKUP(C9,Sheet5!A$2:I$34,6,0)</f>
        <v>Yes</v>
      </c>
      <c r="I9" t="str">
        <f>VLOOKUP(C9,Sheet5!A$2:I$34,7,0)</f>
        <v>Yes</v>
      </c>
      <c r="J9" t="str">
        <f>VLOOKUP(C9,Sheet5!A$2:I$34,8,0)</f>
        <v>5-FU+platinum+radiation</v>
      </c>
      <c r="K9" t="str">
        <f>VLOOKUP(C9,Sheet5!A$2:I$34,9,0)</f>
        <v>5-FU+platinum</v>
      </c>
    </row>
    <row r="10" spans="1:11" x14ac:dyDescent="0.2">
      <c r="A10" s="2" t="s">
        <v>76</v>
      </c>
      <c r="B10" t="s">
        <v>192</v>
      </c>
      <c r="C10" t="s">
        <v>107</v>
      </c>
      <c r="D10">
        <v>21</v>
      </c>
      <c r="E10">
        <v>24</v>
      </c>
      <c r="F10" t="str">
        <f>VLOOKUP(C10,Sheet5!A$2:I$34,4,0)</f>
        <v>Colon</v>
      </c>
      <c r="G10" t="str">
        <f>VLOOKUP(C10,Sheet5!A$2:I$34,5,0)</f>
        <v>Yes</v>
      </c>
      <c r="H10" t="str">
        <f>VLOOKUP(C10,Sheet5!A$2:I$34,6,0)</f>
        <v>Yes</v>
      </c>
      <c r="I10" t="str">
        <f>VLOOKUP(C10,Sheet5!A$2:I$34,7,0)</f>
        <v>Yes</v>
      </c>
      <c r="J10" t="str">
        <f>VLOOKUP(C10,Sheet5!A$2:I$34,8,0)</f>
        <v>5-FU+platinum+radiation</v>
      </c>
      <c r="K10" t="str">
        <f>VLOOKUP(C10,Sheet5!A$2:I$34,9,0)</f>
        <v>5-FU+platinum</v>
      </c>
    </row>
    <row r="11" spans="1:11" x14ac:dyDescent="0.2">
      <c r="A11" s="2" t="s">
        <v>77</v>
      </c>
      <c r="B11" t="s">
        <v>192</v>
      </c>
      <c r="C11" t="s">
        <v>107</v>
      </c>
      <c r="D11">
        <v>21</v>
      </c>
      <c r="E11">
        <v>24</v>
      </c>
      <c r="F11" t="str">
        <f>VLOOKUP(C11,Sheet5!A$2:I$34,4,0)</f>
        <v>Colon</v>
      </c>
      <c r="G11" t="str">
        <f>VLOOKUP(C11,Sheet5!A$2:I$34,5,0)</f>
        <v>Yes</v>
      </c>
      <c r="H11" t="str">
        <f>VLOOKUP(C11,Sheet5!A$2:I$34,6,0)</f>
        <v>Yes</v>
      </c>
      <c r="I11" t="str">
        <f>VLOOKUP(C11,Sheet5!A$2:I$34,7,0)</f>
        <v>Yes</v>
      </c>
      <c r="J11" t="str">
        <f>VLOOKUP(C11,Sheet5!A$2:I$34,8,0)</f>
        <v>5-FU+platinum+radiation</v>
      </c>
      <c r="K11" t="str">
        <f>VLOOKUP(C11,Sheet5!A$2:I$34,9,0)</f>
        <v>5-FU+platinum</v>
      </c>
    </row>
    <row r="12" spans="1:11" x14ac:dyDescent="0.2">
      <c r="A12" s="2" t="s">
        <v>4</v>
      </c>
      <c r="B12" t="s">
        <v>137</v>
      </c>
      <c r="C12" t="s">
        <v>107</v>
      </c>
      <c r="D12">
        <v>21</v>
      </c>
      <c r="E12">
        <v>24</v>
      </c>
      <c r="F12" t="str">
        <f>VLOOKUP(C12,Sheet5!A$2:I$34,4,0)</f>
        <v>Colon</v>
      </c>
      <c r="G12" t="str">
        <f>VLOOKUP(C12,Sheet5!A$2:I$34,5,0)</f>
        <v>Yes</v>
      </c>
      <c r="H12" t="str">
        <f>VLOOKUP(C12,Sheet5!A$2:I$34,6,0)</f>
        <v>Yes</v>
      </c>
      <c r="I12" t="str">
        <f>VLOOKUP(C12,Sheet5!A$2:I$34,7,0)</f>
        <v>Yes</v>
      </c>
      <c r="J12" t="str">
        <f>VLOOKUP(C12,Sheet5!A$2:I$34,8,0)</f>
        <v>5-FU+platinum+radiation</v>
      </c>
      <c r="K12" t="str">
        <f>VLOOKUP(C12,Sheet5!A$2:I$34,9,0)</f>
        <v>5-FU+platinum</v>
      </c>
    </row>
    <row r="13" spans="1:11" x14ac:dyDescent="0.2">
      <c r="A13" s="2" t="s">
        <v>5</v>
      </c>
      <c r="B13" t="s">
        <v>192</v>
      </c>
      <c r="C13" t="s">
        <v>108</v>
      </c>
      <c r="D13">
        <v>22</v>
      </c>
      <c r="E13">
        <v>66</v>
      </c>
      <c r="F13" t="str">
        <f>VLOOKUP(C13,Sheet5!A$2:I$34,4,0)</f>
        <v>Colon</v>
      </c>
      <c r="G13" t="str">
        <f>VLOOKUP(C13,Sheet5!A$2:I$34,5,0)</f>
        <v>Yes</v>
      </c>
      <c r="H13" t="str">
        <f>VLOOKUP(C13,Sheet5!A$2:I$34,6,0)</f>
        <v>Yes</v>
      </c>
      <c r="I13" t="str">
        <f>VLOOKUP(C13,Sheet5!A$2:I$34,7,0)</f>
        <v>No</v>
      </c>
      <c r="J13" t="str">
        <f>VLOOKUP(C13,Sheet5!A$2:I$34,8,0)</f>
        <v>5-FU+radiation</v>
      </c>
      <c r="K13" t="str">
        <f>VLOOKUP(C13,Sheet5!A$2:I$34,9,0)</f>
        <v>5-FU</v>
      </c>
    </row>
    <row r="14" spans="1:11" x14ac:dyDescent="0.2">
      <c r="A14" s="2" t="s">
        <v>6</v>
      </c>
      <c r="B14" t="s">
        <v>192</v>
      </c>
      <c r="C14" t="s">
        <v>108</v>
      </c>
      <c r="D14">
        <v>22</v>
      </c>
      <c r="E14">
        <v>66</v>
      </c>
      <c r="F14" t="str">
        <f>VLOOKUP(C14,Sheet5!A$2:I$34,4,0)</f>
        <v>Colon</v>
      </c>
      <c r="G14" t="str">
        <f>VLOOKUP(C14,Sheet5!A$2:I$34,5,0)</f>
        <v>Yes</v>
      </c>
      <c r="H14" t="str">
        <f>VLOOKUP(C14,Sheet5!A$2:I$34,6,0)</f>
        <v>Yes</v>
      </c>
      <c r="I14" t="str">
        <f>VLOOKUP(C14,Sheet5!A$2:I$34,7,0)</f>
        <v>No</v>
      </c>
      <c r="J14" t="str">
        <f>VLOOKUP(C14,Sheet5!A$2:I$34,8,0)</f>
        <v>5-FU+radiation</v>
      </c>
      <c r="K14" t="str">
        <f>VLOOKUP(C14,Sheet5!A$2:I$34,9,0)</f>
        <v>5-FU</v>
      </c>
    </row>
    <row r="15" spans="1:11" x14ac:dyDescent="0.2">
      <c r="A15" s="2" t="s">
        <v>7</v>
      </c>
      <c r="B15" t="s">
        <v>78</v>
      </c>
      <c r="C15" t="s">
        <v>108</v>
      </c>
      <c r="D15">
        <v>22</v>
      </c>
      <c r="E15">
        <v>66</v>
      </c>
      <c r="F15" t="str">
        <f>VLOOKUP(C15,Sheet5!A$2:I$34,4,0)</f>
        <v>Colon</v>
      </c>
      <c r="G15" t="str">
        <f>VLOOKUP(C15,Sheet5!A$2:I$34,5,0)</f>
        <v>Yes</v>
      </c>
      <c r="H15" t="str">
        <f>VLOOKUP(C15,Sheet5!A$2:I$34,6,0)</f>
        <v>Yes</v>
      </c>
      <c r="I15" t="str">
        <f>VLOOKUP(C15,Sheet5!A$2:I$34,7,0)</f>
        <v>No</v>
      </c>
      <c r="J15" t="str">
        <f>VLOOKUP(C15,Sheet5!A$2:I$34,8,0)</f>
        <v>5-FU+radiation</v>
      </c>
      <c r="K15" t="str">
        <f>VLOOKUP(C15,Sheet5!A$2:I$34,9,0)</f>
        <v>5-FU</v>
      </c>
    </row>
    <row r="16" spans="1:11" x14ac:dyDescent="0.2">
      <c r="A16" s="2" t="s">
        <v>8</v>
      </c>
      <c r="B16" t="s">
        <v>192</v>
      </c>
      <c r="C16" t="s">
        <v>109</v>
      </c>
      <c r="D16">
        <v>23</v>
      </c>
      <c r="E16">
        <v>52</v>
      </c>
      <c r="F16" t="str">
        <f>VLOOKUP(C16,Sheet5!A$2:I$34,4,0)</f>
        <v>Colon</v>
      </c>
      <c r="G16" t="str">
        <f>VLOOKUP(C16,Sheet5!A$2:I$34,5,0)</f>
        <v>Yes</v>
      </c>
      <c r="H16" t="str">
        <f>VLOOKUP(C16,Sheet5!A$2:I$34,6,0)</f>
        <v>Yes</v>
      </c>
      <c r="I16" t="str">
        <f>VLOOKUP(C16,Sheet5!A$2:I$34,7,0)</f>
        <v>Yes</v>
      </c>
      <c r="J16" t="str">
        <f>VLOOKUP(C16,Sheet5!A$2:I$34,8,0)</f>
        <v>5-FU+platinum+radiation</v>
      </c>
      <c r="K16" t="str">
        <f>VLOOKUP(C16,Sheet5!A$2:I$34,9,0)</f>
        <v>5-FU+platinum</v>
      </c>
    </row>
    <row r="17" spans="1:11" x14ac:dyDescent="0.2">
      <c r="A17" s="2" t="s">
        <v>9</v>
      </c>
      <c r="B17" t="s">
        <v>192</v>
      </c>
      <c r="C17" t="s">
        <v>109</v>
      </c>
      <c r="D17">
        <v>23</v>
      </c>
      <c r="E17">
        <v>52</v>
      </c>
      <c r="F17" t="str">
        <f>VLOOKUP(C17,Sheet5!A$2:I$34,4,0)</f>
        <v>Colon</v>
      </c>
      <c r="G17" t="str">
        <f>VLOOKUP(C17,Sheet5!A$2:I$34,5,0)</f>
        <v>Yes</v>
      </c>
      <c r="H17" t="str">
        <f>VLOOKUP(C17,Sheet5!A$2:I$34,6,0)</f>
        <v>Yes</v>
      </c>
      <c r="I17" t="str">
        <f>VLOOKUP(C17,Sheet5!A$2:I$34,7,0)</f>
        <v>Yes</v>
      </c>
      <c r="J17" t="str">
        <f>VLOOKUP(C17,Sheet5!A$2:I$34,8,0)</f>
        <v>5-FU+platinum+radiation</v>
      </c>
      <c r="K17" t="str">
        <f>VLOOKUP(C17,Sheet5!A$2:I$34,9,0)</f>
        <v>5-FU+platinum</v>
      </c>
    </row>
    <row r="18" spans="1:11" x14ac:dyDescent="0.2">
      <c r="A18" s="2" t="s">
        <v>10</v>
      </c>
      <c r="B18" t="s">
        <v>78</v>
      </c>
      <c r="C18" t="s">
        <v>109</v>
      </c>
      <c r="D18">
        <v>23</v>
      </c>
      <c r="E18">
        <v>52</v>
      </c>
      <c r="F18" t="str">
        <f>VLOOKUP(C18,Sheet5!A$2:I$34,4,0)</f>
        <v>Colon</v>
      </c>
      <c r="G18" t="str">
        <f>VLOOKUP(C18,Sheet5!A$2:I$34,5,0)</f>
        <v>Yes</v>
      </c>
      <c r="H18" t="str">
        <f>VLOOKUP(C18,Sheet5!A$2:I$34,6,0)</f>
        <v>Yes</v>
      </c>
      <c r="I18" t="str">
        <f>VLOOKUP(C18,Sheet5!A$2:I$34,7,0)</f>
        <v>Yes</v>
      </c>
      <c r="J18" t="str">
        <f>VLOOKUP(C18,Sheet5!A$2:I$34,8,0)</f>
        <v>5-FU+platinum+radiation</v>
      </c>
      <c r="K18" t="str">
        <f>VLOOKUP(C18,Sheet5!A$2:I$34,9,0)</f>
        <v>5-FU+platinum</v>
      </c>
    </row>
    <row r="19" spans="1:11" x14ac:dyDescent="0.2">
      <c r="A19" s="2" t="s">
        <v>11</v>
      </c>
      <c r="B19" t="s">
        <v>78</v>
      </c>
      <c r="C19" t="s">
        <v>110</v>
      </c>
      <c r="D19">
        <v>24</v>
      </c>
      <c r="E19">
        <v>58</v>
      </c>
      <c r="F19" t="str">
        <f>VLOOKUP(C19,Sheet5!A$2:I$34,4,0)</f>
        <v>Colon</v>
      </c>
      <c r="G19" t="str">
        <f>VLOOKUP(C19,Sheet5!A$2:I$34,5,0)</f>
        <v>Yes</v>
      </c>
      <c r="H19" t="str">
        <f>VLOOKUP(C19,Sheet5!A$2:I$34,6,0)</f>
        <v>Yes</v>
      </c>
      <c r="I19" t="str">
        <f>VLOOKUP(C19,Sheet5!A$2:I$34,7,0)</f>
        <v>Yes</v>
      </c>
      <c r="J19" t="str">
        <f>VLOOKUP(C19,Sheet5!A$2:I$34,8,0)</f>
        <v>5-FU+platinum</v>
      </c>
      <c r="K19" t="str">
        <f>VLOOKUP(C19,Sheet5!A$2:I$34,9,0)</f>
        <v>5-FU+platinum</v>
      </c>
    </row>
    <row r="20" spans="1:11" x14ac:dyDescent="0.2">
      <c r="A20" s="2" t="s">
        <v>12</v>
      </c>
      <c r="B20" t="s">
        <v>192</v>
      </c>
      <c r="C20" t="s">
        <v>110</v>
      </c>
      <c r="D20">
        <v>24</v>
      </c>
      <c r="E20">
        <v>58</v>
      </c>
      <c r="F20" t="str">
        <f>VLOOKUP(C20,Sheet5!A$2:I$34,4,0)</f>
        <v>Colon</v>
      </c>
      <c r="G20" t="str">
        <f>VLOOKUP(C20,Sheet5!A$2:I$34,5,0)</f>
        <v>Yes</v>
      </c>
      <c r="H20" t="str">
        <f>VLOOKUP(C20,Sheet5!A$2:I$34,6,0)</f>
        <v>Yes</v>
      </c>
      <c r="I20" t="str">
        <f>VLOOKUP(C20,Sheet5!A$2:I$34,7,0)</f>
        <v>Yes</v>
      </c>
      <c r="J20" t="str">
        <f>VLOOKUP(C20,Sheet5!A$2:I$34,8,0)</f>
        <v>5-FU+platinum</v>
      </c>
      <c r="K20" t="str">
        <f>VLOOKUP(C20,Sheet5!A$2:I$34,9,0)</f>
        <v>5-FU+platinum</v>
      </c>
    </row>
    <row r="21" spans="1:11" x14ac:dyDescent="0.2">
      <c r="A21" s="2" t="s">
        <v>13</v>
      </c>
      <c r="B21" t="s">
        <v>192</v>
      </c>
      <c r="C21" t="s">
        <v>110</v>
      </c>
      <c r="D21">
        <v>24</v>
      </c>
      <c r="E21">
        <v>58</v>
      </c>
      <c r="F21" t="str">
        <f>VLOOKUP(C21,Sheet5!A$2:I$34,4,0)</f>
        <v>Colon</v>
      </c>
      <c r="G21" t="str">
        <f>VLOOKUP(C21,Sheet5!A$2:I$34,5,0)</f>
        <v>Yes</v>
      </c>
      <c r="H21" t="str">
        <f>VLOOKUP(C21,Sheet5!A$2:I$34,6,0)</f>
        <v>Yes</v>
      </c>
      <c r="I21" t="str">
        <f>VLOOKUP(C21,Sheet5!A$2:I$34,7,0)</f>
        <v>Yes</v>
      </c>
      <c r="J21" t="str">
        <f>VLOOKUP(C21,Sheet5!A$2:I$34,8,0)</f>
        <v>5-FU+platinum</v>
      </c>
      <c r="K21" t="str">
        <f>VLOOKUP(C21,Sheet5!A$2:I$34,9,0)</f>
        <v>5-FU+platinum</v>
      </c>
    </row>
    <row r="22" spans="1:11" x14ac:dyDescent="0.2">
      <c r="A22" s="2" t="s">
        <v>14</v>
      </c>
      <c r="B22" t="s">
        <v>192</v>
      </c>
      <c r="C22" t="s">
        <v>111</v>
      </c>
      <c r="D22">
        <v>50</v>
      </c>
      <c r="E22">
        <v>68</v>
      </c>
      <c r="F22" t="str">
        <f>VLOOKUP(C22,Sheet5!A$2:I$34,4,0)</f>
        <v>Liver</v>
      </c>
      <c r="G22" t="str">
        <f>VLOOKUP(C22,Sheet5!A$2:I$34,5,0)</f>
        <v>Yes</v>
      </c>
      <c r="H22" t="str">
        <f>VLOOKUP(C22,Sheet5!A$2:I$34,6,0)</f>
        <v>Yes</v>
      </c>
      <c r="I22" t="str">
        <f>VLOOKUP(C22,Sheet5!A$2:I$34,7,0)</f>
        <v>Yes</v>
      </c>
      <c r="J22" t="str">
        <f>VLOOKUP(C22,Sheet5!A$2:I$34,8,0)</f>
        <v>5-FU+platinum</v>
      </c>
      <c r="K22" t="str">
        <f>VLOOKUP(C22,Sheet5!A$2:I$34,9,0)</f>
        <v>5-FU+platinum</v>
      </c>
    </row>
    <row r="23" spans="1:11" x14ac:dyDescent="0.2">
      <c r="A23" s="2" t="s">
        <v>15</v>
      </c>
      <c r="B23" t="s">
        <v>192</v>
      </c>
      <c r="C23" t="s">
        <v>111</v>
      </c>
      <c r="D23">
        <v>50</v>
      </c>
      <c r="E23">
        <v>68</v>
      </c>
      <c r="F23" t="str">
        <f>VLOOKUP(C23,Sheet5!A$2:I$34,4,0)</f>
        <v>Liver</v>
      </c>
      <c r="G23" t="str">
        <f>VLOOKUP(C23,Sheet5!A$2:I$34,5,0)</f>
        <v>Yes</v>
      </c>
      <c r="H23" t="str">
        <f>VLOOKUP(C23,Sheet5!A$2:I$34,6,0)</f>
        <v>Yes</v>
      </c>
      <c r="I23" t="str">
        <f>VLOOKUP(C23,Sheet5!A$2:I$34,7,0)</f>
        <v>Yes</v>
      </c>
      <c r="J23" t="str">
        <f>VLOOKUP(C23,Sheet5!A$2:I$34,8,0)</f>
        <v>5-FU+platinum</v>
      </c>
      <c r="K23" t="str">
        <f>VLOOKUP(C23,Sheet5!A$2:I$34,9,0)</f>
        <v>5-FU+platinum</v>
      </c>
    </row>
    <row r="24" spans="1:11" x14ac:dyDescent="0.2">
      <c r="A24" s="2" t="s">
        <v>16</v>
      </c>
      <c r="B24" t="s">
        <v>78</v>
      </c>
      <c r="C24" t="s">
        <v>111</v>
      </c>
      <c r="D24">
        <v>50</v>
      </c>
      <c r="E24">
        <v>68</v>
      </c>
      <c r="F24" t="str">
        <f>VLOOKUP(C24,Sheet5!A$2:I$34,4,0)</f>
        <v>Liver</v>
      </c>
      <c r="G24" t="str">
        <f>VLOOKUP(C24,Sheet5!A$2:I$34,5,0)</f>
        <v>Yes</v>
      </c>
      <c r="H24" t="str">
        <f>VLOOKUP(C24,Sheet5!A$2:I$34,6,0)</f>
        <v>Yes</v>
      </c>
      <c r="I24" t="str">
        <f>VLOOKUP(C24,Sheet5!A$2:I$34,7,0)</f>
        <v>Yes</v>
      </c>
      <c r="J24" t="str">
        <f>VLOOKUP(C24,Sheet5!A$2:I$34,8,0)</f>
        <v>5-FU+platinum</v>
      </c>
      <c r="K24" t="str">
        <f>VLOOKUP(C24,Sheet5!A$2:I$34,9,0)</f>
        <v>5-FU+platinum</v>
      </c>
    </row>
    <row r="25" spans="1:11" x14ac:dyDescent="0.2">
      <c r="A25" s="2" t="s">
        <v>17</v>
      </c>
      <c r="B25" t="s">
        <v>192</v>
      </c>
      <c r="C25" t="s">
        <v>112</v>
      </c>
      <c r="D25">
        <v>51</v>
      </c>
      <c r="E25">
        <v>72</v>
      </c>
      <c r="F25" t="str">
        <f>VLOOKUP(C25,Sheet5!A$2:I$34,4,0)</f>
        <v>Liver</v>
      </c>
      <c r="G25" t="str">
        <f>VLOOKUP(C25,Sheet5!A$2:I$34,5,0)</f>
        <v>Yes</v>
      </c>
      <c r="H25" t="str">
        <f>VLOOKUP(C25,Sheet5!A$2:I$34,6,0)</f>
        <v>Yes</v>
      </c>
      <c r="I25" t="str">
        <f>VLOOKUP(C25,Sheet5!A$2:I$34,7,0)</f>
        <v>Yes</v>
      </c>
      <c r="J25" t="str">
        <f>VLOOKUP(C25,Sheet5!A$2:I$34,8,0)</f>
        <v>5-FU+platinum</v>
      </c>
      <c r="K25" t="str">
        <f>VLOOKUP(C25,Sheet5!A$2:I$34,9,0)</f>
        <v>5-FU+platinum</v>
      </c>
    </row>
    <row r="26" spans="1:11" x14ac:dyDescent="0.2">
      <c r="A26" s="2" t="s">
        <v>18</v>
      </c>
      <c r="B26" t="s">
        <v>192</v>
      </c>
      <c r="C26" t="s">
        <v>112</v>
      </c>
      <c r="D26">
        <v>51</v>
      </c>
      <c r="E26">
        <v>72</v>
      </c>
      <c r="F26" t="str">
        <f>VLOOKUP(C26,Sheet5!A$2:I$34,4,0)</f>
        <v>Liver</v>
      </c>
      <c r="G26" t="str">
        <f>VLOOKUP(C26,Sheet5!A$2:I$34,5,0)</f>
        <v>Yes</v>
      </c>
      <c r="H26" t="str">
        <f>VLOOKUP(C26,Sheet5!A$2:I$34,6,0)</f>
        <v>Yes</v>
      </c>
      <c r="I26" t="str">
        <f>VLOOKUP(C26,Sheet5!A$2:I$34,7,0)</f>
        <v>Yes</v>
      </c>
      <c r="J26" t="str">
        <f>VLOOKUP(C26,Sheet5!A$2:I$34,8,0)</f>
        <v>5-FU+platinum</v>
      </c>
      <c r="K26" t="str">
        <f>VLOOKUP(C26,Sheet5!A$2:I$34,9,0)</f>
        <v>5-FU+platinum</v>
      </c>
    </row>
    <row r="27" spans="1:11" x14ac:dyDescent="0.2">
      <c r="A27" s="2" t="s">
        <v>19</v>
      </c>
      <c r="B27" t="s">
        <v>78</v>
      </c>
      <c r="C27" t="s">
        <v>112</v>
      </c>
      <c r="D27">
        <v>51</v>
      </c>
      <c r="E27">
        <v>72</v>
      </c>
      <c r="F27" t="str">
        <f>VLOOKUP(C27,Sheet5!A$2:I$34,4,0)</f>
        <v>Liver</v>
      </c>
      <c r="G27" t="str">
        <f>VLOOKUP(C27,Sheet5!A$2:I$34,5,0)</f>
        <v>Yes</v>
      </c>
      <c r="H27" t="str">
        <f>VLOOKUP(C27,Sheet5!A$2:I$34,6,0)</f>
        <v>Yes</v>
      </c>
      <c r="I27" t="str">
        <f>VLOOKUP(C27,Sheet5!A$2:I$34,7,0)</f>
        <v>Yes</v>
      </c>
      <c r="J27" t="str">
        <f>VLOOKUP(C27,Sheet5!A$2:I$34,8,0)</f>
        <v>5-FU+platinum</v>
      </c>
      <c r="K27" t="str">
        <f>VLOOKUP(C27,Sheet5!A$2:I$34,9,0)</f>
        <v>5-FU+platinum</v>
      </c>
    </row>
    <row r="28" spans="1:11" x14ac:dyDescent="0.2">
      <c r="A28" s="2" t="s">
        <v>20</v>
      </c>
      <c r="B28" t="s">
        <v>192</v>
      </c>
      <c r="C28" t="s">
        <v>113</v>
      </c>
      <c r="D28">
        <v>52</v>
      </c>
      <c r="E28">
        <v>45</v>
      </c>
      <c r="F28" t="str">
        <f>VLOOKUP(C28,Sheet5!A$2:I$34,4,0)</f>
        <v>Liver</v>
      </c>
      <c r="G28" t="str">
        <f>VLOOKUP(C28,Sheet5!A$2:I$34,5,0)</f>
        <v>Yes</v>
      </c>
      <c r="H28" t="str">
        <f>VLOOKUP(C28,Sheet5!A$2:I$34,6,0)</f>
        <v>Yes</v>
      </c>
      <c r="I28" t="str">
        <f>VLOOKUP(C28,Sheet5!A$2:I$34,7,0)</f>
        <v>Yes</v>
      </c>
      <c r="J28" t="str">
        <f>VLOOKUP(C28,Sheet5!A$2:I$34,8,0)</f>
        <v>5-FU+platinum</v>
      </c>
      <c r="K28" t="str">
        <f>VLOOKUP(C28,Sheet5!A$2:I$34,9,0)</f>
        <v>5-FU+platinum</v>
      </c>
    </row>
    <row r="29" spans="1:11" x14ac:dyDescent="0.2">
      <c r="A29" s="2" t="s">
        <v>21</v>
      </c>
      <c r="B29" t="s">
        <v>192</v>
      </c>
      <c r="C29" t="s">
        <v>113</v>
      </c>
      <c r="D29">
        <v>52</v>
      </c>
      <c r="E29">
        <v>45</v>
      </c>
      <c r="F29" t="str">
        <f>VLOOKUP(C29,Sheet5!A$2:I$34,4,0)</f>
        <v>Liver</v>
      </c>
      <c r="G29" t="str">
        <f>VLOOKUP(C29,Sheet5!A$2:I$34,5,0)</f>
        <v>Yes</v>
      </c>
      <c r="H29" t="str">
        <f>VLOOKUP(C29,Sheet5!A$2:I$34,6,0)</f>
        <v>Yes</v>
      </c>
      <c r="I29" t="str">
        <f>VLOOKUP(C29,Sheet5!A$2:I$34,7,0)</f>
        <v>Yes</v>
      </c>
      <c r="J29" t="str">
        <f>VLOOKUP(C29,Sheet5!A$2:I$34,8,0)</f>
        <v>5-FU+platinum</v>
      </c>
      <c r="K29" t="str">
        <f>VLOOKUP(C29,Sheet5!A$2:I$34,9,0)</f>
        <v>5-FU+platinum</v>
      </c>
    </row>
    <row r="30" spans="1:11" x14ac:dyDescent="0.2">
      <c r="A30" s="2" t="s">
        <v>22</v>
      </c>
      <c r="B30" t="s">
        <v>78</v>
      </c>
      <c r="C30" t="s">
        <v>113</v>
      </c>
      <c r="D30">
        <v>52</v>
      </c>
      <c r="E30">
        <v>45</v>
      </c>
      <c r="F30" t="str">
        <f>VLOOKUP(C30,Sheet5!A$2:I$34,4,0)</f>
        <v>Liver</v>
      </c>
      <c r="G30" t="str">
        <f>VLOOKUP(C30,Sheet5!A$2:I$34,5,0)</f>
        <v>Yes</v>
      </c>
      <c r="H30" t="str">
        <f>VLOOKUP(C30,Sheet5!A$2:I$34,6,0)</f>
        <v>Yes</v>
      </c>
      <c r="I30" t="str">
        <f>VLOOKUP(C30,Sheet5!A$2:I$34,7,0)</f>
        <v>Yes</v>
      </c>
      <c r="J30" t="str">
        <f>VLOOKUP(C30,Sheet5!A$2:I$34,8,0)</f>
        <v>5-FU+platinum</v>
      </c>
      <c r="K30" t="str">
        <f>VLOOKUP(C30,Sheet5!A$2:I$34,9,0)</f>
        <v>5-FU+platinum</v>
      </c>
    </row>
    <row r="31" spans="1:11" x14ac:dyDescent="0.2">
      <c r="A31" t="s">
        <v>141</v>
      </c>
      <c r="B31" t="s">
        <v>192</v>
      </c>
      <c r="C31" t="s">
        <v>186</v>
      </c>
      <c r="D31">
        <v>53</v>
      </c>
      <c r="E31">
        <v>61</v>
      </c>
      <c r="F31" t="s">
        <v>131</v>
      </c>
      <c r="G31" t="s">
        <v>132</v>
      </c>
      <c r="H31" t="s">
        <v>132</v>
      </c>
      <c r="I31" t="s">
        <v>132</v>
      </c>
      <c r="J31" t="s">
        <v>133</v>
      </c>
      <c r="K31" t="s">
        <v>133</v>
      </c>
    </row>
    <row r="32" spans="1:11" x14ac:dyDescent="0.2">
      <c r="A32" t="s">
        <v>144</v>
      </c>
      <c r="B32" t="s">
        <v>78</v>
      </c>
      <c r="C32" t="s">
        <v>186</v>
      </c>
      <c r="D32">
        <v>53</v>
      </c>
      <c r="E32">
        <v>61</v>
      </c>
      <c r="F32" t="s">
        <v>131</v>
      </c>
      <c r="G32" t="s">
        <v>132</v>
      </c>
      <c r="H32" t="s">
        <v>132</v>
      </c>
      <c r="I32" t="s">
        <v>132</v>
      </c>
      <c r="J32" t="s">
        <v>133</v>
      </c>
      <c r="K32" t="s">
        <v>133</v>
      </c>
    </row>
    <row r="33" spans="1:11" x14ac:dyDescent="0.2">
      <c r="A33" t="s">
        <v>147</v>
      </c>
      <c r="B33" t="s">
        <v>192</v>
      </c>
      <c r="C33" t="s">
        <v>187</v>
      </c>
      <c r="D33">
        <v>54</v>
      </c>
      <c r="E33">
        <v>60</v>
      </c>
      <c r="F33" t="s">
        <v>131</v>
      </c>
      <c r="G33" t="s">
        <v>132</v>
      </c>
      <c r="H33" t="s">
        <v>132</v>
      </c>
      <c r="I33" t="s">
        <v>132</v>
      </c>
      <c r="J33" t="s">
        <v>133</v>
      </c>
      <c r="K33" t="s">
        <v>133</v>
      </c>
    </row>
    <row r="34" spans="1:11" x14ac:dyDescent="0.2">
      <c r="A34" t="s">
        <v>150</v>
      </c>
      <c r="B34" t="s">
        <v>192</v>
      </c>
      <c r="C34" t="s">
        <v>187</v>
      </c>
      <c r="D34">
        <v>54</v>
      </c>
      <c r="E34">
        <v>60</v>
      </c>
      <c r="F34" t="s">
        <v>131</v>
      </c>
      <c r="G34" t="s">
        <v>132</v>
      </c>
      <c r="H34" t="s">
        <v>132</v>
      </c>
      <c r="I34" t="s">
        <v>132</v>
      </c>
      <c r="J34" t="s">
        <v>133</v>
      </c>
      <c r="K34" t="s">
        <v>133</v>
      </c>
    </row>
    <row r="35" spans="1:11" x14ac:dyDescent="0.2">
      <c r="A35" t="s">
        <v>153</v>
      </c>
      <c r="B35" t="s">
        <v>78</v>
      </c>
      <c r="C35" t="s">
        <v>187</v>
      </c>
      <c r="D35">
        <v>54</v>
      </c>
      <c r="E35">
        <v>60</v>
      </c>
      <c r="F35" t="s">
        <v>131</v>
      </c>
      <c r="G35" t="s">
        <v>132</v>
      </c>
      <c r="H35" t="s">
        <v>132</v>
      </c>
      <c r="I35" t="s">
        <v>132</v>
      </c>
      <c r="J35" t="s">
        <v>133</v>
      </c>
      <c r="K35" t="s">
        <v>133</v>
      </c>
    </row>
    <row r="36" spans="1:11" x14ac:dyDescent="0.2">
      <c r="A36" t="s">
        <v>156</v>
      </c>
      <c r="B36" t="s">
        <v>192</v>
      </c>
      <c r="C36" t="s">
        <v>188</v>
      </c>
      <c r="D36">
        <v>55</v>
      </c>
      <c r="E36">
        <v>48</v>
      </c>
      <c r="F36" t="s">
        <v>131</v>
      </c>
      <c r="G36" t="s">
        <v>132</v>
      </c>
      <c r="H36" t="s">
        <v>132</v>
      </c>
      <c r="I36" t="s">
        <v>132</v>
      </c>
      <c r="J36" t="s">
        <v>133</v>
      </c>
      <c r="K36" t="s">
        <v>133</v>
      </c>
    </row>
    <row r="37" spans="1:11" x14ac:dyDescent="0.2">
      <c r="A37" t="s">
        <v>159</v>
      </c>
      <c r="B37" t="s">
        <v>78</v>
      </c>
      <c r="C37" t="s">
        <v>188</v>
      </c>
      <c r="D37">
        <v>55</v>
      </c>
      <c r="E37">
        <v>48</v>
      </c>
      <c r="F37" t="s">
        <v>131</v>
      </c>
      <c r="G37" t="s">
        <v>132</v>
      </c>
      <c r="H37" t="s">
        <v>132</v>
      </c>
      <c r="I37" t="s">
        <v>132</v>
      </c>
      <c r="J37" t="s">
        <v>133</v>
      </c>
      <c r="K37" t="s">
        <v>133</v>
      </c>
    </row>
    <row r="38" spans="1:11" x14ac:dyDescent="0.2">
      <c r="A38" t="s">
        <v>162</v>
      </c>
      <c r="B38" t="s">
        <v>192</v>
      </c>
      <c r="C38" t="s">
        <v>189</v>
      </c>
      <c r="D38">
        <v>25</v>
      </c>
      <c r="E38">
        <v>76</v>
      </c>
      <c r="F38" t="s">
        <v>127</v>
      </c>
      <c r="G38" t="s">
        <v>132</v>
      </c>
      <c r="H38" t="s">
        <v>132</v>
      </c>
      <c r="I38" t="s">
        <v>132</v>
      </c>
      <c r="J38" t="s">
        <v>133</v>
      </c>
      <c r="K38" t="s">
        <v>133</v>
      </c>
    </row>
    <row r="39" spans="1:11" x14ac:dyDescent="0.2">
      <c r="A39" t="s">
        <v>165</v>
      </c>
      <c r="B39" t="s">
        <v>78</v>
      </c>
      <c r="C39" t="s">
        <v>189</v>
      </c>
      <c r="D39">
        <v>25</v>
      </c>
      <c r="E39">
        <v>76</v>
      </c>
      <c r="F39" t="s">
        <v>127</v>
      </c>
      <c r="G39" t="s">
        <v>132</v>
      </c>
      <c r="H39" t="s">
        <v>132</v>
      </c>
      <c r="I39" t="s">
        <v>132</v>
      </c>
      <c r="J39" t="s">
        <v>133</v>
      </c>
      <c r="K39" t="s">
        <v>133</v>
      </c>
    </row>
    <row r="40" spans="1:11" x14ac:dyDescent="0.2">
      <c r="A40" t="s">
        <v>168</v>
      </c>
      <c r="B40" t="s">
        <v>192</v>
      </c>
      <c r="C40" t="s">
        <v>190</v>
      </c>
      <c r="D40">
        <v>26</v>
      </c>
      <c r="E40">
        <v>77</v>
      </c>
      <c r="F40" t="s">
        <v>127</v>
      </c>
      <c r="G40" t="s">
        <v>132</v>
      </c>
      <c r="H40" t="s">
        <v>132</v>
      </c>
      <c r="I40" t="s">
        <v>132</v>
      </c>
      <c r="J40" t="s">
        <v>133</v>
      </c>
      <c r="K40" t="s">
        <v>133</v>
      </c>
    </row>
    <row r="41" spans="1:11" x14ac:dyDescent="0.2">
      <c r="A41" t="s">
        <v>171</v>
      </c>
      <c r="B41" t="s">
        <v>192</v>
      </c>
      <c r="C41" t="s">
        <v>190</v>
      </c>
      <c r="D41">
        <v>26</v>
      </c>
      <c r="E41">
        <v>77</v>
      </c>
      <c r="F41" t="s">
        <v>127</v>
      </c>
      <c r="G41" t="s">
        <v>132</v>
      </c>
      <c r="H41" t="s">
        <v>132</v>
      </c>
      <c r="I41" t="s">
        <v>132</v>
      </c>
      <c r="J41" t="s">
        <v>133</v>
      </c>
      <c r="K41" t="s">
        <v>133</v>
      </c>
    </row>
    <row r="42" spans="1:11" x14ac:dyDescent="0.2">
      <c r="A42" t="s">
        <v>174</v>
      </c>
      <c r="B42" t="s">
        <v>78</v>
      </c>
      <c r="C42" t="s">
        <v>190</v>
      </c>
      <c r="D42">
        <v>26</v>
      </c>
      <c r="E42">
        <v>77</v>
      </c>
      <c r="F42" t="s">
        <v>127</v>
      </c>
      <c r="G42" t="s">
        <v>132</v>
      </c>
      <c r="H42" t="s">
        <v>132</v>
      </c>
      <c r="I42" t="s">
        <v>132</v>
      </c>
      <c r="J42" t="s">
        <v>133</v>
      </c>
      <c r="K42" t="s">
        <v>133</v>
      </c>
    </row>
    <row r="43" spans="1:11" x14ac:dyDescent="0.2">
      <c r="A43" t="s">
        <v>177</v>
      </c>
      <c r="B43" t="s">
        <v>192</v>
      </c>
      <c r="C43" t="s">
        <v>191</v>
      </c>
      <c r="D43">
        <v>56</v>
      </c>
      <c r="E43">
        <v>70</v>
      </c>
      <c r="F43" t="s">
        <v>131</v>
      </c>
      <c r="G43" t="s">
        <v>132</v>
      </c>
      <c r="H43" t="s">
        <v>132</v>
      </c>
      <c r="I43" t="s">
        <v>132</v>
      </c>
      <c r="J43" t="s">
        <v>133</v>
      </c>
      <c r="K43" t="s">
        <v>133</v>
      </c>
    </row>
    <row r="44" spans="1:11" x14ac:dyDescent="0.2">
      <c r="A44" t="s">
        <v>183</v>
      </c>
      <c r="B44" t="s">
        <v>78</v>
      </c>
      <c r="C44" t="s">
        <v>191</v>
      </c>
      <c r="D44">
        <v>56</v>
      </c>
      <c r="E44">
        <v>70</v>
      </c>
      <c r="F44" t="s">
        <v>131</v>
      </c>
      <c r="G44" t="s">
        <v>132</v>
      </c>
      <c r="H44" t="s">
        <v>132</v>
      </c>
      <c r="I44" t="s">
        <v>132</v>
      </c>
      <c r="J44" t="s">
        <v>133</v>
      </c>
      <c r="K44" t="s">
        <v>133</v>
      </c>
    </row>
    <row r="45" spans="1:11" x14ac:dyDescent="0.2">
      <c r="A45" s="2" t="s">
        <v>23</v>
      </c>
      <c r="B45" t="s">
        <v>78</v>
      </c>
      <c r="C45" t="s">
        <v>88</v>
      </c>
      <c r="D45">
        <v>31</v>
      </c>
      <c r="E45" t="s">
        <v>97</v>
      </c>
      <c r="F45" t="str">
        <f>VLOOKUP(C45,Sheet5!A$2:I$34,4,0)</f>
        <v>Small_intestine</v>
      </c>
      <c r="G45" t="str">
        <f>VLOOKUP(C45,Sheet5!A$2:I$34,5,0)</f>
        <v>No</v>
      </c>
      <c r="H45" t="str">
        <f>VLOOKUP(C45,Sheet5!A$2:I$34,6,0)</f>
        <v>No</v>
      </c>
      <c r="I45" t="str">
        <f>VLOOKUP(C45,Sheet5!A$2:I$34,7,0)</f>
        <v>No</v>
      </c>
      <c r="J45" t="str">
        <f>VLOOKUP(C45,Sheet5!A$2:I$34,8,0)</f>
        <v>None</v>
      </c>
      <c r="K45" t="str">
        <f>VLOOKUP(C45,Sheet5!A$2:I$34,9,0)</f>
        <v>None</v>
      </c>
    </row>
    <row r="46" spans="1:11" x14ac:dyDescent="0.2">
      <c r="A46" s="2" t="s">
        <v>24</v>
      </c>
      <c r="B46" t="s">
        <v>78</v>
      </c>
      <c r="C46" t="s">
        <v>102</v>
      </c>
      <c r="D46">
        <v>44</v>
      </c>
      <c r="E46">
        <v>46</v>
      </c>
      <c r="F46" t="str">
        <f>VLOOKUP(C46,Sheet5!A$2:I$34,4,0)</f>
        <v>Liver</v>
      </c>
      <c r="G46" t="str">
        <f>VLOOKUP(C46,Sheet5!A$2:I$34,5,0)</f>
        <v>No</v>
      </c>
      <c r="H46" t="str">
        <f>VLOOKUP(C46,Sheet5!A$2:I$34,6,0)</f>
        <v>No</v>
      </c>
      <c r="I46" t="str">
        <f>VLOOKUP(C46,Sheet5!A$2:I$34,7,0)</f>
        <v>No</v>
      </c>
      <c r="J46" t="str">
        <f>VLOOKUP(C46,Sheet5!A$2:I$34,8,0)</f>
        <v>None</v>
      </c>
      <c r="K46" t="str">
        <f>VLOOKUP(C46,Sheet5!A$2:I$34,9,0)</f>
        <v>None</v>
      </c>
    </row>
    <row r="47" spans="1:11" x14ac:dyDescent="0.2">
      <c r="A47" s="2" t="s">
        <v>68</v>
      </c>
      <c r="B47" t="s">
        <v>192</v>
      </c>
      <c r="C47" t="s">
        <v>98</v>
      </c>
      <c r="D47">
        <v>40</v>
      </c>
      <c r="E47">
        <v>68</v>
      </c>
      <c r="F47" t="str">
        <f>VLOOKUP(C47,Sheet5!A$2:I$34,4,0)</f>
        <v>Liver</v>
      </c>
      <c r="G47" t="str">
        <f>VLOOKUP(C47,Sheet5!A$2:I$34,5,0)</f>
        <v>No</v>
      </c>
      <c r="H47" t="str">
        <f>VLOOKUP(C47,Sheet5!A$2:I$34,6,0)</f>
        <v>No</v>
      </c>
      <c r="I47" t="str">
        <f>VLOOKUP(C47,Sheet5!A$2:I$34,7,0)</f>
        <v>No</v>
      </c>
      <c r="J47" t="str">
        <f>VLOOKUP(C47,Sheet5!A$2:I$34,8,0)</f>
        <v>None</v>
      </c>
      <c r="K47" t="str">
        <f>VLOOKUP(C47,Sheet5!A$2:I$34,9,0)</f>
        <v>None</v>
      </c>
    </row>
    <row r="48" spans="1:11" x14ac:dyDescent="0.2">
      <c r="A48" s="2" t="s">
        <v>69</v>
      </c>
      <c r="B48" t="s">
        <v>192</v>
      </c>
      <c r="C48" t="s">
        <v>98</v>
      </c>
      <c r="D48">
        <v>40</v>
      </c>
      <c r="E48">
        <v>68</v>
      </c>
      <c r="F48" t="str">
        <f>VLOOKUP(C48,Sheet5!A$2:I$34,4,0)</f>
        <v>Liver</v>
      </c>
      <c r="G48" t="str">
        <f>VLOOKUP(C48,Sheet5!A$2:I$34,5,0)</f>
        <v>No</v>
      </c>
      <c r="H48" t="str">
        <f>VLOOKUP(C48,Sheet5!A$2:I$34,6,0)</f>
        <v>No</v>
      </c>
      <c r="I48" t="str">
        <f>VLOOKUP(C48,Sheet5!A$2:I$34,7,0)</f>
        <v>No</v>
      </c>
      <c r="J48" t="str">
        <f>VLOOKUP(C48,Sheet5!A$2:I$34,8,0)</f>
        <v>None</v>
      </c>
      <c r="K48" t="str">
        <f>VLOOKUP(C48,Sheet5!A$2:I$34,9,0)</f>
        <v>None</v>
      </c>
    </row>
    <row r="49" spans="1:11" x14ac:dyDescent="0.2">
      <c r="A49" s="2" t="s">
        <v>116</v>
      </c>
      <c r="B49" t="s">
        <v>78</v>
      </c>
      <c r="C49" t="s">
        <v>98</v>
      </c>
      <c r="D49">
        <v>40</v>
      </c>
      <c r="E49">
        <v>68</v>
      </c>
      <c r="F49" t="str">
        <f>VLOOKUP(C49,Sheet5!A$2:I$34,4,0)</f>
        <v>Liver</v>
      </c>
      <c r="G49" t="str">
        <f>VLOOKUP(C49,Sheet5!A$2:I$34,5,0)</f>
        <v>No</v>
      </c>
      <c r="H49" t="str">
        <f>VLOOKUP(C49,Sheet5!A$2:I$34,6,0)</f>
        <v>No</v>
      </c>
      <c r="I49" t="str">
        <f>VLOOKUP(C49,Sheet5!A$2:I$34,7,0)</f>
        <v>No</v>
      </c>
      <c r="J49" t="str">
        <f>VLOOKUP(C49,Sheet5!A$2:I$34,8,0)</f>
        <v>None</v>
      </c>
      <c r="K49" t="str">
        <f>VLOOKUP(C49,Sheet5!A$2:I$34,9,0)</f>
        <v>None</v>
      </c>
    </row>
    <row r="50" spans="1:11" x14ac:dyDescent="0.2">
      <c r="A50" s="2" t="s">
        <v>70</v>
      </c>
      <c r="B50" t="s">
        <v>192</v>
      </c>
      <c r="C50" t="s">
        <v>103</v>
      </c>
      <c r="D50">
        <v>45</v>
      </c>
      <c r="E50">
        <v>61</v>
      </c>
      <c r="F50" t="str">
        <f>VLOOKUP(C50,Sheet5!A$2:I$34,4,0)</f>
        <v>Liver</v>
      </c>
      <c r="G50" t="str">
        <f>VLOOKUP(C50,Sheet5!A$2:I$34,5,0)</f>
        <v>No</v>
      </c>
      <c r="H50" t="str">
        <f>VLOOKUP(C50,Sheet5!A$2:I$34,6,0)</f>
        <v>No</v>
      </c>
      <c r="I50" t="str">
        <f>VLOOKUP(C50,Sheet5!A$2:I$34,7,0)</f>
        <v>No</v>
      </c>
      <c r="J50" t="str">
        <f>VLOOKUP(C50,Sheet5!A$2:I$34,8,0)</f>
        <v>None</v>
      </c>
      <c r="K50" t="str">
        <f>VLOOKUP(C50,Sheet5!A$2:I$34,9,0)</f>
        <v>None</v>
      </c>
    </row>
    <row r="51" spans="1:11" x14ac:dyDescent="0.2">
      <c r="A51" s="2" t="s">
        <v>117</v>
      </c>
      <c r="B51" t="s">
        <v>78</v>
      </c>
      <c r="C51" t="s">
        <v>103</v>
      </c>
      <c r="D51">
        <v>45</v>
      </c>
      <c r="E51">
        <v>61</v>
      </c>
      <c r="F51" t="str">
        <f>VLOOKUP(C51,Sheet5!A$2:I$34,4,0)</f>
        <v>Liver</v>
      </c>
      <c r="G51" t="str">
        <f>VLOOKUP(C51,Sheet5!A$2:I$34,5,0)</f>
        <v>No</v>
      </c>
      <c r="H51" t="str">
        <f>VLOOKUP(C51,Sheet5!A$2:I$34,6,0)</f>
        <v>No</v>
      </c>
      <c r="I51" t="str">
        <f>VLOOKUP(C51,Sheet5!A$2:I$34,7,0)</f>
        <v>No</v>
      </c>
      <c r="J51" t="str">
        <f>VLOOKUP(C51,Sheet5!A$2:I$34,8,0)</f>
        <v>None</v>
      </c>
      <c r="K51" t="str">
        <f>VLOOKUP(C51,Sheet5!A$2:I$34,9,0)</f>
        <v>None</v>
      </c>
    </row>
    <row r="52" spans="1:11" x14ac:dyDescent="0.2">
      <c r="A52" s="2" t="s">
        <v>71</v>
      </c>
      <c r="B52" t="s">
        <v>192</v>
      </c>
      <c r="C52" t="s">
        <v>104</v>
      </c>
      <c r="D52">
        <v>46</v>
      </c>
      <c r="E52">
        <v>24</v>
      </c>
      <c r="F52" t="str">
        <f>VLOOKUP(C52,Sheet5!A$2:I$34,4,0)</f>
        <v>Liver</v>
      </c>
      <c r="G52" t="str">
        <f>VLOOKUP(C52,Sheet5!A$2:I$34,5,0)</f>
        <v>No</v>
      </c>
      <c r="H52" t="str">
        <f>VLOOKUP(C52,Sheet5!A$2:I$34,6,0)</f>
        <v>No</v>
      </c>
      <c r="I52" t="str">
        <f>VLOOKUP(C52,Sheet5!A$2:I$34,7,0)</f>
        <v>No</v>
      </c>
      <c r="J52" t="str">
        <f>VLOOKUP(C52,Sheet5!A$2:I$34,8,0)</f>
        <v>None</v>
      </c>
      <c r="K52" t="str">
        <f>VLOOKUP(C52,Sheet5!A$2:I$34,9,0)</f>
        <v>None</v>
      </c>
    </row>
    <row r="53" spans="1:11" x14ac:dyDescent="0.2">
      <c r="A53" s="2" t="s">
        <v>118</v>
      </c>
      <c r="B53" t="s">
        <v>78</v>
      </c>
      <c r="C53" t="s">
        <v>104</v>
      </c>
      <c r="D53">
        <v>46</v>
      </c>
      <c r="E53">
        <v>24</v>
      </c>
      <c r="F53" t="str">
        <f>VLOOKUP(C53,Sheet5!A$2:I$34,4,0)</f>
        <v>Liver</v>
      </c>
      <c r="G53" t="str">
        <f>VLOOKUP(C53,Sheet5!A$2:I$34,5,0)</f>
        <v>No</v>
      </c>
      <c r="H53" t="str">
        <f>VLOOKUP(C53,Sheet5!A$2:I$34,6,0)</f>
        <v>No</v>
      </c>
      <c r="I53" t="str">
        <f>VLOOKUP(C53,Sheet5!A$2:I$34,7,0)</f>
        <v>No</v>
      </c>
      <c r="J53" t="str">
        <f>VLOOKUP(C53,Sheet5!A$2:I$34,8,0)</f>
        <v>None</v>
      </c>
      <c r="K53" t="str">
        <f>VLOOKUP(C53,Sheet5!A$2:I$34,9,0)</f>
        <v>None</v>
      </c>
    </row>
    <row r="54" spans="1:11" x14ac:dyDescent="0.2">
      <c r="A54" s="2" t="s">
        <v>25</v>
      </c>
      <c r="B54" t="s">
        <v>192</v>
      </c>
      <c r="C54" t="s">
        <v>99</v>
      </c>
      <c r="D54">
        <v>41</v>
      </c>
      <c r="E54">
        <v>30</v>
      </c>
      <c r="F54" t="str">
        <f>VLOOKUP(C54,Sheet5!A$2:I$34,4,0)</f>
        <v>Liver</v>
      </c>
      <c r="G54" t="str">
        <f>VLOOKUP(C54,Sheet5!A$2:I$34,5,0)</f>
        <v>No</v>
      </c>
      <c r="H54" t="str">
        <f>VLOOKUP(C54,Sheet5!A$2:I$34,6,0)</f>
        <v>No</v>
      </c>
      <c r="I54" t="str">
        <f>VLOOKUP(C54,Sheet5!A$2:I$34,7,0)</f>
        <v>No</v>
      </c>
      <c r="J54" t="str">
        <f>VLOOKUP(C54,Sheet5!A$2:I$34,8,0)</f>
        <v>None</v>
      </c>
      <c r="K54" t="str">
        <f>VLOOKUP(C54,Sheet5!A$2:I$34,9,0)</f>
        <v>None</v>
      </c>
    </row>
    <row r="55" spans="1:11" x14ac:dyDescent="0.2">
      <c r="A55" s="2" t="s">
        <v>26</v>
      </c>
      <c r="B55" t="s">
        <v>192</v>
      </c>
      <c r="C55" t="s">
        <v>99</v>
      </c>
      <c r="D55">
        <v>41</v>
      </c>
      <c r="E55">
        <v>30</v>
      </c>
      <c r="F55" t="str">
        <f>VLOOKUP(C55,Sheet5!A$2:I$34,4,0)</f>
        <v>Liver</v>
      </c>
      <c r="G55" t="str">
        <f>VLOOKUP(C55,Sheet5!A$2:I$34,5,0)</f>
        <v>No</v>
      </c>
      <c r="H55" t="str">
        <f>VLOOKUP(C55,Sheet5!A$2:I$34,6,0)</f>
        <v>No</v>
      </c>
      <c r="I55" t="str">
        <f>VLOOKUP(C55,Sheet5!A$2:I$34,7,0)</f>
        <v>No</v>
      </c>
      <c r="J55" t="str">
        <f>VLOOKUP(C55,Sheet5!A$2:I$34,8,0)</f>
        <v>None</v>
      </c>
      <c r="K55" t="str">
        <f>VLOOKUP(C55,Sheet5!A$2:I$34,9,0)</f>
        <v>None</v>
      </c>
    </row>
    <row r="56" spans="1:11" x14ac:dyDescent="0.2">
      <c r="A56" s="2" t="s">
        <v>27</v>
      </c>
      <c r="B56" t="s">
        <v>192</v>
      </c>
      <c r="C56" t="s">
        <v>99</v>
      </c>
      <c r="D56">
        <v>41</v>
      </c>
      <c r="E56">
        <v>30</v>
      </c>
      <c r="F56" t="str">
        <f>VLOOKUP(C56,Sheet5!A$2:I$34,4,0)</f>
        <v>Liver</v>
      </c>
      <c r="G56" t="str">
        <f>VLOOKUP(C56,Sheet5!A$2:I$34,5,0)</f>
        <v>No</v>
      </c>
      <c r="H56" t="str">
        <f>VLOOKUP(C56,Sheet5!A$2:I$34,6,0)</f>
        <v>No</v>
      </c>
      <c r="I56" t="str">
        <f>VLOOKUP(C56,Sheet5!A$2:I$34,7,0)</f>
        <v>No</v>
      </c>
      <c r="J56" t="str">
        <f>VLOOKUP(C56,Sheet5!A$2:I$34,8,0)</f>
        <v>None</v>
      </c>
      <c r="K56" t="str">
        <f>VLOOKUP(C56,Sheet5!A$2:I$34,9,0)</f>
        <v>None</v>
      </c>
    </row>
    <row r="57" spans="1:11" x14ac:dyDescent="0.2">
      <c r="A57" s="2" t="s">
        <v>28</v>
      </c>
      <c r="B57" t="s">
        <v>192</v>
      </c>
      <c r="C57" t="s">
        <v>99</v>
      </c>
      <c r="D57">
        <v>41</v>
      </c>
      <c r="E57">
        <v>30</v>
      </c>
      <c r="F57" t="str">
        <f>VLOOKUP(C57,Sheet5!A$2:I$34,4,0)</f>
        <v>Liver</v>
      </c>
      <c r="G57" t="str">
        <f>VLOOKUP(C57,Sheet5!A$2:I$34,5,0)</f>
        <v>No</v>
      </c>
      <c r="H57" t="str">
        <f>VLOOKUP(C57,Sheet5!A$2:I$34,6,0)</f>
        <v>No</v>
      </c>
      <c r="I57" t="str">
        <f>VLOOKUP(C57,Sheet5!A$2:I$34,7,0)</f>
        <v>No</v>
      </c>
      <c r="J57" t="str">
        <f>VLOOKUP(C57,Sheet5!A$2:I$34,8,0)</f>
        <v>None</v>
      </c>
      <c r="K57" t="str">
        <f>VLOOKUP(C57,Sheet5!A$2:I$34,9,0)</f>
        <v>None</v>
      </c>
    </row>
    <row r="58" spans="1:11" x14ac:dyDescent="0.2">
      <c r="A58" s="2" t="s">
        <v>29</v>
      </c>
      <c r="B58" t="s">
        <v>192</v>
      </c>
      <c r="C58" t="s">
        <v>102</v>
      </c>
      <c r="D58">
        <v>44</v>
      </c>
      <c r="E58">
        <v>46</v>
      </c>
      <c r="F58" t="str">
        <f>VLOOKUP(C58,Sheet5!A$2:I$34,4,0)</f>
        <v>Liver</v>
      </c>
      <c r="G58" t="str">
        <f>VLOOKUP(C58,Sheet5!A$2:I$34,5,0)</f>
        <v>No</v>
      </c>
      <c r="H58" t="str">
        <f>VLOOKUP(C58,Sheet5!A$2:I$34,6,0)</f>
        <v>No</v>
      </c>
      <c r="I58" t="str">
        <f>VLOOKUP(C58,Sheet5!A$2:I$34,7,0)</f>
        <v>No</v>
      </c>
      <c r="J58" t="str">
        <f>VLOOKUP(C58,Sheet5!A$2:I$34,8,0)</f>
        <v>None</v>
      </c>
      <c r="K58" t="str">
        <f>VLOOKUP(C58,Sheet5!A$2:I$34,9,0)</f>
        <v>None</v>
      </c>
    </row>
    <row r="59" spans="1:11" x14ac:dyDescent="0.2">
      <c r="A59" s="2" t="s">
        <v>30</v>
      </c>
      <c r="B59" t="s">
        <v>192</v>
      </c>
      <c r="C59" t="s">
        <v>102</v>
      </c>
      <c r="D59">
        <v>44</v>
      </c>
      <c r="E59">
        <v>46</v>
      </c>
      <c r="F59" t="str">
        <f>VLOOKUP(C59,Sheet5!A$2:I$34,4,0)</f>
        <v>Liver</v>
      </c>
      <c r="G59" t="str">
        <f>VLOOKUP(C59,Sheet5!A$2:I$34,5,0)</f>
        <v>No</v>
      </c>
      <c r="H59" t="str">
        <f>VLOOKUP(C59,Sheet5!A$2:I$34,6,0)</f>
        <v>No</v>
      </c>
      <c r="I59" t="str">
        <f>VLOOKUP(C59,Sheet5!A$2:I$34,7,0)</f>
        <v>No</v>
      </c>
      <c r="J59" t="str">
        <f>VLOOKUP(C59,Sheet5!A$2:I$34,8,0)</f>
        <v>None</v>
      </c>
      <c r="K59" t="str">
        <f>VLOOKUP(C59,Sheet5!A$2:I$34,9,0)</f>
        <v>None</v>
      </c>
    </row>
    <row r="60" spans="1:11" x14ac:dyDescent="0.2">
      <c r="A60" s="2" t="s">
        <v>31</v>
      </c>
      <c r="B60" t="s">
        <v>192</v>
      </c>
      <c r="C60" t="s">
        <v>102</v>
      </c>
      <c r="D60">
        <v>44</v>
      </c>
      <c r="E60">
        <v>46</v>
      </c>
      <c r="F60" t="str">
        <f>VLOOKUP(C60,Sheet5!A$2:I$34,4,0)</f>
        <v>Liver</v>
      </c>
      <c r="G60" t="str">
        <f>VLOOKUP(C60,Sheet5!A$2:I$34,5,0)</f>
        <v>No</v>
      </c>
      <c r="H60" t="str">
        <f>VLOOKUP(C60,Sheet5!A$2:I$34,6,0)</f>
        <v>No</v>
      </c>
      <c r="I60" t="str">
        <f>VLOOKUP(C60,Sheet5!A$2:I$34,7,0)</f>
        <v>No</v>
      </c>
      <c r="J60" t="str">
        <f>VLOOKUP(C60,Sheet5!A$2:I$34,8,0)</f>
        <v>None</v>
      </c>
      <c r="K60" t="str">
        <f>VLOOKUP(C60,Sheet5!A$2:I$34,9,0)</f>
        <v>None</v>
      </c>
    </row>
    <row r="61" spans="1:11" x14ac:dyDescent="0.2">
      <c r="A61" s="2" t="s">
        <v>32</v>
      </c>
      <c r="B61" t="s">
        <v>192</v>
      </c>
      <c r="C61" t="s">
        <v>86</v>
      </c>
      <c r="D61">
        <v>4</v>
      </c>
      <c r="E61">
        <v>64</v>
      </c>
      <c r="F61" t="str">
        <f>VLOOKUP(C61,Sheet5!A$2:I$34,4,0)</f>
        <v>Colon</v>
      </c>
      <c r="G61" t="str">
        <f>VLOOKUP(C61,Sheet5!A$2:I$34,5,0)</f>
        <v>No</v>
      </c>
      <c r="H61" t="str">
        <f>VLOOKUP(C61,Sheet5!A$2:I$34,6,0)</f>
        <v>No</v>
      </c>
      <c r="I61" t="str">
        <f>VLOOKUP(C61,Sheet5!A$2:I$34,7,0)</f>
        <v>No</v>
      </c>
      <c r="J61" t="str">
        <f>VLOOKUP(C61,Sheet5!A$2:I$34,8,0)</f>
        <v>None</v>
      </c>
      <c r="K61" t="str">
        <f>VLOOKUP(C61,Sheet5!A$2:I$34,9,0)</f>
        <v>None</v>
      </c>
    </row>
    <row r="62" spans="1:11" x14ac:dyDescent="0.2">
      <c r="A62" s="2" t="s">
        <v>33</v>
      </c>
      <c r="B62" t="s">
        <v>192</v>
      </c>
      <c r="C62" t="s">
        <v>86</v>
      </c>
      <c r="D62">
        <v>4</v>
      </c>
      <c r="E62">
        <v>64</v>
      </c>
      <c r="F62" t="str">
        <f>VLOOKUP(C62,Sheet5!A$2:I$34,4,0)</f>
        <v>Colon</v>
      </c>
      <c r="G62" t="str">
        <f>VLOOKUP(C62,Sheet5!A$2:I$34,5,0)</f>
        <v>No</v>
      </c>
      <c r="H62" t="str">
        <f>VLOOKUP(C62,Sheet5!A$2:I$34,6,0)</f>
        <v>No</v>
      </c>
      <c r="I62" t="str">
        <f>VLOOKUP(C62,Sheet5!A$2:I$34,7,0)</f>
        <v>No</v>
      </c>
      <c r="J62" t="str">
        <f>VLOOKUP(C62,Sheet5!A$2:I$34,8,0)</f>
        <v>None</v>
      </c>
      <c r="K62" t="str">
        <f>VLOOKUP(C62,Sheet5!A$2:I$34,9,0)</f>
        <v>None</v>
      </c>
    </row>
    <row r="63" spans="1:11" x14ac:dyDescent="0.2">
      <c r="A63" s="2" t="s">
        <v>34</v>
      </c>
      <c r="B63" t="s">
        <v>192</v>
      </c>
      <c r="C63" t="s">
        <v>86</v>
      </c>
      <c r="D63">
        <v>4</v>
      </c>
      <c r="E63">
        <v>64</v>
      </c>
      <c r="F63" t="str">
        <f>VLOOKUP(C63,Sheet5!A$2:I$34,4,0)</f>
        <v>Colon</v>
      </c>
      <c r="G63" t="str">
        <f>VLOOKUP(C63,Sheet5!A$2:I$34,5,0)</f>
        <v>No</v>
      </c>
      <c r="H63" t="str">
        <f>VLOOKUP(C63,Sheet5!A$2:I$34,6,0)</f>
        <v>No</v>
      </c>
      <c r="I63" t="str">
        <f>VLOOKUP(C63,Sheet5!A$2:I$34,7,0)</f>
        <v>No</v>
      </c>
      <c r="J63" t="str">
        <f>VLOOKUP(C63,Sheet5!A$2:I$34,8,0)</f>
        <v>None</v>
      </c>
      <c r="K63" t="str">
        <f>VLOOKUP(C63,Sheet5!A$2:I$34,9,0)</f>
        <v>None</v>
      </c>
    </row>
    <row r="64" spans="1:11" x14ac:dyDescent="0.2">
      <c r="A64" s="2" t="s">
        <v>35</v>
      </c>
      <c r="B64" t="s">
        <v>192</v>
      </c>
      <c r="C64" t="s">
        <v>86</v>
      </c>
      <c r="D64">
        <v>4</v>
      </c>
      <c r="E64">
        <v>64</v>
      </c>
      <c r="F64" t="str">
        <f>VLOOKUP(C64,Sheet5!A$2:I$34,4,0)</f>
        <v>Colon</v>
      </c>
      <c r="G64" t="str">
        <f>VLOOKUP(C64,Sheet5!A$2:I$34,5,0)</f>
        <v>No</v>
      </c>
      <c r="H64" t="str">
        <f>VLOOKUP(C64,Sheet5!A$2:I$34,6,0)</f>
        <v>No</v>
      </c>
      <c r="I64" t="str">
        <f>VLOOKUP(C64,Sheet5!A$2:I$34,7,0)</f>
        <v>No</v>
      </c>
      <c r="J64" t="str">
        <f>VLOOKUP(C64,Sheet5!A$2:I$34,8,0)</f>
        <v>None</v>
      </c>
      <c r="K64" t="str">
        <f>VLOOKUP(C64,Sheet5!A$2:I$34,9,0)</f>
        <v>None</v>
      </c>
    </row>
    <row r="65" spans="1:11" x14ac:dyDescent="0.2">
      <c r="A65" s="2" t="s">
        <v>36</v>
      </c>
      <c r="B65" t="s">
        <v>78</v>
      </c>
      <c r="C65" t="s">
        <v>86</v>
      </c>
      <c r="D65">
        <v>4</v>
      </c>
      <c r="E65">
        <v>64</v>
      </c>
      <c r="F65" t="str">
        <f>VLOOKUP(C65,Sheet5!A$2:I$34,4,0)</f>
        <v>Colon</v>
      </c>
      <c r="G65" t="str">
        <f>VLOOKUP(C65,Sheet5!A$2:I$34,5,0)</f>
        <v>No</v>
      </c>
      <c r="H65" t="str">
        <f>VLOOKUP(C65,Sheet5!A$2:I$34,6,0)</f>
        <v>No</v>
      </c>
      <c r="I65" t="str">
        <f>VLOOKUP(C65,Sheet5!A$2:I$34,7,0)</f>
        <v>No</v>
      </c>
      <c r="J65" t="str">
        <f>VLOOKUP(C65,Sheet5!A$2:I$34,8,0)</f>
        <v>None</v>
      </c>
      <c r="K65" t="str">
        <f>VLOOKUP(C65,Sheet5!A$2:I$34,9,0)</f>
        <v>None</v>
      </c>
    </row>
    <row r="66" spans="1:11" x14ac:dyDescent="0.2">
      <c r="A66" s="2" t="s">
        <v>37</v>
      </c>
      <c r="B66" t="s">
        <v>192</v>
      </c>
      <c r="C66" t="s">
        <v>86</v>
      </c>
      <c r="D66">
        <v>4</v>
      </c>
      <c r="E66">
        <v>64</v>
      </c>
      <c r="F66" t="str">
        <f>VLOOKUP(C66,Sheet5!A$2:I$34,4,0)</f>
        <v>Colon</v>
      </c>
      <c r="G66" t="str">
        <f>VLOOKUP(C66,Sheet5!A$2:I$34,5,0)</f>
        <v>No</v>
      </c>
      <c r="H66" t="str">
        <f>VLOOKUP(C66,Sheet5!A$2:I$34,6,0)</f>
        <v>No</v>
      </c>
      <c r="I66" t="str">
        <f>VLOOKUP(C66,Sheet5!A$2:I$34,7,0)</f>
        <v>No</v>
      </c>
      <c r="J66" t="str">
        <f>VLOOKUP(C66,Sheet5!A$2:I$34,8,0)</f>
        <v>None</v>
      </c>
      <c r="K66" t="str">
        <f>VLOOKUP(C66,Sheet5!A$2:I$34,9,0)</f>
        <v>None</v>
      </c>
    </row>
    <row r="67" spans="1:11" x14ac:dyDescent="0.2">
      <c r="A67" s="2" t="s">
        <v>38</v>
      </c>
      <c r="B67" t="s">
        <v>78</v>
      </c>
      <c r="C67" t="s">
        <v>87</v>
      </c>
      <c r="D67">
        <v>3</v>
      </c>
      <c r="E67">
        <v>67</v>
      </c>
      <c r="F67" t="str">
        <f>VLOOKUP(C67,Sheet5!A$2:I$34,4,0)</f>
        <v>Colon</v>
      </c>
      <c r="G67" t="str">
        <f>VLOOKUP(C67,Sheet5!A$2:I$34,5,0)</f>
        <v>No</v>
      </c>
      <c r="H67" t="str">
        <f>VLOOKUP(C67,Sheet5!A$2:I$34,6,0)</f>
        <v>No</v>
      </c>
      <c r="I67" t="str">
        <f>VLOOKUP(C67,Sheet5!A$2:I$34,7,0)</f>
        <v>No</v>
      </c>
      <c r="J67" t="str">
        <f>VLOOKUP(C67,Sheet5!A$2:I$34,8,0)</f>
        <v>None</v>
      </c>
      <c r="K67" t="str">
        <f>VLOOKUP(C67,Sheet5!A$2:I$34,9,0)</f>
        <v>None</v>
      </c>
    </row>
    <row r="68" spans="1:11" x14ac:dyDescent="0.2">
      <c r="A68" s="2" t="s">
        <v>39</v>
      </c>
      <c r="B68" t="s">
        <v>192</v>
      </c>
      <c r="C68" t="s">
        <v>87</v>
      </c>
      <c r="D68">
        <v>3</v>
      </c>
      <c r="E68">
        <v>67</v>
      </c>
      <c r="F68" t="str">
        <f>VLOOKUP(C68,Sheet5!A$2:I$34,4,0)</f>
        <v>Colon</v>
      </c>
      <c r="G68" t="str">
        <f>VLOOKUP(C68,Sheet5!A$2:I$34,5,0)</f>
        <v>No</v>
      </c>
      <c r="H68" t="str">
        <f>VLOOKUP(C68,Sheet5!A$2:I$34,6,0)</f>
        <v>No</v>
      </c>
      <c r="I68" t="str">
        <f>VLOOKUP(C68,Sheet5!A$2:I$34,7,0)</f>
        <v>No</v>
      </c>
      <c r="J68" t="str">
        <f>VLOOKUP(C68,Sheet5!A$2:I$34,8,0)</f>
        <v>None</v>
      </c>
      <c r="K68" t="str">
        <f>VLOOKUP(C68,Sheet5!A$2:I$34,9,0)</f>
        <v>None</v>
      </c>
    </row>
    <row r="69" spans="1:11" x14ac:dyDescent="0.2">
      <c r="A69" s="2" t="s">
        <v>40</v>
      </c>
      <c r="B69" t="s">
        <v>192</v>
      </c>
      <c r="C69" t="s">
        <v>87</v>
      </c>
      <c r="D69">
        <v>3</v>
      </c>
      <c r="E69">
        <v>67</v>
      </c>
      <c r="F69" t="str">
        <f>VLOOKUP(C69,Sheet5!A$2:I$34,4,0)</f>
        <v>Colon</v>
      </c>
      <c r="G69" t="str">
        <f>VLOOKUP(C69,Sheet5!A$2:I$34,5,0)</f>
        <v>No</v>
      </c>
      <c r="H69" t="str">
        <f>VLOOKUP(C69,Sheet5!A$2:I$34,6,0)</f>
        <v>No</v>
      </c>
      <c r="I69" t="str">
        <f>VLOOKUP(C69,Sheet5!A$2:I$34,7,0)</f>
        <v>No</v>
      </c>
      <c r="J69" t="str">
        <f>VLOOKUP(C69,Sheet5!A$2:I$34,8,0)</f>
        <v>None</v>
      </c>
      <c r="K69" t="str">
        <f>VLOOKUP(C69,Sheet5!A$2:I$34,9,0)</f>
        <v>None</v>
      </c>
    </row>
    <row r="70" spans="1:11" x14ac:dyDescent="0.2">
      <c r="A70" s="2" t="s">
        <v>41</v>
      </c>
      <c r="B70" t="s">
        <v>192</v>
      </c>
      <c r="C70" t="s">
        <v>87</v>
      </c>
      <c r="D70">
        <v>3</v>
      </c>
      <c r="E70">
        <v>67</v>
      </c>
      <c r="F70" t="str">
        <f>VLOOKUP(C70,Sheet5!A$2:I$34,4,0)</f>
        <v>Colon</v>
      </c>
      <c r="G70" t="str">
        <f>VLOOKUP(C70,Sheet5!A$2:I$34,5,0)</f>
        <v>No</v>
      </c>
      <c r="H70" t="str">
        <f>VLOOKUP(C70,Sheet5!A$2:I$34,6,0)</f>
        <v>No</v>
      </c>
      <c r="I70" t="str">
        <f>VLOOKUP(C70,Sheet5!A$2:I$34,7,0)</f>
        <v>No</v>
      </c>
      <c r="J70" t="str">
        <f>VLOOKUP(C70,Sheet5!A$2:I$34,8,0)</f>
        <v>None</v>
      </c>
      <c r="K70" t="str">
        <f>VLOOKUP(C70,Sheet5!A$2:I$34,9,0)</f>
        <v>None</v>
      </c>
    </row>
    <row r="71" spans="1:11" x14ac:dyDescent="0.2">
      <c r="A71" s="2" t="s">
        <v>42</v>
      </c>
      <c r="B71" t="s">
        <v>192</v>
      </c>
      <c r="C71" t="s">
        <v>87</v>
      </c>
      <c r="D71">
        <v>3</v>
      </c>
      <c r="E71">
        <v>67</v>
      </c>
      <c r="F71" t="str">
        <f>VLOOKUP(C71,Sheet5!A$2:I$34,4,0)</f>
        <v>Colon</v>
      </c>
      <c r="G71" t="str">
        <f>VLOOKUP(C71,Sheet5!A$2:I$34,5,0)</f>
        <v>No</v>
      </c>
      <c r="H71" t="str">
        <f>VLOOKUP(C71,Sheet5!A$2:I$34,6,0)</f>
        <v>No</v>
      </c>
      <c r="I71" t="str">
        <f>VLOOKUP(C71,Sheet5!A$2:I$34,7,0)</f>
        <v>No</v>
      </c>
      <c r="J71" t="str">
        <f>VLOOKUP(C71,Sheet5!A$2:I$34,8,0)</f>
        <v>None</v>
      </c>
      <c r="K71" t="str">
        <f>VLOOKUP(C71,Sheet5!A$2:I$34,9,0)</f>
        <v>None</v>
      </c>
    </row>
    <row r="72" spans="1:11" x14ac:dyDescent="0.2">
      <c r="A72" s="2" t="s">
        <v>43</v>
      </c>
      <c r="B72" t="s">
        <v>192</v>
      </c>
      <c r="C72" t="s">
        <v>87</v>
      </c>
      <c r="D72">
        <v>3</v>
      </c>
      <c r="E72">
        <v>67</v>
      </c>
      <c r="F72" t="str">
        <f>VLOOKUP(C72,Sheet5!A$2:I$34,4,0)</f>
        <v>Colon</v>
      </c>
      <c r="G72" t="str">
        <f>VLOOKUP(C72,Sheet5!A$2:I$34,5,0)</f>
        <v>No</v>
      </c>
      <c r="H72" t="str">
        <f>VLOOKUP(C72,Sheet5!A$2:I$34,6,0)</f>
        <v>No</v>
      </c>
      <c r="I72" t="str">
        <f>VLOOKUP(C72,Sheet5!A$2:I$34,7,0)</f>
        <v>No</v>
      </c>
      <c r="J72" t="str">
        <f>VLOOKUP(C72,Sheet5!A$2:I$34,8,0)</f>
        <v>None</v>
      </c>
      <c r="K72" t="str">
        <f>VLOOKUP(C72,Sheet5!A$2:I$34,9,0)</f>
        <v>None</v>
      </c>
    </row>
    <row r="73" spans="1:11" x14ac:dyDescent="0.2">
      <c r="A73" s="2" t="s">
        <v>44</v>
      </c>
      <c r="B73" t="s">
        <v>78</v>
      </c>
      <c r="C73" t="s">
        <v>85</v>
      </c>
      <c r="D73">
        <v>19</v>
      </c>
      <c r="E73">
        <v>56</v>
      </c>
      <c r="F73" t="str">
        <f>VLOOKUP(C73,Sheet5!A$2:I$34,4,0)</f>
        <v>Colon</v>
      </c>
      <c r="G73" t="str">
        <f>VLOOKUP(C73,Sheet5!A$2:I$34,5,0)</f>
        <v>No</v>
      </c>
      <c r="H73" t="str">
        <f>VLOOKUP(C73,Sheet5!A$2:I$34,6,0)</f>
        <v>No</v>
      </c>
      <c r="I73" t="str">
        <f>VLOOKUP(C73,Sheet5!A$2:I$34,7,0)</f>
        <v>No</v>
      </c>
      <c r="J73" t="str">
        <f>VLOOKUP(C73,Sheet5!A$2:I$34,8,0)</f>
        <v>None</v>
      </c>
      <c r="K73" t="str">
        <f>VLOOKUP(C73,Sheet5!A$2:I$34,9,0)</f>
        <v>None</v>
      </c>
    </row>
    <row r="74" spans="1:11" x14ac:dyDescent="0.2">
      <c r="A74" s="2" t="s">
        <v>45</v>
      </c>
      <c r="B74" t="s">
        <v>192</v>
      </c>
      <c r="C74" t="s">
        <v>85</v>
      </c>
      <c r="D74">
        <v>19</v>
      </c>
      <c r="E74">
        <v>56</v>
      </c>
      <c r="F74" t="str">
        <f>VLOOKUP(C74,Sheet5!A$2:I$34,4,0)</f>
        <v>Colon</v>
      </c>
      <c r="G74" t="str">
        <f>VLOOKUP(C74,Sheet5!A$2:I$34,5,0)</f>
        <v>No</v>
      </c>
      <c r="H74" t="str">
        <f>VLOOKUP(C74,Sheet5!A$2:I$34,6,0)</f>
        <v>No</v>
      </c>
      <c r="I74" t="str">
        <f>VLOOKUP(C74,Sheet5!A$2:I$34,7,0)</f>
        <v>No</v>
      </c>
      <c r="J74" t="str">
        <f>VLOOKUP(C74,Sheet5!A$2:I$34,8,0)</f>
        <v>None</v>
      </c>
      <c r="K74" t="str">
        <f>VLOOKUP(C74,Sheet5!A$2:I$34,9,0)</f>
        <v>None</v>
      </c>
    </row>
    <row r="75" spans="1:11" x14ac:dyDescent="0.2">
      <c r="A75" s="2" t="s">
        <v>46</v>
      </c>
      <c r="B75" t="s">
        <v>192</v>
      </c>
      <c r="C75" t="s">
        <v>85</v>
      </c>
      <c r="D75">
        <v>19</v>
      </c>
      <c r="E75">
        <v>56</v>
      </c>
      <c r="F75" t="str">
        <f>VLOOKUP(C75,Sheet5!A$2:I$34,4,0)</f>
        <v>Colon</v>
      </c>
      <c r="G75" t="str">
        <f>VLOOKUP(C75,Sheet5!A$2:I$34,5,0)</f>
        <v>No</v>
      </c>
      <c r="H75" t="str">
        <f>VLOOKUP(C75,Sheet5!A$2:I$34,6,0)</f>
        <v>No</v>
      </c>
      <c r="I75" t="str">
        <f>VLOOKUP(C75,Sheet5!A$2:I$34,7,0)</f>
        <v>No</v>
      </c>
      <c r="J75" t="str">
        <f>VLOOKUP(C75,Sheet5!A$2:I$34,8,0)</f>
        <v>None</v>
      </c>
      <c r="K75" t="str">
        <f>VLOOKUP(C75,Sheet5!A$2:I$34,9,0)</f>
        <v>None</v>
      </c>
    </row>
    <row r="76" spans="1:11" x14ac:dyDescent="0.2">
      <c r="A76" s="2" t="s">
        <v>47</v>
      </c>
      <c r="B76" t="s">
        <v>192</v>
      </c>
      <c r="C76" t="s">
        <v>85</v>
      </c>
      <c r="D76">
        <v>19</v>
      </c>
      <c r="E76">
        <v>56</v>
      </c>
      <c r="F76" t="str">
        <f>VLOOKUP(C76,Sheet5!A$2:I$34,4,0)</f>
        <v>Colon</v>
      </c>
      <c r="G76" t="str">
        <f>VLOOKUP(C76,Sheet5!A$2:I$34,5,0)</f>
        <v>No</v>
      </c>
      <c r="H76" t="str">
        <f>VLOOKUP(C76,Sheet5!A$2:I$34,6,0)</f>
        <v>No</v>
      </c>
      <c r="I76" t="str">
        <f>VLOOKUP(C76,Sheet5!A$2:I$34,7,0)</f>
        <v>No</v>
      </c>
      <c r="J76" t="str">
        <f>VLOOKUP(C76,Sheet5!A$2:I$34,8,0)</f>
        <v>None</v>
      </c>
      <c r="K76" t="str">
        <f>VLOOKUP(C76,Sheet5!A$2:I$34,9,0)</f>
        <v>None</v>
      </c>
    </row>
    <row r="77" spans="1:11" x14ac:dyDescent="0.2">
      <c r="A77" s="2" t="s">
        <v>48</v>
      </c>
      <c r="B77" t="s">
        <v>192</v>
      </c>
      <c r="C77" t="s">
        <v>85</v>
      </c>
      <c r="D77">
        <v>19</v>
      </c>
      <c r="E77">
        <v>56</v>
      </c>
      <c r="F77" t="str">
        <f>VLOOKUP(C77,Sheet5!A$2:I$34,4,0)</f>
        <v>Colon</v>
      </c>
      <c r="G77" t="str">
        <f>VLOOKUP(C77,Sheet5!A$2:I$34,5,0)</f>
        <v>No</v>
      </c>
      <c r="H77" t="str">
        <f>VLOOKUP(C77,Sheet5!A$2:I$34,6,0)</f>
        <v>No</v>
      </c>
      <c r="I77" t="str">
        <f>VLOOKUP(C77,Sheet5!A$2:I$34,7,0)</f>
        <v>No</v>
      </c>
      <c r="J77" t="str">
        <f>VLOOKUP(C77,Sheet5!A$2:I$34,8,0)</f>
        <v>None</v>
      </c>
      <c r="K77" t="str">
        <f>VLOOKUP(C77,Sheet5!A$2:I$34,9,0)</f>
        <v>None</v>
      </c>
    </row>
    <row r="78" spans="1:11" x14ac:dyDescent="0.2">
      <c r="A78" s="2" t="s">
        <v>49</v>
      </c>
      <c r="B78" t="s">
        <v>78</v>
      </c>
      <c r="C78" t="s">
        <v>88</v>
      </c>
      <c r="D78">
        <v>5</v>
      </c>
      <c r="E78">
        <v>3</v>
      </c>
      <c r="F78" t="str">
        <f>VLOOKUP(C78,Sheet5!A$2:I$34,4,0)</f>
        <v>Small_intestine</v>
      </c>
      <c r="G78" t="str">
        <f>VLOOKUP(C78,Sheet5!A$2:I$34,5,0)</f>
        <v>No</v>
      </c>
      <c r="H78" t="str">
        <f>VLOOKUP(C78,Sheet5!A$2:I$34,6,0)</f>
        <v>No</v>
      </c>
      <c r="I78" t="str">
        <f>VLOOKUP(C78,Sheet5!A$2:I$34,7,0)</f>
        <v>No</v>
      </c>
      <c r="J78" t="str">
        <f>VLOOKUP(C78,Sheet5!A$2:I$34,8,0)</f>
        <v>None</v>
      </c>
      <c r="K78" t="str">
        <f>VLOOKUP(C78,Sheet5!A$2:I$34,9,0)</f>
        <v>None</v>
      </c>
    </row>
    <row r="79" spans="1:11" x14ac:dyDescent="0.2">
      <c r="A79" s="2" t="s">
        <v>50</v>
      </c>
      <c r="B79" t="s">
        <v>78</v>
      </c>
      <c r="C79" t="s">
        <v>88</v>
      </c>
      <c r="D79">
        <v>5</v>
      </c>
      <c r="E79">
        <v>3</v>
      </c>
      <c r="F79" t="str">
        <f>VLOOKUP(C79,Sheet5!A$2:I$34,4,0)</f>
        <v>Small_intestine</v>
      </c>
      <c r="G79" t="str">
        <f>VLOOKUP(C79,Sheet5!A$2:I$34,5,0)</f>
        <v>No</v>
      </c>
      <c r="H79" t="str">
        <f>VLOOKUP(C79,Sheet5!A$2:I$34,6,0)</f>
        <v>No</v>
      </c>
      <c r="I79" t="str">
        <f>VLOOKUP(C79,Sheet5!A$2:I$34,7,0)</f>
        <v>No</v>
      </c>
      <c r="J79" t="str">
        <f>VLOOKUP(C79,Sheet5!A$2:I$34,8,0)</f>
        <v>None</v>
      </c>
      <c r="K79" t="str">
        <f>VLOOKUP(C79,Sheet5!A$2:I$34,9,0)</f>
        <v>None</v>
      </c>
    </row>
    <row r="80" spans="1:11" x14ac:dyDescent="0.2">
      <c r="A80" s="2" t="s">
        <v>51</v>
      </c>
      <c r="B80" t="s">
        <v>78</v>
      </c>
      <c r="C80" t="s">
        <v>88</v>
      </c>
      <c r="D80">
        <v>5</v>
      </c>
      <c r="E80">
        <v>3</v>
      </c>
      <c r="F80" t="str">
        <f>VLOOKUP(C80,Sheet5!A$2:I$34,4,0)</f>
        <v>Small_intestine</v>
      </c>
      <c r="G80" t="str">
        <f>VLOOKUP(C80,Sheet5!A$2:I$34,5,0)</f>
        <v>No</v>
      </c>
      <c r="H80" t="str">
        <f>VLOOKUP(C80,Sheet5!A$2:I$34,6,0)</f>
        <v>No</v>
      </c>
      <c r="I80" t="str">
        <f>VLOOKUP(C80,Sheet5!A$2:I$34,7,0)</f>
        <v>No</v>
      </c>
      <c r="J80" t="str">
        <f>VLOOKUP(C80,Sheet5!A$2:I$34,8,0)</f>
        <v>None</v>
      </c>
      <c r="K80" t="str">
        <f>VLOOKUP(C80,Sheet5!A$2:I$34,9,0)</f>
        <v>None</v>
      </c>
    </row>
    <row r="81" spans="1:11" x14ac:dyDescent="0.2">
      <c r="A81" s="2" t="s">
        <v>52</v>
      </c>
      <c r="B81" t="s">
        <v>192</v>
      </c>
      <c r="C81" t="s">
        <v>88</v>
      </c>
      <c r="D81">
        <v>30</v>
      </c>
      <c r="E81" t="s">
        <v>97</v>
      </c>
      <c r="F81" t="str">
        <f>VLOOKUP(C81,Sheet5!A$2:I$34,4,0)</f>
        <v>Small_intestine</v>
      </c>
      <c r="G81" t="str">
        <f>VLOOKUP(C81,Sheet5!A$2:I$34,5,0)</f>
        <v>No</v>
      </c>
      <c r="H81" t="str">
        <f>VLOOKUP(C81,Sheet5!A$2:I$34,6,0)</f>
        <v>No</v>
      </c>
      <c r="I81" t="str">
        <f>VLOOKUP(C81,Sheet5!A$2:I$34,7,0)</f>
        <v>No</v>
      </c>
      <c r="J81" t="str">
        <f>VLOOKUP(C81,Sheet5!A$2:I$34,8,0)</f>
        <v>None</v>
      </c>
      <c r="K81" t="str">
        <f>VLOOKUP(C81,Sheet5!A$2:I$34,9,0)</f>
        <v>None</v>
      </c>
    </row>
    <row r="82" spans="1:11" x14ac:dyDescent="0.2">
      <c r="A82" s="2" t="s">
        <v>53</v>
      </c>
      <c r="B82" t="s">
        <v>192</v>
      </c>
      <c r="C82" t="s">
        <v>88</v>
      </c>
      <c r="D82">
        <v>30</v>
      </c>
      <c r="E82" t="s">
        <v>97</v>
      </c>
      <c r="F82" t="str">
        <f>VLOOKUP(C82,Sheet5!A$2:I$34,4,0)</f>
        <v>Small_intestine</v>
      </c>
      <c r="G82" t="str">
        <f>VLOOKUP(C82,Sheet5!A$2:I$34,5,0)</f>
        <v>No</v>
      </c>
      <c r="H82" t="str">
        <f>VLOOKUP(C82,Sheet5!A$2:I$34,6,0)</f>
        <v>No</v>
      </c>
      <c r="I82" t="str">
        <f>VLOOKUP(C82,Sheet5!A$2:I$34,7,0)</f>
        <v>No</v>
      </c>
      <c r="J82" t="str">
        <f>VLOOKUP(C82,Sheet5!A$2:I$34,8,0)</f>
        <v>None</v>
      </c>
      <c r="K82" t="str">
        <f>VLOOKUP(C82,Sheet5!A$2:I$34,9,0)</f>
        <v>None</v>
      </c>
    </row>
    <row r="83" spans="1:11" x14ac:dyDescent="0.2">
      <c r="A83" s="2" t="s">
        <v>54</v>
      </c>
      <c r="B83" t="s">
        <v>78</v>
      </c>
      <c r="C83" t="s">
        <v>88</v>
      </c>
      <c r="D83">
        <v>30</v>
      </c>
      <c r="E83" t="s">
        <v>97</v>
      </c>
      <c r="F83" t="str">
        <f>VLOOKUP(C83,Sheet5!A$2:I$34,4,0)</f>
        <v>Small_intestine</v>
      </c>
      <c r="G83" t="str">
        <f>VLOOKUP(C83,Sheet5!A$2:I$34,5,0)</f>
        <v>No</v>
      </c>
      <c r="H83" t="str">
        <f>VLOOKUP(C83,Sheet5!A$2:I$34,6,0)</f>
        <v>No</v>
      </c>
      <c r="I83" t="str">
        <f>VLOOKUP(C83,Sheet5!A$2:I$34,7,0)</f>
        <v>No</v>
      </c>
      <c r="J83" t="str">
        <f>VLOOKUP(C83,Sheet5!A$2:I$34,8,0)</f>
        <v>None</v>
      </c>
      <c r="K83" t="str">
        <f>VLOOKUP(C83,Sheet5!A$2:I$34,9,0)</f>
        <v>None</v>
      </c>
    </row>
    <row r="84" spans="1:11" x14ac:dyDescent="0.2">
      <c r="A84" s="2" t="s">
        <v>55</v>
      </c>
      <c r="B84" t="s">
        <v>192</v>
      </c>
      <c r="C84" t="s">
        <v>88</v>
      </c>
      <c r="D84">
        <v>30</v>
      </c>
      <c r="E84" t="s">
        <v>97</v>
      </c>
      <c r="F84" t="str">
        <f>VLOOKUP(C84,Sheet5!A$2:I$34,4,0)</f>
        <v>Small_intestine</v>
      </c>
      <c r="G84" t="str">
        <f>VLOOKUP(C84,Sheet5!A$2:I$34,5,0)</f>
        <v>No</v>
      </c>
      <c r="H84" t="str">
        <f>VLOOKUP(C84,Sheet5!A$2:I$34,6,0)</f>
        <v>No</v>
      </c>
      <c r="I84" t="str">
        <f>VLOOKUP(C84,Sheet5!A$2:I$34,7,0)</f>
        <v>No</v>
      </c>
      <c r="J84" t="str">
        <f>VLOOKUP(C84,Sheet5!A$2:I$34,8,0)</f>
        <v>None</v>
      </c>
      <c r="K84" t="str">
        <f>VLOOKUP(C84,Sheet5!A$2:I$34,9,0)</f>
        <v>None</v>
      </c>
    </row>
    <row r="85" spans="1:11" x14ac:dyDescent="0.2">
      <c r="A85" s="2" t="s">
        <v>56</v>
      </c>
      <c r="B85" t="s">
        <v>192</v>
      </c>
      <c r="C85" t="s">
        <v>88</v>
      </c>
      <c r="D85">
        <v>30</v>
      </c>
      <c r="E85" t="s">
        <v>97</v>
      </c>
      <c r="F85" t="str">
        <f>VLOOKUP(C85,Sheet5!A$2:I$34,4,0)</f>
        <v>Small_intestine</v>
      </c>
      <c r="G85" t="str">
        <f>VLOOKUP(C85,Sheet5!A$2:I$34,5,0)</f>
        <v>No</v>
      </c>
      <c r="H85" t="str">
        <f>VLOOKUP(C85,Sheet5!A$2:I$34,6,0)</f>
        <v>No</v>
      </c>
      <c r="I85" t="str">
        <f>VLOOKUP(C85,Sheet5!A$2:I$34,7,0)</f>
        <v>No</v>
      </c>
      <c r="J85" t="str">
        <f>VLOOKUP(C85,Sheet5!A$2:I$34,8,0)</f>
        <v>None</v>
      </c>
      <c r="K85" t="str">
        <f>VLOOKUP(C85,Sheet5!A$2:I$34,9,0)</f>
        <v>None</v>
      </c>
    </row>
    <row r="86" spans="1:11" x14ac:dyDescent="0.2">
      <c r="A86" s="2" t="s">
        <v>57</v>
      </c>
      <c r="B86" t="s">
        <v>192</v>
      </c>
      <c r="C86" t="s">
        <v>88</v>
      </c>
      <c r="D86">
        <v>30</v>
      </c>
      <c r="E86" t="s">
        <v>97</v>
      </c>
      <c r="F86" t="str">
        <f>VLOOKUP(C86,Sheet5!A$2:I$34,4,0)</f>
        <v>Small_intestine</v>
      </c>
      <c r="G86" t="str">
        <f>VLOOKUP(C86,Sheet5!A$2:I$34,5,0)</f>
        <v>No</v>
      </c>
      <c r="H86" t="str">
        <f>VLOOKUP(C86,Sheet5!A$2:I$34,6,0)</f>
        <v>No</v>
      </c>
      <c r="I86" t="str">
        <f>VLOOKUP(C86,Sheet5!A$2:I$34,7,0)</f>
        <v>No</v>
      </c>
      <c r="J86" t="str">
        <f>VLOOKUP(C86,Sheet5!A$2:I$34,8,0)</f>
        <v>None</v>
      </c>
      <c r="K86" t="str">
        <f>VLOOKUP(C86,Sheet5!A$2:I$34,9,0)</f>
        <v>None</v>
      </c>
    </row>
    <row r="87" spans="1:11" x14ac:dyDescent="0.2">
      <c r="A87" s="2" t="s">
        <v>58</v>
      </c>
      <c r="B87" t="s">
        <v>192</v>
      </c>
      <c r="C87" t="s">
        <v>88</v>
      </c>
      <c r="D87">
        <v>5</v>
      </c>
      <c r="E87">
        <v>3</v>
      </c>
      <c r="F87" t="str">
        <f>VLOOKUP(C87,Sheet5!A$2:I$34,4,0)</f>
        <v>Small_intestine</v>
      </c>
      <c r="G87" t="str">
        <f>VLOOKUP(C87,Sheet5!A$2:I$34,5,0)</f>
        <v>No</v>
      </c>
      <c r="H87" t="str">
        <f>VLOOKUP(C87,Sheet5!A$2:I$34,6,0)</f>
        <v>No</v>
      </c>
      <c r="I87" t="str">
        <f>VLOOKUP(C87,Sheet5!A$2:I$34,7,0)</f>
        <v>No</v>
      </c>
      <c r="J87" t="str">
        <f>VLOOKUP(C87,Sheet5!A$2:I$34,8,0)</f>
        <v>None</v>
      </c>
      <c r="K87" t="str">
        <f>VLOOKUP(C87,Sheet5!A$2:I$34,9,0)</f>
        <v>None</v>
      </c>
    </row>
    <row r="88" spans="1:11" x14ac:dyDescent="0.2">
      <c r="A88" s="2" t="s">
        <v>59</v>
      </c>
      <c r="B88" t="s">
        <v>192</v>
      </c>
      <c r="C88" t="s">
        <v>88</v>
      </c>
      <c r="D88">
        <v>5</v>
      </c>
      <c r="E88">
        <v>3</v>
      </c>
      <c r="F88" t="str">
        <f>VLOOKUP(C88,Sheet5!A$2:I$34,4,0)</f>
        <v>Small_intestine</v>
      </c>
      <c r="G88" t="str">
        <f>VLOOKUP(C88,Sheet5!A$2:I$34,5,0)</f>
        <v>No</v>
      </c>
      <c r="H88" t="str">
        <f>VLOOKUP(C88,Sheet5!A$2:I$34,6,0)</f>
        <v>No</v>
      </c>
      <c r="I88" t="str">
        <f>VLOOKUP(C88,Sheet5!A$2:I$34,7,0)</f>
        <v>No</v>
      </c>
      <c r="J88" t="str">
        <f>VLOOKUP(C88,Sheet5!A$2:I$34,8,0)</f>
        <v>None</v>
      </c>
      <c r="K88" t="str">
        <f>VLOOKUP(C88,Sheet5!A$2:I$34,9,0)</f>
        <v>None</v>
      </c>
    </row>
    <row r="89" spans="1:11" x14ac:dyDescent="0.2">
      <c r="A89" s="2" t="s">
        <v>60</v>
      </c>
      <c r="B89" t="s">
        <v>192</v>
      </c>
      <c r="C89" t="s">
        <v>88</v>
      </c>
      <c r="D89">
        <v>5</v>
      </c>
      <c r="E89">
        <v>3</v>
      </c>
      <c r="F89" t="str">
        <f>VLOOKUP(C89,Sheet5!A$2:I$34,4,0)</f>
        <v>Small_intestine</v>
      </c>
      <c r="G89" t="str">
        <f>VLOOKUP(C89,Sheet5!A$2:I$34,5,0)</f>
        <v>No</v>
      </c>
      <c r="H89" t="str">
        <f>VLOOKUP(C89,Sheet5!A$2:I$34,6,0)</f>
        <v>No</v>
      </c>
      <c r="I89" t="str">
        <f>VLOOKUP(C89,Sheet5!A$2:I$34,7,0)</f>
        <v>No</v>
      </c>
      <c r="J89" t="str">
        <f>VLOOKUP(C89,Sheet5!A$2:I$34,8,0)</f>
        <v>None</v>
      </c>
      <c r="K89" t="str">
        <f>VLOOKUP(C89,Sheet5!A$2:I$34,9,0)</f>
        <v>None</v>
      </c>
    </row>
    <row r="90" spans="1:11" ht="17" x14ac:dyDescent="0.25">
      <c r="A90" s="2" t="s">
        <v>66</v>
      </c>
      <c r="B90" t="s">
        <v>192</v>
      </c>
      <c r="C90" s="1" t="s">
        <v>83</v>
      </c>
      <c r="D90">
        <v>2</v>
      </c>
      <c r="E90">
        <v>15</v>
      </c>
      <c r="F90" t="str">
        <f>VLOOKUP(C90,Sheet5!A$2:I$34,4,0)</f>
        <v>Colon</v>
      </c>
      <c r="G90" t="str">
        <f>VLOOKUP(C90,Sheet5!A$2:I$34,5,0)</f>
        <v>No</v>
      </c>
      <c r="H90" t="str">
        <f>VLOOKUP(C90,Sheet5!A$2:I$34,6,0)</f>
        <v>No</v>
      </c>
      <c r="I90" t="str">
        <f>VLOOKUP(C90,Sheet5!A$2:I$34,7,0)</f>
        <v>No</v>
      </c>
      <c r="J90" t="str">
        <f>VLOOKUP(C90,Sheet5!A$2:I$34,8,0)</f>
        <v>None</v>
      </c>
      <c r="K90" t="str">
        <f>VLOOKUP(C90,Sheet5!A$2:I$34,9,0)</f>
        <v>None</v>
      </c>
    </row>
    <row r="91" spans="1:11" ht="17" x14ac:dyDescent="0.25">
      <c r="A91" s="2" t="s">
        <v>67</v>
      </c>
      <c r="B91" t="s">
        <v>192</v>
      </c>
      <c r="C91" s="1" t="s">
        <v>83</v>
      </c>
      <c r="D91">
        <v>2</v>
      </c>
      <c r="E91">
        <v>15</v>
      </c>
      <c r="F91" t="str">
        <f>VLOOKUP(C91,Sheet5!A$2:I$34,4,0)</f>
        <v>Colon</v>
      </c>
      <c r="G91" t="str">
        <f>VLOOKUP(C91,Sheet5!A$2:I$34,5,0)</f>
        <v>No</v>
      </c>
      <c r="H91" t="str">
        <f>VLOOKUP(C91,Sheet5!A$2:I$34,6,0)</f>
        <v>No</v>
      </c>
      <c r="I91" t="str">
        <f>VLOOKUP(C91,Sheet5!A$2:I$34,7,0)</f>
        <v>No</v>
      </c>
      <c r="J91" t="str">
        <f>VLOOKUP(C91,Sheet5!A$2:I$34,8,0)</f>
        <v>None</v>
      </c>
      <c r="K91" t="str">
        <f>VLOOKUP(C91,Sheet5!A$2:I$34,9,0)</f>
        <v>None</v>
      </c>
    </row>
    <row r="92" spans="1:11" ht="17" x14ac:dyDescent="0.25">
      <c r="A92" s="2" t="s">
        <v>119</v>
      </c>
      <c r="B92" t="s">
        <v>78</v>
      </c>
      <c r="C92" s="1" t="s">
        <v>83</v>
      </c>
      <c r="D92">
        <v>2</v>
      </c>
      <c r="E92">
        <v>15</v>
      </c>
      <c r="F92" t="str">
        <f>VLOOKUP(C92,Sheet5!A$2:I$34,4,0)</f>
        <v>Colon</v>
      </c>
      <c r="G92" t="str">
        <f>VLOOKUP(C92,Sheet5!A$2:I$34,5,0)</f>
        <v>No</v>
      </c>
      <c r="H92" t="str">
        <f>VLOOKUP(C92,Sheet5!A$2:I$34,6,0)</f>
        <v>No</v>
      </c>
      <c r="I92" t="str">
        <f>VLOOKUP(C92,Sheet5!A$2:I$34,7,0)</f>
        <v>No</v>
      </c>
      <c r="J92" t="str">
        <f>VLOOKUP(C92,Sheet5!A$2:I$34,8,0)</f>
        <v>None</v>
      </c>
      <c r="K92" t="str">
        <f>VLOOKUP(C92,Sheet5!A$2:I$34,9,0)</f>
        <v>None</v>
      </c>
    </row>
    <row r="93" spans="1:11" ht="17" x14ac:dyDescent="0.25">
      <c r="A93" s="2" t="s">
        <v>64</v>
      </c>
      <c r="B93" t="s">
        <v>192</v>
      </c>
      <c r="C93" s="1" t="s">
        <v>82</v>
      </c>
      <c r="D93">
        <v>1</v>
      </c>
      <c r="E93">
        <v>9</v>
      </c>
      <c r="F93" t="str">
        <f>VLOOKUP(C93,Sheet5!A$2:I$34,4,0)</f>
        <v>Colon</v>
      </c>
      <c r="G93" t="str">
        <f>VLOOKUP(C93,Sheet5!A$2:I$34,5,0)</f>
        <v>No</v>
      </c>
      <c r="H93" t="str">
        <f>VLOOKUP(C93,Sheet5!A$2:I$34,6,0)</f>
        <v>No</v>
      </c>
      <c r="I93" t="str">
        <f>VLOOKUP(C93,Sheet5!A$2:I$34,7,0)</f>
        <v>No</v>
      </c>
      <c r="J93" t="str">
        <f>VLOOKUP(C93,Sheet5!A$2:I$34,8,0)</f>
        <v>None</v>
      </c>
      <c r="K93" t="str">
        <f>VLOOKUP(C93,Sheet5!A$2:I$34,9,0)</f>
        <v>None</v>
      </c>
    </row>
    <row r="94" spans="1:11" ht="17" x14ac:dyDescent="0.25">
      <c r="A94" s="2" t="s">
        <v>65</v>
      </c>
      <c r="B94" t="s">
        <v>192</v>
      </c>
      <c r="C94" s="1" t="s">
        <v>82</v>
      </c>
      <c r="D94">
        <v>1</v>
      </c>
      <c r="E94">
        <v>9</v>
      </c>
      <c r="F94" t="str">
        <f>VLOOKUP(C94,Sheet5!A$2:I$34,4,0)</f>
        <v>Colon</v>
      </c>
      <c r="G94" t="str">
        <f>VLOOKUP(C94,Sheet5!A$2:I$34,5,0)</f>
        <v>No</v>
      </c>
      <c r="H94" t="str">
        <f>VLOOKUP(C94,Sheet5!A$2:I$34,6,0)</f>
        <v>No</v>
      </c>
      <c r="I94" t="str">
        <f>VLOOKUP(C94,Sheet5!A$2:I$34,7,0)</f>
        <v>No</v>
      </c>
      <c r="J94" t="str">
        <f>VLOOKUP(C94,Sheet5!A$2:I$34,8,0)</f>
        <v>None</v>
      </c>
      <c r="K94" t="str">
        <f>VLOOKUP(C94,Sheet5!A$2:I$34,9,0)</f>
        <v>None</v>
      </c>
    </row>
    <row r="95" spans="1:11" ht="17" x14ac:dyDescent="0.25">
      <c r="A95" s="2" t="s">
        <v>61</v>
      </c>
      <c r="B95" t="s">
        <v>78</v>
      </c>
      <c r="C95" s="1" t="s">
        <v>82</v>
      </c>
      <c r="D95">
        <v>1</v>
      </c>
      <c r="E95">
        <v>9</v>
      </c>
      <c r="F95" t="str">
        <f>VLOOKUP(C95,Sheet5!A$2:I$34,4,0)</f>
        <v>Colon</v>
      </c>
      <c r="G95" t="str">
        <f>VLOOKUP(C95,Sheet5!A$2:I$34,5,0)</f>
        <v>No</v>
      </c>
      <c r="H95" t="str">
        <f>VLOOKUP(C95,Sheet5!A$2:I$34,6,0)</f>
        <v>No</v>
      </c>
      <c r="I95" t="str">
        <f>VLOOKUP(C95,Sheet5!A$2:I$34,7,0)</f>
        <v>No</v>
      </c>
      <c r="J95" t="str">
        <f>VLOOKUP(C95,Sheet5!A$2:I$34,8,0)</f>
        <v>None</v>
      </c>
      <c r="K95" t="str">
        <f>VLOOKUP(C95,Sheet5!A$2:I$34,9,0)</f>
        <v>None</v>
      </c>
    </row>
    <row r="96" spans="1:11" ht="17" x14ac:dyDescent="0.25">
      <c r="A96" s="2" t="s">
        <v>120</v>
      </c>
      <c r="B96" t="s">
        <v>78</v>
      </c>
      <c r="C96" s="1" t="s">
        <v>82</v>
      </c>
      <c r="D96">
        <v>1</v>
      </c>
      <c r="E96">
        <v>9</v>
      </c>
      <c r="F96" t="str">
        <f>VLOOKUP(C96,Sheet5!A$2:I$34,4,0)</f>
        <v>Colon</v>
      </c>
      <c r="G96" t="str">
        <f>VLOOKUP(C96,Sheet5!A$2:I$34,5,0)</f>
        <v>No</v>
      </c>
      <c r="H96" t="str">
        <f>VLOOKUP(C96,Sheet5!A$2:I$34,6,0)</f>
        <v>No</v>
      </c>
      <c r="I96" t="str">
        <f>VLOOKUP(C96,Sheet5!A$2:I$34,7,0)</f>
        <v>No</v>
      </c>
      <c r="J96" t="str">
        <f>VLOOKUP(C96,Sheet5!A$2:I$34,8,0)</f>
        <v>None</v>
      </c>
      <c r="K96" t="str">
        <f>VLOOKUP(C96,Sheet5!A$2:I$34,9,0)</f>
        <v>None</v>
      </c>
    </row>
    <row r="97" spans="1:11" x14ac:dyDescent="0.2">
      <c r="A97" s="2" t="s">
        <v>62</v>
      </c>
      <c r="B97" t="s">
        <v>192</v>
      </c>
      <c r="C97" t="s">
        <v>88</v>
      </c>
      <c r="D97">
        <v>30</v>
      </c>
      <c r="E97" t="s">
        <v>97</v>
      </c>
      <c r="F97" t="str">
        <f>VLOOKUP(C97,Sheet5!A$2:I$34,4,0)</f>
        <v>Small_intestine</v>
      </c>
      <c r="G97" t="str">
        <f>VLOOKUP(C97,Sheet5!A$2:I$34,5,0)</f>
        <v>No</v>
      </c>
      <c r="H97" t="str">
        <f>VLOOKUP(C97,Sheet5!A$2:I$34,6,0)</f>
        <v>No</v>
      </c>
      <c r="I97" t="str">
        <f>VLOOKUP(C97,Sheet5!A$2:I$34,7,0)</f>
        <v>No</v>
      </c>
      <c r="J97" t="str">
        <f>VLOOKUP(C97,Sheet5!A$2:I$34,8,0)</f>
        <v>None</v>
      </c>
      <c r="K97" t="str">
        <f>VLOOKUP(C97,Sheet5!A$2:I$34,9,0)</f>
        <v>None</v>
      </c>
    </row>
    <row r="98" spans="1:11" ht="17" x14ac:dyDescent="0.25">
      <c r="A98" s="2" t="s">
        <v>63</v>
      </c>
      <c r="B98" t="s">
        <v>192</v>
      </c>
      <c r="C98" s="1" t="s">
        <v>82</v>
      </c>
      <c r="D98">
        <v>1</v>
      </c>
      <c r="E98">
        <v>9</v>
      </c>
      <c r="F98" t="str">
        <f>VLOOKUP(C98,Sheet5!A$2:I$34,4,0)</f>
        <v>Colon</v>
      </c>
      <c r="G98" t="str">
        <f>VLOOKUP(C98,Sheet5!A$2:I$34,5,0)</f>
        <v>No</v>
      </c>
      <c r="H98" t="str">
        <f>VLOOKUP(C98,Sheet5!A$2:I$34,6,0)</f>
        <v>No</v>
      </c>
      <c r="I98" t="str">
        <f>VLOOKUP(C98,Sheet5!A$2:I$34,7,0)</f>
        <v>No</v>
      </c>
      <c r="J98" t="str">
        <f>VLOOKUP(C98,Sheet5!A$2:I$34,8,0)</f>
        <v>None</v>
      </c>
      <c r="K98" t="str">
        <f>VLOOKUP(C98,Sheet5!A$2:I$34,9,0)</f>
        <v>None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0517-03C3-034F-8676-763B0A390567}">
  <dimension ref="A1:I34"/>
  <sheetViews>
    <sheetView workbookViewId="0">
      <selection activeCell="D1" sqref="D1:I1"/>
    </sheetView>
  </sheetViews>
  <sheetFormatPr baseColWidth="10" defaultRowHeight="16" x14ac:dyDescent="0.2"/>
  <sheetData>
    <row r="1" spans="1:9" ht="17" x14ac:dyDescent="0.25">
      <c r="A1" s="1" t="s">
        <v>79</v>
      </c>
      <c r="B1" t="s">
        <v>80</v>
      </c>
      <c r="C1" t="s">
        <v>81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ht="17" x14ac:dyDescent="0.25">
      <c r="A2" s="1" t="s">
        <v>82</v>
      </c>
      <c r="B2">
        <v>1</v>
      </c>
      <c r="C2">
        <v>9</v>
      </c>
      <c r="D2" t="s">
        <v>127</v>
      </c>
      <c r="E2" t="s">
        <v>128</v>
      </c>
      <c r="F2" t="s">
        <v>128</v>
      </c>
      <c r="G2" t="s">
        <v>128</v>
      </c>
      <c r="H2" t="s">
        <v>129</v>
      </c>
      <c r="I2" t="s">
        <v>129</v>
      </c>
    </row>
    <row r="3" spans="1:9" ht="17" x14ac:dyDescent="0.25">
      <c r="A3" s="1" t="s">
        <v>83</v>
      </c>
      <c r="B3">
        <v>2</v>
      </c>
      <c r="C3">
        <v>15</v>
      </c>
      <c r="D3" t="s">
        <v>127</v>
      </c>
      <c r="E3" t="s">
        <v>128</v>
      </c>
      <c r="F3" t="s">
        <v>128</v>
      </c>
      <c r="G3" t="s">
        <v>128</v>
      </c>
      <c r="H3" t="s">
        <v>129</v>
      </c>
      <c r="I3" t="s">
        <v>129</v>
      </c>
    </row>
    <row r="4" spans="1:9" ht="17" x14ac:dyDescent="0.25">
      <c r="A4" s="1" t="s">
        <v>84</v>
      </c>
      <c r="B4">
        <v>18</v>
      </c>
      <c r="C4">
        <v>53</v>
      </c>
      <c r="D4" t="s">
        <v>127</v>
      </c>
      <c r="E4" t="s">
        <v>128</v>
      </c>
      <c r="F4" t="s">
        <v>128</v>
      </c>
      <c r="G4" t="s">
        <v>128</v>
      </c>
      <c r="H4" t="s">
        <v>129</v>
      </c>
      <c r="I4" t="s">
        <v>129</v>
      </c>
    </row>
    <row r="5" spans="1:9" ht="17" x14ac:dyDescent="0.25">
      <c r="A5" s="1" t="s">
        <v>85</v>
      </c>
      <c r="B5">
        <v>19</v>
      </c>
      <c r="C5">
        <v>56</v>
      </c>
      <c r="D5" t="s">
        <v>127</v>
      </c>
      <c r="E5" t="s">
        <v>128</v>
      </c>
      <c r="F5" t="s">
        <v>128</v>
      </c>
      <c r="G5" t="s">
        <v>128</v>
      </c>
      <c r="H5" t="s">
        <v>129</v>
      </c>
      <c r="I5" t="s">
        <v>129</v>
      </c>
    </row>
    <row r="6" spans="1:9" ht="17" x14ac:dyDescent="0.25">
      <c r="A6" s="1" t="s">
        <v>86</v>
      </c>
      <c r="B6">
        <v>4</v>
      </c>
      <c r="C6">
        <v>64</v>
      </c>
      <c r="D6" t="s">
        <v>127</v>
      </c>
      <c r="E6" t="s">
        <v>128</v>
      </c>
      <c r="F6" t="s">
        <v>128</v>
      </c>
      <c r="G6" t="s">
        <v>128</v>
      </c>
      <c r="H6" t="s">
        <v>129</v>
      </c>
      <c r="I6" t="s">
        <v>129</v>
      </c>
    </row>
    <row r="7" spans="1:9" ht="17" x14ac:dyDescent="0.25">
      <c r="A7" s="1" t="s">
        <v>87</v>
      </c>
      <c r="B7">
        <v>3</v>
      </c>
      <c r="C7">
        <v>67</v>
      </c>
      <c r="D7" t="s">
        <v>127</v>
      </c>
      <c r="E7" t="s">
        <v>128</v>
      </c>
      <c r="F7" t="s">
        <v>128</v>
      </c>
      <c r="G7" t="s">
        <v>128</v>
      </c>
      <c r="H7" t="s">
        <v>129</v>
      </c>
      <c r="I7" t="s">
        <v>129</v>
      </c>
    </row>
    <row r="8" spans="1:9" ht="17" x14ac:dyDescent="0.25">
      <c r="A8" s="1" t="s">
        <v>88</v>
      </c>
      <c r="B8">
        <v>5</v>
      </c>
      <c r="C8">
        <v>3</v>
      </c>
      <c r="D8" t="s">
        <v>130</v>
      </c>
      <c r="E8" t="s">
        <v>128</v>
      </c>
      <c r="F8" t="s">
        <v>128</v>
      </c>
      <c r="G8" t="s">
        <v>128</v>
      </c>
      <c r="H8" t="s">
        <v>129</v>
      </c>
      <c r="I8" t="s">
        <v>129</v>
      </c>
    </row>
    <row r="9" spans="1:9" ht="17" x14ac:dyDescent="0.25">
      <c r="A9" s="1" t="s">
        <v>89</v>
      </c>
      <c r="B9">
        <v>6</v>
      </c>
      <c r="C9">
        <v>8</v>
      </c>
      <c r="D9" t="s">
        <v>130</v>
      </c>
      <c r="E9" t="s">
        <v>128</v>
      </c>
      <c r="F9" t="s">
        <v>128</v>
      </c>
      <c r="G9" t="s">
        <v>128</v>
      </c>
      <c r="H9" t="s">
        <v>129</v>
      </c>
      <c r="I9" t="s">
        <v>129</v>
      </c>
    </row>
    <row r="10" spans="1:9" ht="17" x14ac:dyDescent="0.25">
      <c r="A10" s="1" t="s">
        <v>90</v>
      </c>
      <c r="B10">
        <v>7</v>
      </c>
      <c r="C10">
        <v>44</v>
      </c>
      <c r="D10" t="s">
        <v>130</v>
      </c>
      <c r="E10" t="s">
        <v>128</v>
      </c>
      <c r="F10" t="s">
        <v>128</v>
      </c>
      <c r="G10" t="s">
        <v>128</v>
      </c>
      <c r="H10" t="s">
        <v>129</v>
      </c>
      <c r="I10" t="s">
        <v>129</v>
      </c>
    </row>
    <row r="11" spans="1:9" ht="17" x14ac:dyDescent="0.25">
      <c r="A11" s="1" t="s">
        <v>91</v>
      </c>
      <c r="B11">
        <v>8</v>
      </c>
      <c r="C11">
        <v>45</v>
      </c>
      <c r="D11" t="s">
        <v>130</v>
      </c>
      <c r="E11" t="s">
        <v>128</v>
      </c>
      <c r="F11" t="s">
        <v>128</v>
      </c>
      <c r="G11" t="s">
        <v>128</v>
      </c>
      <c r="H11" t="s">
        <v>129</v>
      </c>
      <c r="I11" t="s">
        <v>129</v>
      </c>
    </row>
    <row r="12" spans="1:9" ht="17" x14ac:dyDescent="0.25">
      <c r="A12" s="1" t="s">
        <v>92</v>
      </c>
      <c r="B12">
        <v>9</v>
      </c>
      <c r="C12">
        <v>45</v>
      </c>
      <c r="D12" t="s">
        <v>130</v>
      </c>
      <c r="E12" t="s">
        <v>128</v>
      </c>
      <c r="F12" t="s">
        <v>128</v>
      </c>
      <c r="G12" t="s">
        <v>128</v>
      </c>
      <c r="H12" t="s">
        <v>129</v>
      </c>
      <c r="I12" t="s">
        <v>129</v>
      </c>
    </row>
    <row r="13" spans="1:9" ht="17" x14ac:dyDescent="0.25">
      <c r="A13" s="1" t="s">
        <v>93</v>
      </c>
      <c r="B13">
        <v>10</v>
      </c>
      <c r="C13">
        <v>70</v>
      </c>
      <c r="D13" t="s">
        <v>130</v>
      </c>
      <c r="E13" t="s">
        <v>128</v>
      </c>
      <c r="F13" t="s">
        <v>128</v>
      </c>
      <c r="G13" t="s">
        <v>128</v>
      </c>
      <c r="H13" t="s">
        <v>129</v>
      </c>
      <c r="I13" t="s">
        <v>129</v>
      </c>
    </row>
    <row r="14" spans="1:9" ht="17" x14ac:dyDescent="0.25">
      <c r="A14" s="1" t="s">
        <v>94</v>
      </c>
      <c r="B14">
        <v>11</v>
      </c>
      <c r="C14">
        <v>74</v>
      </c>
      <c r="D14" t="s">
        <v>130</v>
      </c>
      <c r="E14" t="s">
        <v>128</v>
      </c>
      <c r="F14" t="s">
        <v>128</v>
      </c>
      <c r="G14" t="s">
        <v>128</v>
      </c>
      <c r="H14" t="s">
        <v>129</v>
      </c>
      <c r="I14" t="s">
        <v>129</v>
      </c>
    </row>
    <row r="15" spans="1:9" ht="17" x14ac:dyDescent="0.25">
      <c r="A15" s="1" t="s">
        <v>95</v>
      </c>
      <c r="B15">
        <v>12</v>
      </c>
      <c r="C15">
        <v>78</v>
      </c>
      <c r="D15" t="s">
        <v>130</v>
      </c>
      <c r="E15" t="s">
        <v>128</v>
      </c>
      <c r="F15" t="s">
        <v>128</v>
      </c>
      <c r="G15" t="s">
        <v>128</v>
      </c>
      <c r="H15" t="s">
        <v>129</v>
      </c>
      <c r="I15" t="s">
        <v>129</v>
      </c>
    </row>
    <row r="16" spans="1:9" ht="17" x14ac:dyDescent="0.25">
      <c r="A16" s="1" t="s">
        <v>96</v>
      </c>
      <c r="B16">
        <v>13</v>
      </c>
      <c r="C16">
        <v>87</v>
      </c>
      <c r="D16" t="s">
        <v>130</v>
      </c>
      <c r="E16" t="s">
        <v>128</v>
      </c>
      <c r="F16" t="s">
        <v>128</v>
      </c>
      <c r="G16" t="s">
        <v>128</v>
      </c>
      <c r="H16" t="s">
        <v>129</v>
      </c>
      <c r="I16" t="s">
        <v>129</v>
      </c>
    </row>
    <row r="17" spans="1:9" ht="17" x14ac:dyDescent="0.25">
      <c r="A17" s="1" t="s">
        <v>88</v>
      </c>
      <c r="B17">
        <v>30</v>
      </c>
      <c r="C17" t="s">
        <v>97</v>
      </c>
      <c r="D17" t="s">
        <v>130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</row>
    <row r="18" spans="1:9" ht="17" x14ac:dyDescent="0.25">
      <c r="A18" s="1" t="s">
        <v>88</v>
      </c>
      <c r="B18">
        <v>31</v>
      </c>
      <c r="C18" t="s">
        <v>97</v>
      </c>
      <c r="D18" t="s">
        <v>130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</row>
    <row r="19" spans="1:9" x14ac:dyDescent="0.2">
      <c r="A19" t="s">
        <v>98</v>
      </c>
      <c r="B19">
        <v>40</v>
      </c>
      <c r="C19">
        <v>68</v>
      </c>
      <c r="D19" t="s">
        <v>131</v>
      </c>
      <c r="E19" t="s">
        <v>128</v>
      </c>
      <c r="F19" t="s">
        <v>128</v>
      </c>
      <c r="G19" t="s">
        <v>128</v>
      </c>
      <c r="H19" t="s">
        <v>129</v>
      </c>
      <c r="I19" t="s">
        <v>129</v>
      </c>
    </row>
    <row r="20" spans="1:9" x14ac:dyDescent="0.2">
      <c r="A20" t="s">
        <v>99</v>
      </c>
      <c r="B20">
        <v>41</v>
      </c>
      <c r="C20">
        <v>30</v>
      </c>
      <c r="D20" t="s">
        <v>131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</row>
    <row r="21" spans="1:9" x14ac:dyDescent="0.2">
      <c r="A21" t="s">
        <v>100</v>
      </c>
      <c r="B21">
        <v>42</v>
      </c>
      <c r="C21">
        <v>41</v>
      </c>
      <c r="D21" t="s">
        <v>131</v>
      </c>
      <c r="E21" t="s">
        <v>128</v>
      </c>
      <c r="F21" t="s">
        <v>128</v>
      </c>
      <c r="G21" t="s">
        <v>128</v>
      </c>
      <c r="H21" t="s">
        <v>129</v>
      </c>
      <c r="I21" t="s">
        <v>129</v>
      </c>
    </row>
    <row r="22" spans="1:9" x14ac:dyDescent="0.2">
      <c r="A22" t="s">
        <v>101</v>
      </c>
      <c r="B22">
        <v>43</v>
      </c>
      <c r="C22">
        <v>55</v>
      </c>
      <c r="D22" t="s">
        <v>131</v>
      </c>
      <c r="E22" t="s">
        <v>128</v>
      </c>
      <c r="F22" t="s">
        <v>128</v>
      </c>
      <c r="G22" t="s">
        <v>128</v>
      </c>
      <c r="H22" t="s">
        <v>129</v>
      </c>
      <c r="I22" t="s">
        <v>129</v>
      </c>
    </row>
    <row r="23" spans="1:9" x14ac:dyDescent="0.2">
      <c r="A23" t="s">
        <v>102</v>
      </c>
      <c r="B23">
        <v>44</v>
      </c>
      <c r="C23">
        <v>46</v>
      </c>
      <c r="D23" t="s">
        <v>131</v>
      </c>
      <c r="E23" t="s">
        <v>128</v>
      </c>
      <c r="F23" t="s">
        <v>128</v>
      </c>
      <c r="G23" t="s">
        <v>128</v>
      </c>
      <c r="H23" t="s">
        <v>129</v>
      </c>
      <c r="I23" t="s">
        <v>129</v>
      </c>
    </row>
    <row r="24" spans="1:9" x14ac:dyDescent="0.2">
      <c r="A24" t="s">
        <v>103</v>
      </c>
      <c r="B24">
        <v>45</v>
      </c>
      <c r="C24">
        <v>61</v>
      </c>
      <c r="D24" t="s">
        <v>131</v>
      </c>
      <c r="E24" t="s">
        <v>128</v>
      </c>
      <c r="F24" t="s">
        <v>128</v>
      </c>
      <c r="G24" t="s">
        <v>128</v>
      </c>
      <c r="H24" t="s">
        <v>129</v>
      </c>
      <c r="I24" t="s">
        <v>129</v>
      </c>
    </row>
    <row r="25" spans="1:9" x14ac:dyDescent="0.2">
      <c r="A25" t="s">
        <v>104</v>
      </c>
      <c r="B25">
        <v>46</v>
      </c>
      <c r="C25">
        <v>24</v>
      </c>
      <c r="D25" t="s">
        <v>131</v>
      </c>
      <c r="E25" t="s">
        <v>128</v>
      </c>
      <c r="F25" t="s">
        <v>128</v>
      </c>
      <c r="G25" t="s">
        <v>128</v>
      </c>
      <c r="H25" t="s">
        <v>129</v>
      </c>
      <c r="I25" t="s">
        <v>129</v>
      </c>
    </row>
    <row r="26" spans="1:9" x14ac:dyDescent="0.2">
      <c r="A26" t="s">
        <v>105</v>
      </c>
      <c r="B26">
        <v>47</v>
      </c>
      <c r="C26">
        <v>55</v>
      </c>
      <c r="D26" t="s">
        <v>131</v>
      </c>
      <c r="E26" t="s">
        <v>128</v>
      </c>
      <c r="F26" t="s">
        <v>128</v>
      </c>
      <c r="G26" t="s">
        <v>128</v>
      </c>
      <c r="H26" t="s">
        <v>129</v>
      </c>
      <c r="I26" t="s">
        <v>129</v>
      </c>
    </row>
    <row r="27" spans="1:9" ht="17" x14ac:dyDescent="0.25">
      <c r="A27" s="1" t="s">
        <v>106</v>
      </c>
      <c r="B27">
        <v>20</v>
      </c>
      <c r="C27">
        <v>71</v>
      </c>
      <c r="D27" t="s">
        <v>127</v>
      </c>
      <c r="E27" t="s">
        <v>132</v>
      </c>
      <c r="F27" t="s">
        <v>132</v>
      </c>
      <c r="G27" t="s">
        <v>132</v>
      </c>
      <c r="H27" t="s">
        <v>133</v>
      </c>
      <c r="I27" t="s">
        <v>133</v>
      </c>
    </row>
    <row r="28" spans="1:9" ht="17" x14ac:dyDescent="0.25">
      <c r="A28" s="1" t="s">
        <v>107</v>
      </c>
      <c r="B28">
        <v>21</v>
      </c>
      <c r="C28">
        <v>24</v>
      </c>
      <c r="D28" t="s">
        <v>127</v>
      </c>
      <c r="E28" t="s">
        <v>132</v>
      </c>
      <c r="F28" t="s">
        <v>132</v>
      </c>
      <c r="G28" t="s">
        <v>132</v>
      </c>
      <c r="H28" t="s">
        <v>134</v>
      </c>
      <c r="I28" t="s">
        <v>133</v>
      </c>
    </row>
    <row r="29" spans="1:9" ht="17" x14ac:dyDescent="0.25">
      <c r="A29" s="1" t="s">
        <v>108</v>
      </c>
      <c r="B29">
        <v>22</v>
      </c>
      <c r="C29">
        <v>66</v>
      </c>
      <c r="D29" t="s">
        <v>127</v>
      </c>
      <c r="E29" t="s">
        <v>132</v>
      </c>
      <c r="F29" t="s">
        <v>132</v>
      </c>
      <c r="G29" t="s">
        <v>128</v>
      </c>
      <c r="H29" t="s">
        <v>135</v>
      </c>
      <c r="I29" t="s">
        <v>136</v>
      </c>
    </row>
    <row r="30" spans="1:9" ht="17" x14ac:dyDescent="0.25">
      <c r="A30" s="1" t="s">
        <v>109</v>
      </c>
      <c r="B30">
        <v>23</v>
      </c>
      <c r="C30">
        <v>52</v>
      </c>
      <c r="D30" t="s">
        <v>127</v>
      </c>
      <c r="E30" t="s">
        <v>132</v>
      </c>
      <c r="F30" t="s">
        <v>132</v>
      </c>
      <c r="G30" t="s">
        <v>132</v>
      </c>
      <c r="H30" t="s">
        <v>134</v>
      </c>
      <c r="I30" t="s">
        <v>133</v>
      </c>
    </row>
    <row r="31" spans="1:9" ht="17" x14ac:dyDescent="0.25">
      <c r="A31" s="1" t="s">
        <v>110</v>
      </c>
      <c r="B31">
        <v>24</v>
      </c>
      <c r="C31">
        <v>58</v>
      </c>
      <c r="D31" t="s">
        <v>127</v>
      </c>
      <c r="E31" t="s">
        <v>132</v>
      </c>
      <c r="F31" t="s">
        <v>132</v>
      </c>
      <c r="G31" t="s">
        <v>132</v>
      </c>
      <c r="H31" t="s">
        <v>133</v>
      </c>
      <c r="I31" t="s">
        <v>133</v>
      </c>
    </row>
    <row r="32" spans="1:9" ht="17" x14ac:dyDescent="0.25">
      <c r="A32" s="1" t="s">
        <v>111</v>
      </c>
      <c r="B32">
        <v>50</v>
      </c>
      <c r="C32">
        <v>68</v>
      </c>
      <c r="D32" t="s">
        <v>131</v>
      </c>
      <c r="E32" t="s">
        <v>132</v>
      </c>
      <c r="F32" t="s">
        <v>132</v>
      </c>
      <c r="G32" t="s">
        <v>132</v>
      </c>
      <c r="H32" t="s">
        <v>133</v>
      </c>
      <c r="I32" t="s">
        <v>133</v>
      </c>
    </row>
    <row r="33" spans="1:9" ht="17" x14ac:dyDescent="0.25">
      <c r="A33" s="1" t="s">
        <v>112</v>
      </c>
      <c r="B33">
        <v>51</v>
      </c>
      <c r="C33">
        <v>72</v>
      </c>
      <c r="D33" t="s">
        <v>131</v>
      </c>
      <c r="E33" t="s">
        <v>132</v>
      </c>
      <c r="F33" t="s">
        <v>132</v>
      </c>
      <c r="G33" t="s">
        <v>132</v>
      </c>
      <c r="H33" t="s">
        <v>133</v>
      </c>
      <c r="I33" t="s">
        <v>133</v>
      </c>
    </row>
    <row r="34" spans="1:9" ht="17" x14ac:dyDescent="0.25">
      <c r="A34" s="1" t="s">
        <v>113</v>
      </c>
      <c r="B34">
        <v>52</v>
      </c>
      <c r="C34">
        <v>45</v>
      </c>
      <c r="D34" t="s">
        <v>131</v>
      </c>
      <c r="E34" t="s">
        <v>132</v>
      </c>
      <c r="F34" t="s">
        <v>132</v>
      </c>
      <c r="G34" t="s">
        <v>132</v>
      </c>
      <c r="H34" t="s">
        <v>133</v>
      </c>
      <c r="I34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BEB3-33BD-994C-96B1-4451FC7E92D3}">
  <dimension ref="A1:N16"/>
  <sheetViews>
    <sheetView workbookViewId="0">
      <selection activeCell="B1" sqref="B1:B16"/>
    </sheetView>
  </sheetViews>
  <sheetFormatPr baseColWidth="10" defaultRowHeight="16" x14ac:dyDescent="0.2"/>
  <cols>
    <col min="2" max="2" width="27" bestFit="1" customWidth="1"/>
    <col min="3" max="3" width="45.83203125" bestFit="1" customWidth="1"/>
  </cols>
  <sheetData>
    <row r="1" spans="1:14" x14ac:dyDescent="0.2">
      <c r="A1">
        <v>53</v>
      </c>
      <c r="B1" t="s">
        <v>138</v>
      </c>
      <c r="C1" t="s">
        <v>139</v>
      </c>
      <c r="D1">
        <v>1119</v>
      </c>
      <c r="E1">
        <v>293</v>
      </c>
      <c r="F1">
        <v>202</v>
      </c>
      <c r="G1" s="3">
        <v>2231</v>
      </c>
      <c r="H1">
        <v>293</v>
      </c>
      <c r="I1" s="3">
        <v>117153</v>
      </c>
      <c r="J1">
        <v>151</v>
      </c>
      <c r="K1">
        <v>151</v>
      </c>
      <c r="L1">
        <v>91</v>
      </c>
      <c r="M1">
        <v>91</v>
      </c>
      <c r="N1" t="s">
        <v>140</v>
      </c>
    </row>
    <row r="2" spans="1:14" x14ac:dyDescent="0.2">
      <c r="A2">
        <v>54</v>
      </c>
      <c r="B2" t="s">
        <v>141</v>
      </c>
      <c r="C2" t="s">
        <v>142</v>
      </c>
      <c r="D2">
        <v>16914</v>
      </c>
      <c r="E2">
        <v>3413</v>
      </c>
      <c r="F2">
        <v>1947</v>
      </c>
      <c r="G2" s="3">
        <v>1965</v>
      </c>
      <c r="H2">
        <v>336</v>
      </c>
      <c r="I2" s="3">
        <v>144978</v>
      </c>
      <c r="J2">
        <v>151</v>
      </c>
      <c r="K2">
        <v>151</v>
      </c>
      <c r="L2">
        <v>1466</v>
      </c>
      <c r="M2">
        <v>1466</v>
      </c>
      <c r="N2" t="s">
        <v>143</v>
      </c>
    </row>
    <row r="3" spans="1:14" x14ac:dyDescent="0.2">
      <c r="A3">
        <v>55</v>
      </c>
      <c r="B3" t="s">
        <v>144</v>
      </c>
      <c r="C3" t="s">
        <v>145</v>
      </c>
      <c r="D3">
        <v>16458</v>
      </c>
      <c r="E3">
        <v>3561</v>
      </c>
      <c r="F3">
        <v>2077</v>
      </c>
      <c r="G3" s="3">
        <v>1735</v>
      </c>
      <c r="H3">
        <v>348</v>
      </c>
      <c r="I3" s="3">
        <v>147974</v>
      </c>
      <c r="J3">
        <v>151</v>
      </c>
      <c r="K3">
        <v>151</v>
      </c>
      <c r="L3">
        <v>1484</v>
      </c>
      <c r="M3">
        <v>1484</v>
      </c>
      <c r="N3" t="s">
        <v>146</v>
      </c>
    </row>
    <row r="4" spans="1:14" x14ac:dyDescent="0.2">
      <c r="A4">
        <v>6</v>
      </c>
      <c r="B4" t="s">
        <v>147</v>
      </c>
      <c r="C4" t="s">
        <v>148</v>
      </c>
      <c r="D4">
        <v>16319</v>
      </c>
      <c r="E4">
        <v>3022</v>
      </c>
      <c r="F4">
        <v>1820</v>
      </c>
      <c r="G4" s="3">
        <v>2126</v>
      </c>
      <c r="H4">
        <v>337</v>
      </c>
      <c r="I4" s="3">
        <v>150230</v>
      </c>
      <c r="J4">
        <v>151</v>
      </c>
      <c r="K4">
        <v>151</v>
      </c>
      <c r="L4">
        <v>1202</v>
      </c>
      <c r="M4">
        <v>1202</v>
      </c>
      <c r="N4" t="s">
        <v>149</v>
      </c>
    </row>
    <row r="5" spans="1:14" x14ac:dyDescent="0.2">
      <c r="A5">
        <v>7</v>
      </c>
      <c r="B5" t="s">
        <v>150</v>
      </c>
      <c r="C5" t="s">
        <v>151</v>
      </c>
      <c r="D5">
        <v>16192</v>
      </c>
      <c r="E5">
        <v>2992</v>
      </c>
      <c r="F5">
        <v>2026</v>
      </c>
      <c r="G5" s="3">
        <v>2000</v>
      </c>
      <c r="H5">
        <v>302</v>
      </c>
      <c r="I5" s="3">
        <v>120014</v>
      </c>
      <c r="J5">
        <v>151</v>
      </c>
      <c r="K5">
        <v>151</v>
      </c>
      <c r="L5">
        <v>966</v>
      </c>
      <c r="M5">
        <v>966</v>
      </c>
      <c r="N5" t="s">
        <v>152</v>
      </c>
    </row>
    <row r="6" spans="1:14" x14ac:dyDescent="0.2">
      <c r="A6">
        <v>8</v>
      </c>
      <c r="B6" t="s">
        <v>153</v>
      </c>
      <c r="C6" t="s">
        <v>154</v>
      </c>
      <c r="D6">
        <v>20190</v>
      </c>
      <c r="E6">
        <v>3984</v>
      </c>
      <c r="F6">
        <v>2405</v>
      </c>
      <c r="G6" s="3">
        <v>1816</v>
      </c>
      <c r="H6">
        <v>328</v>
      </c>
      <c r="I6" s="3">
        <v>152016</v>
      </c>
      <c r="J6">
        <v>151</v>
      </c>
      <c r="K6">
        <v>151</v>
      </c>
      <c r="L6">
        <v>1579</v>
      </c>
      <c r="M6">
        <v>1579</v>
      </c>
      <c r="N6" t="s">
        <v>155</v>
      </c>
    </row>
    <row r="7" spans="1:14" x14ac:dyDescent="0.2">
      <c r="A7">
        <v>9</v>
      </c>
      <c r="B7" t="s">
        <v>156</v>
      </c>
      <c r="C7" t="s">
        <v>157</v>
      </c>
      <c r="D7">
        <v>13353</v>
      </c>
      <c r="E7">
        <v>2004</v>
      </c>
      <c r="F7">
        <v>1424</v>
      </c>
      <c r="G7" s="3">
        <v>2519</v>
      </c>
      <c r="H7">
        <v>292</v>
      </c>
      <c r="I7" s="3">
        <v>110951</v>
      </c>
      <c r="J7">
        <v>151</v>
      </c>
      <c r="K7">
        <v>151</v>
      </c>
      <c r="L7">
        <v>580</v>
      </c>
      <c r="M7">
        <v>580</v>
      </c>
      <c r="N7" t="s">
        <v>158</v>
      </c>
    </row>
    <row r="8" spans="1:14" x14ac:dyDescent="0.2">
      <c r="A8">
        <v>10</v>
      </c>
      <c r="B8" t="s">
        <v>159</v>
      </c>
      <c r="C8" t="s">
        <v>160</v>
      </c>
      <c r="D8">
        <v>14814</v>
      </c>
      <c r="E8">
        <v>3273</v>
      </c>
      <c r="F8">
        <v>1721</v>
      </c>
      <c r="G8" s="3">
        <v>2184</v>
      </c>
      <c r="H8">
        <v>334</v>
      </c>
      <c r="I8" s="3">
        <v>145153</v>
      </c>
      <c r="J8">
        <v>151</v>
      </c>
      <c r="K8">
        <v>151</v>
      </c>
      <c r="L8">
        <v>1552</v>
      </c>
      <c r="M8">
        <v>1552</v>
      </c>
      <c r="N8" t="s">
        <v>161</v>
      </c>
    </row>
    <row r="9" spans="1:14" x14ac:dyDescent="0.2">
      <c r="A9">
        <v>11</v>
      </c>
      <c r="B9" t="s">
        <v>162</v>
      </c>
      <c r="C9" t="s">
        <v>163</v>
      </c>
      <c r="D9">
        <v>9549</v>
      </c>
      <c r="E9">
        <v>3715</v>
      </c>
      <c r="F9">
        <v>2814</v>
      </c>
      <c r="G9" s="3">
        <v>1833</v>
      </c>
      <c r="H9">
        <v>388</v>
      </c>
      <c r="I9" s="3">
        <v>131783</v>
      </c>
      <c r="J9">
        <v>151</v>
      </c>
      <c r="K9">
        <v>151</v>
      </c>
      <c r="L9">
        <v>901</v>
      </c>
      <c r="M9">
        <v>901</v>
      </c>
      <c r="N9" t="s">
        <v>164</v>
      </c>
    </row>
    <row r="10" spans="1:14" x14ac:dyDescent="0.2">
      <c r="A10">
        <v>12</v>
      </c>
      <c r="B10" t="s">
        <v>165</v>
      </c>
      <c r="C10" t="s">
        <v>166</v>
      </c>
      <c r="D10">
        <v>3545</v>
      </c>
      <c r="E10">
        <v>1824</v>
      </c>
      <c r="F10">
        <v>2041</v>
      </c>
      <c r="G10" s="3">
        <v>1527</v>
      </c>
      <c r="H10">
        <v>378</v>
      </c>
      <c r="I10" s="3">
        <v>115771</v>
      </c>
      <c r="J10">
        <v>151</v>
      </c>
      <c r="K10">
        <v>151</v>
      </c>
      <c r="L10">
        <v>-217</v>
      </c>
      <c r="M10">
        <v>-217</v>
      </c>
      <c r="N10" t="s">
        <v>167</v>
      </c>
    </row>
    <row r="11" spans="1:14" x14ac:dyDescent="0.2">
      <c r="A11">
        <v>13</v>
      </c>
      <c r="B11" t="s">
        <v>168</v>
      </c>
      <c r="C11" t="s">
        <v>169</v>
      </c>
      <c r="D11">
        <v>17438</v>
      </c>
      <c r="E11">
        <v>4608</v>
      </c>
      <c r="F11">
        <v>2980</v>
      </c>
      <c r="G11" s="3">
        <v>1268</v>
      </c>
      <c r="H11">
        <v>353</v>
      </c>
      <c r="I11" s="3">
        <v>115161</v>
      </c>
      <c r="J11">
        <v>151</v>
      </c>
      <c r="K11">
        <v>151</v>
      </c>
      <c r="L11">
        <v>1628</v>
      </c>
      <c r="M11">
        <v>1628</v>
      </c>
      <c r="N11" t="s">
        <v>170</v>
      </c>
    </row>
    <row r="12" spans="1:14" x14ac:dyDescent="0.2">
      <c r="A12">
        <v>14</v>
      </c>
      <c r="B12" t="s">
        <v>171</v>
      </c>
      <c r="C12" t="s">
        <v>172</v>
      </c>
      <c r="D12">
        <v>19930</v>
      </c>
      <c r="E12">
        <v>5320</v>
      </c>
      <c r="F12">
        <v>3288</v>
      </c>
      <c r="G12" s="3">
        <v>1363</v>
      </c>
      <c r="H12">
        <v>367</v>
      </c>
      <c r="I12" s="3">
        <v>136668</v>
      </c>
      <c r="J12">
        <v>151</v>
      </c>
      <c r="K12">
        <v>151</v>
      </c>
      <c r="L12">
        <v>2032</v>
      </c>
      <c r="M12">
        <v>2032</v>
      </c>
      <c r="N12" t="s">
        <v>173</v>
      </c>
    </row>
    <row r="13" spans="1:14" x14ac:dyDescent="0.2">
      <c r="A13">
        <v>15</v>
      </c>
      <c r="B13" t="s">
        <v>174</v>
      </c>
      <c r="C13" t="s">
        <v>175</v>
      </c>
      <c r="D13">
        <v>24305</v>
      </c>
      <c r="E13">
        <v>4386</v>
      </c>
      <c r="F13">
        <v>2363</v>
      </c>
      <c r="G13" s="3">
        <v>2343</v>
      </c>
      <c r="H13">
        <v>307</v>
      </c>
      <c r="I13" s="3">
        <v>152498</v>
      </c>
      <c r="J13">
        <v>151</v>
      </c>
      <c r="K13">
        <v>151</v>
      </c>
      <c r="L13">
        <v>2023</v>
      </c>
      <c r="M13">
        <v>2023</v>
      </c>
      <c r="N13" t="s">
        <v>176</v>
      </c>
    </row>
    <row r="14" spans="1:14" x14ac:dyDescent="0.2">
      <c r="A14">
        <v>16</v>
      </c>
      <c r="B14" t="s">
        <v>177</v>
      </c>
      <c r="C14" t="s">
        <v>178</v>
      </c>
      <c r="D14">
        <v>12599</v>
      </c>
      <c r="E14">
        <v>2564</v>
      </c>
      <c r="F14">
        <v>1653</v>
      </c>
      <c r="G14" s="3">
        <v>2089</v>
      </c>
      <c r="H14">
        <v>307</v>
      </c>
      <c r="I14" s="3">
        <v>117505</v>
      </c>
      <c r="J14">
        <v>151</v>
      </c>
      <c r="K14">
        <v>151</v>
      </c>
      <c r="L14">
        <v>911</v>
      </c>
      <c r="M14">
        <v>911</v>
      </c>
      <c r="N14" t="s">
        <v>179</v>
      </c>
    </row>
    <row r="15" spans="1:14" x14ac:dyDescent="0.2">
      <c r="A15">
        <v>17</v>
      </c>
      <c r="B15" t="s">
        <v>180</v>
      </c>
      <c r="C15" t="s">
        <v>181</v>
      </c>
      <c r="D15">
        <v>3188</v>
      </c>
      <c r="E15">
        <v>758</v>
      </c>
      <c r="F15">
        <v>584</v>
      </c>
      <c r="G15" s="3">
        <v>1995</v>
      </c>
      <c r="H15">
        <v>307</v>
      </c>
      <c r="I15" s="3">
        <v>116672</v>
      </c>
      <c r="J15">
        <v>151</v>
      </c>
      <c r="K15">
        <v>151</v>
      </c>
      <c r="L15">
        <v>174</v>
      </c>
      <c r="M15">
        <v>174</v>
      </c>
      <c r="N15" t="s">
        <v>182</v>
      </c>
    </row>
    <row r="16" spans="1:14" x14ac:dyDescent="0.2">
      <c r="A16">
        <v>18</v>
      </c>
      <c r="B16" t="s">
        <v>183</v>
      </c>
      <c r="C16" t="s">
        <v>184</v>
      </c>
      <c r="D16">
        <v>19218</v>
      </c>
      <c r="E16">
        <v>4135</v>
      </c>
      <c r="F16">
        <v>2503</v>
      </c>
      <c r="G16" s="3">
        <v>1925</v>
      </c>
      <c r="H16">
        <v>340</v>
      </c>
      <c r="I16" s="3">
        <v>148099</v>
      </c>
      <c r="J16">
        <v>151</v>
      </c>
      <c r="K16">
        <v>151</v>
      </c>
      <c r="L16">
        <v>1632</v>
      </c>
      <c r="M16">
        <v>1632</v>
      </c>
      <c r="N16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9B68-D55D-8245-8CA6-42F085F129D1}">
  <dimension ref="A1:I48"/>
  <sheetViews>
    <sheetView workbookViewId="0">
      <selection activeCell="J38" sqref="J38"/>
    </sheetView>
  </sheetViews>
  <sheetFormatPr baseColWidth="10" defaultRowHeight="16" x14ac:dyDescent="0.2"/>
  <cols>
    <col min="1" max="1" width="13" bestFit="1" customWidth="1"/>
    <col min="2" max="2" width="15.1640625" bestFit="1" customWidth="1"/>
    <col min="4" max="4" width="26.33203125" bestFit="1" customWidth="1"/>
    <col min="5" max="5" width="18.83203125" bestFit="1" customWidth="1"/>
    <col min="6" max="6" width="18.83203125" customWidth="1"/>
  </cols>
  <sheetData>
    <row r="1" spans="1:9" x14ac:dyDescent="0.2">
      <c r="A1" t="s">
        <v>193</v>
      </c>
      <c r="B1" t="s">
        <v>194</v>
      </c>
      <c r="C1" t="s">
        <v>195</v>
      </c>
      <c r="D1" t="s">
        <v>196</v>
      </c>
      <c r="E1" t="s">
        <v>0</v>
      </c>
      <c r="F1" t="s">
        <v>278</v>
      </c>
      <c r="G1" t="s">
        <v>81</v>
      </c>
      <c r="H1" t="s">
        <v>121</v>
      </c>
      <c r="I1" t="s">
        <v>114</v>
      </c>
    </row>
    <row r="2" spans="1:9" x14ac:dyDescent="0.2">
      <c r="A2" t="s">
        <v>197</v>
      </c>
      <c r="B2" t="s">
        <v>198</v>
      </c>
      <c r="C2">
        <v>2</v>
      </c>
      <c r="D2" t="s">
        <v>199</v>
      </c>
      <c r="E2" t="s">
        <v>30</v>
      </c>
      <c r="F2" t="s">
        <v>279</v>
      </c>
      <c r="G2" t="s">
        <v>200</v>
      </c>
      <c r="H2" t="s">
        <v>131</v>
      </c>
      <c r="I2" t="s">
        <v>97</v>
      </c>
    </row>
    <row r="3" spans="1:9" x14ac:dyDescent="0.2">
      <c r="A3" t="s">
        <v>197</v>
      </c>
      <c r="B3" t="s">
        <v>201</v>
      </c>
      <c r="C3">
        <v>2</v>
      </c>
      <c r="D3" t="s">
        <v>202</v>
      </c>
      <c r="E3" t="s">
        <v>29</v>
      </c>
      <c r="F3" t="s">
        <v>279</v>
      </c>
      <c r="G3" t="s">
        <v>200</v>
      </c>
      <c r="H3" t="s">
        <v>131</v>
      </c>
      <c r="I3" t="s">
        <v>97</v>
      </c>
    </row>
    <row r="4" spans="1:9" x14ac:dyDescent="0.2">
      <c r="A4" t="s">
        <v>197</v>
      </c>
      <c r="B4" t="s">
        <v>203</v>
      </c>
      <c r="C4">
        <v>2</v>
      </c>
      <c r="D4" t="s">
        <v>204</v>
      </c>
      <c r="E4" t="s">
        <v>31</v>
      </c>
      <c r="F4" t="s">
        <v>279</v>
      </c>
      <c r="G4" t="s">
        <v>200</v>
      </c>
      <c r="H4" t="s">
        <v>131</v>
      </c>
      <c r="I4" t="s">
        <v>97</v>
      </c>
    </row>
    <row r="5" spans="1:9" x14ac:dyDescent="0.2">
      <c r="A5" t="s">
        <v>205</v>
      </c>
      <c r="B5" t="s">
        <v>206</v>
      </c>
      <c r="C5">
        <v>2</v>
      </c>
      <c r="D5" t="s">
        <v>207</v>
      </c>
      <c r="E5" t="s">
        <v>26</v>
      </c>
      <c r="F5" t="s">
        <v>279</v>
      </c>
      <c r="G5" t="s">
        <v>200</v>
      </c>
      <c r="H5" t="s">
        <v>131</v>
      </c>
      <c r="I5" t="s">
        <v>97</v>
      </c>
    </row>
    <row r="6" spans="1:9" x14ac:dyDescent="0.2">
      <c r="A6" t="s">
        <v>205</v>
      </c>
      <c r="B6" t="s">
        <v>208</v>
      </c>
      <c r="C6">
        <v>2</v>
      </c>
      <c r="D6" t="s">
        <v>209</v>
      </c>
      <c r="E6" t="s">
        <v>27</v>
      </c>
      <c r="F6" t="s">
        <v>279</v>
      </c>
      <c r="G6" t="s">
        <v>200</v>
      </c>
      <c r="H6" t="s">
        <v>131</v>
      </c>
      <c r="I6" t="s">
        <v>97</v>
      </c>
    </row>
    <row r="7" spans="1:9" x14ac:dyDescent="0.2">
      <c r="A7" t="s">
        <v>205</v>
      </c>
      <c r="B7" t="s">
        <v>210</v>
      </c>
      <c r="C7">
        <v>2</v>
      </c>
      <c r="D7" t="s">
        <v>211</v>
      </c>
      <c r="E7" t="s">
        <v>28</v>
      </c>
      <c r="F7" t="s">
        <v>279</v>
      </c>
      <c r="G7" t="s">
        <v>200</v>
      </c>
      <c r="H7" t="s">
        <v>131</v>
      </c>
      <c r="I7" t="s">
        <v>97</v>
      </c>
    </row>
    <row r="8" spans="1:9" x14ac:dyDescent="0.2">
      <c r="A8" t="s">
        <v>212</v>
      </c>
      <c r="B8" t="s">
        <v>213</v>
      </c>
      <c r="C8">
        <v>2</v>
      </c>
      <c r="D8" t="s">
        <v>214</v>
      </c>
      <c r="E8" t="s">
        <v>49</v>
      </c>
      <c r="F8" t="s">
        <v>279</v>
      </c>
      <c r="G8" t="s">
        <v>200</v>
      </c>
      <c r="H8" t="s">
        <v>127</v>
      </c>
      <c r="I8" t="s">
        <v>97</v>
      </c>
    </row>
    <row r="9" spans="1:9" x14ac:dyDescent="0.2">
      <c r="A9" t="s">
        <v>212</v>
      </c>
      <c r="B9" t="s">
        <v>215</v>
      </c>
      <c r="C9">
        <v>2</v>
      </c>
      <c r="D9" t="s">
        <v>216</v>
      </c>
      <c r="E9" t="s">
        <v>50</v>
      </c>
      <c r="F9" t="s">
        <v>279</v>
      </c>
      <c r="G9" t="s">
        <v>200</v>
      </c>
      <c r="H9" t="s">
        <v>127</v>
      </c>
      <c r="I9" t="s">
        <v>97</v>
      </c>
    </row>
    <row r="10" spans="1:9" x14ac:dyDescent="0.2">
      <c r="A10" t="s">
        <v>212</v>
      </c>
      <c r="B10" t="s">
        <v>217</v>
      </c>
      <c r="C10">
        <v>2</v>
      </c>
      <c r="D10" t="s">
        <v>218</v>
      </c>
      <c r="E10" t="s">
        <v>51</v>
      </c>
      <c r="F10" t="s">
        <v>279</v>
      </c>
      <c r="G10" t="s">
        <v>200</v>
      </c>
      <c r="H10" t="s">
        <v>127</v>
      </c>
      <c r="I10" t="s">
        <v>97</v>
      </c>
    </row>
    <row r="11" spans="1:9" x14ac:dyDescent="0.2">
      <c r="A11" t="s">
        <v>219</v>
      </c>
      <c r="B11" t="s">
        <v>220</v>
      </c>
      <c r="C11">
        <v>2</v>
      </c>
      <c r="D11" t="s">
        <v>221</v>
      </c>
      <c r="E11" t="s">
        <v>222</v>
      </c>
      <c r="F11" t="s">
        <v>279</v>
      </c>
      <c r="G11" t="s">
        <v>200</v>
      </c>
      <c r="H11" t="s">
        <v>127</v>
      </c>
      <c r="I11" t="s">
        <v>97</v>
      </c>
    </row>
    <row r="12" spans="1:9" x14ac:dyDescent="0.2">
      <c r="A12" t="s">
        <v>219</v>
      </c>
      <c r="B12" t="s">
        <v>223</v>
      </c>
      <c r="C12">
        <v>2</v>
      </c>
      <c r="D12" t="s">
        <v>224</v>
      </c>
      <c r="E12" t="s">
        <v>225</v>
      </c>
      <c r="F12" t="s">
        <v>279</v>
      </c>
      <c r="G12" t="s">
        <v>200</v>
      </c>
      <c r="H12" t="s">
        <v>127</v>
      </c>
      <c r="I12" t="s">
        <v>97</v>
      </c>
    </row>
    <row r="13" spans="1:9" x14ac:dyDescent="0.2">
      <c r="A13" t="s">
        <v>219</v>
      </c>
      <c r="B13" t="s">
        <v>226</v>
      </c>
      <c r="C13">
        <v>2</v>
      </c>
      <c r="D13" t="s">
        <v>227</v>
      </c>
      <c r="E13" t="s">
        <v>228</v>
      </c>
      <c r="F13" t="s">
        <v>279</v>
      </c>
      <c r="G13" t="s">
        <v>200</v>
      </c>
      <c r="H13" t="s">
        <v>127</v>
      </c>
      <c r="I13" t="s">
        <v>97</v>
      </c>
    </row>
    <row r="14" spans="1:9" x14ac:dyDescent="0.2">
      <c r="A14" t="s">
        <v>197</v>
      </c>
      <c r="B14" t="s">
        <v>197</v>
      </c>
      <c r="C14">
        <v>1</v>
      </c>
      <c r="D14" t="s">
        <v>229</v>
      </c>
      <c r="E14" t="s">
        <v>24</v>
      </c>
      <c r="F14" t="s">
        <v>279</v>
      </c>
      <c r="G14" t="s">
        <v>200</v>
      </c>
      <c r="H14" t="s">
        <v>131</v>
      </c>
      <c r="I14" t="s">
        <v>97</v>
      </c>
    </row>
    <row r="15" spans="1:9" x14ac:dyDescent="0.2">
      <c r="A15" t="s">
        <v>205</v>
      </c>
      <c r="B15" t="s">
        <v>205</v>
      </c>
      <c r="C15">
        <v>1</v>
      </c>
      <c r="D15" t="s">
        <v>25</v>
      </c>
      <c r="E15" t="s">
        <v>25</v>
      </c>
      <c r="F15" t="s">
        <v>279</v>
      </c>
      <c r="G15" t="s">
        <v>200</v>
      </c>
      <c r="H15" t="s">
        <v>131</v>
      </c>
      <c r="I15" t="s">
        <v>97</v>
      </c>
    </row>
    <row r="16" spans="1:9" x14ac:dyDescent="0.2">
      <c r="A16" t="s">
        <v>212</v>
      </c>
      <c r="B16" t="s">
        <v>212</v>
      </c>
      <c r="C16">
        <v>1</v>
      </c>
      <c r="D16" t="s">
        <v>230</v>
      </c>
      <c r="E16" t="s">
        <v>231</v>
      </c>
      <c r="F16" t="s">
        <v>279</v>
      </c>
      <c r="G16" t="s">
        <v>200</v>
      </c>
      <c r="H16" t="s">
        <v>127</v>
      </c>
      <c r="I16" t="s">
        <v>97</v>
      </c>
    </row>
    <row r="17" spans="1:9" x14ac:dyDescent="0.2">
      <c r="A17" t="s">
        <v>219</v>
      </c>
      <c r="B17" t="s">
        <v>219</v>
      </c>
      <c r="C17" s="4">
        <v>1</v>
      </c>
      <c r="D17" t="s">
        <v>232</v>
      </c>
      <c r="E17" t="s">
        <v>232</v>
      </c>
      <c r="F17" t="s">
        <v>279</v>
      </c>
      <c r="G17" t="s">
        <v>200</v>
      </c>
      <c r="H17" t="s">
        <v>127</v>
      </c>
      <c r="I17" t="s">
        <v>97</v>
      </c>
    </row>
    <row r="18" spans="1:9" x14ac:dyDescent="0.2">
      <c r="A18" t="s">
        <v>197</v>
      </c>
      <c r="B18" t="s">
        <v>198</v>
      </c>
      <c r="C18">
        <v>3</v>
      </c>
      <c r="D18" t="s">
        <v>233</v>
      </c>
      <c r="E18" t="s">
        <v>234</v>
      </c>
      <c r="F18" t="s">
        <v>279</v>
      </c>
      <c r="G18" t="s">
        <v>200</v>
      </c>
      <c r="H18" t="s">
        <v>131</v>
      </c>
      <c r="I18" t="s">
        <v>97</v>
      </c>
    </row>
    <row r="19" spans="1:9" x14ac:dyDescent="0.2">
      <c r="A19" t="s">
        <v>197</v>
      </c>
      <c r="B19" t="s">
        <v>201</v>
      </c>
      <c r="C19">
        <v>3</v>
      </c>
      <c r="D19" t="s">
        <v>235</v>
      </c>
      <c r="E19" t="s">
        <v>236</v>
      </c>
      <c r="F19" t="s">
        <v>279</v>
      </c>
      <c r="G19" t="s">
        <v>200</v>
      </c>
      <c r="H19" t="s">
        <v>131</v>
      </c>
      <c r="I19" t="s">
        <v>97</v>
      </c>
    </row>
    <row r="20" spans="1:9" x14ac:dyDescent="0.2">
      <c r="A20" t="s">
        <v>197</v>
      </c>
      <c r="B20" t="s">
        <v>203</v>
      </c>
      <c r="C20">
        <v>3</v>
      </c>
      <c r="D20" t="s">
        <v>237</v>
      </c>
      <c r="E20" t="s">
        <v>238</v>
      </c>
      <c r="F20" t="s">
        <v>279</v>
      </c>
      <c r="G20" t="s">
        <v>200</v>
      </c>
      <c r="H20" t="s">
        <v>131</v>
      </c>
      <c r="I20" t="s">
        <v>97</v>
      </c>
    </row>
    <row r="21" spans="1:9" x14ac:dyDescent="0.2">
      <c r="A21" t="s">
        <v>205</v>
      </c>
      <c r="B21" t="s">
        <v>206</v>
      </c>
      <c r="C21">
        <v>3</v>
      </c>
      <c r="D21" t="s">
        <v>239</v>
      </c>
      <c r="E21" t="s">
        <v>240</v>
      </c>
      <c r="F21" t="s">
        <v>279</v>
      </c>
      <c r="G21" t="s">
        <v>200</v>
      </c>
      <c r="H21" t="s">
        <v>131</v>
      </c>
      <c r="I21" t="s">
        <v>97</v>
      </c>
    </row>
    <row r="22" spans="1:9" x14ac:dyDescent="0.2">
      <c r="A22" t="s">
        <v>205</v>
      </c>
      <c r="B22" t="s">
        <v>208</v>
      </c>
      <c r="C22">
        <v>3</v>
      </c>
      <c r="D22" t="s">
        <v>241</v>
      </c>
      <c r="E22" t="s">
        <v>252</v>
      </c>
      <c r="F22" t="s">
        <v>279</v>
      </c>
      <c r="G22" t="s">
        <v>200</v>
      </c>
      <c r="H22" t="s">
        <v>131</v>
      </c>
      <c r="I22" t="s">
        <v>97</v>
      </c>
    </row>
    <row r="23" spans="1:9" x14ac:dyDescent="0.2">
      <c r="A23" t="s">
        <v>205</v>
      </c>
      <c r="B23" t="s">
        <v>210</v>
      </c>
      <c r="C23">
        <v>3</v>
      </c>
      <c r="D23" t="s">
        <v>242</v>
      </c>
      <c r="E23" t="s">
        <v>253</v>
      </c>
      <c r="F23" t="s">
        <v>279</v>
      </c>
      <c r="G23" t="s">
        <v>200</v>
      </c>
      <c r="H23" t="s">
        <v>131</v>
      </c>
      <c r="I23" t="s">
        <v>97</v>
      </c>
    </row>
    <row r="24" spans="1:9" x14ac:dyDescent="0.2">
      <c r="A24" t="s">
        <v>212</v>
      </c>
      <c r="B24" t="s">
        <v>213</v>
      </c>
      <c r="C24">
        <v>3</v>
      </c>
      <c r="D24" t="s">
        <v>243</v>
      </c>
      <c r="E24" t="s">
        <v>58</v>
      </c>
      <c r="F24" t="s">
        <v>279</v>
      </c>
      <c r="G24" t="s">
        <v>200</v>
      </c>
      <c r="H24" t="s">
        <v>127</v>
      </c>
      <c r="I24" t="s">
        <v>97</v>
      </c>
    </row>
    <row r="25" spans="1:9" x14ac:dyDescent="0.2">
      <c r="A25" t="s">
        <v>212</v>
      </c>
      <c r="B25" t="s">
        <v>215</v>
      </c>
      <c r="C25">
        <v>3</v>
      </c>
      <c r="D25" t="s">
        <v>244</v>
      </c>
      <c r="E25" t="s">
        <v>59</v>
      </c>
      <c r="F25" t="s">
        <v>279</v>
      </c>
      <c r="G25" t="s">
        <v>200</v>
      </c>
      <c r="H25" t="s">
        <v>127</v>
      </c>
      <c r="I25" t="s">
        <v>97</v>
      </c>
    </row>
    <row r="26" spans="1:9" x14ac:dyDescent="0.2">
      <c r="A26" t="s">
        <v>212</v>
      </c>
      <c r="B26" t="s">
        <v>217</v>
      </c>
      <c r="C26">
        <v>3</v>
      </c>
      <c r="D26" t="s">
        <v>245</v>
      </c>
      <c r="E26" t="s">
        <v>60</v>
      </c>
      <c r="F26" t="s">
        <v>279</v>
      </c>
      <c r="G26" t="s">
        <v>200</v>
      </c>
      <c r="H26" t="s">
        <v>127</v>
      </c>
      <c r="I26" t="s">
        <v>97</v>
      </c>
    </row>
    <row r="27" spans="1:9" x14ac:dyDescent="0.2">
      <c r="A27" t="s">
        <v>219</v>
      </c>
      <c r="B27" t="s">
        <v>220</v>
      </c>
      <c r="C27">
        <v>3</v>
      </c>
      <c r="D27" t="s">
        <v>246</v>
      </c>
      <c r="E27" t="s">
        <v>247</v>
      </c>
      <c r="F27" t="s">
        <v>279</v>
      </c>
      <c r="G27" t="s">
        <v>200</v>
      </c>
      <c r="H27" t="s">
        <v>127</v>
      </c>
      <c r="I27" t="s">
        <v>97</v>
      </c>
    </row>
    <row r="28" spans="1:9" x14ac:dyDescent="0.2">
      <c r="A28" t="s">
        <v>219</v>
      </c>
      <c r="B28" t="s">
        <v>223</v>
      </c>
      <c r="C28">
        <v>3</v>
      </c>
      <c r="D28" t="s">
        <v>248</v>
      </c>
      <c r="E28" t="s">
        <v>249</v>
      </c>
      <c r="F28" t="s">
        <v>279</v>
      </c>
      <c r="G28" t="s">
        <v>200</v>
      </c>
      <c r="H28" t="s">
        <v>127</v>
      </c>
      <c r="I28" t="s">
        <v>97</v>
      </c>
    </row>
    <row r="29" spans="1:9" x14ac:dyDescent="0.2">
      <c r="A29" t="s">
        <v>219</v>
      </c>
      <c r="B29" t="s">
        <v>226</v>
      </c>
      <c r="C29">
        <v>3</v>
      </c>
      <c r="D29" t="s">
        <v>250</v>
      </c>
      <c r="E29" t="s">
        <v>251</v>
      </c>
      <c r="F29" t="s">
        <v>279</v>
      </c>
      <c r="G29" t="s">
        <v>200</v>
      </c>
      <c r="H29" t="s">
        <v>127</v>
      </c>
      <c r="I29" t="s">
        <v>97</v>
      </c>
    </row>
    <row r="30" spans="1:9" x14ac:dyDescent="0.2">
      <c r="A30" t="s">
        <v>276</v>
      </c>
      <c r="B30" t="s">
        <v>276</v>
      </c>
      <c r="C30">
        <v>1</v>
      </c>
      <c r="D30" t="s">
        <v>254</v>
      </c>
      <c r="E30" t="s">
        <v>254</v>
      </c>
      <c r="F30" t="s">
        <v>279</v>
      </c>
    </row>
    <row r="31" spans="1:9" x14ac:dyDescent="0.2">
      <c r="A31" t="s">
        <v>276</v>
      </c>
      <c r="B31" t="s">
        <v>280</v>
      </c>
      <c r="C31">
        <v>2</v>
      </c>
      <c r="D31" t="s">
        <v>256</v>
      </c>
      <c r="E31" t="s">
        <v>256</v>
      </c>
      <c r="F31" t="s">
        <v>279</v>
      </c>
    </row>
    <row r="32" spans="1:9" x14ac:dyDescent="0.2">
      <c r="A32" t="s">
        <v>276</v>
      </c>
      <c r="B32" t="s">
        <v>281</v>
      </c>
      <c r="C32">
        <v>2</v>
      </c>
      <c r="D32" t="s">
        <v>257</v>
      </c>
      <c r="E32" t="s">
        <v>257</v>
      </c>
      <c r="F32" t="s">
        <v>279</v>
      </c>
    </row>
    <row r="33" spans="1:6" x14ac:dyDescent="0.2">
      <c r="A33" t="s">
        <v>276</v>
      </c>
      <c r="B33" t="s">
        <v>282</v>
      </c>
      <c r="C33">
        <v>2</v>
      </c>
      <c r="D33" t="s">
        <v>258</v>
      </c>
      <c r="E33" t="s">
        <v>258</v>
      </c>
      <c r="F33" t="s">
        <v>279</v>
      </c>
    </row>
    <row r="34" spans="1:6" x14ac:dyDescent="0.2">
      <c r="A34" t="s">
        <v>276</v>
      </c>
      <c r="B34" t="s">
        <v>283</v>
      </c>
      <c r="C34">
        <v>2</v>
      </c>
      <c r="D34" t="s">
        <v>255</v>
      </c>
      <c r="E34" t="s">
        <v>255</v>
      </c>
      <c r="F34" t="s">
        <v>286</v>
      </c>
    </row>
    <row r="35" spans="1:6" x14ac:dyDescent="0.2">
      <c r="A35" t="s">
        <v>276</v>
      </c>
      <c r="B35" t="s">
        <v>283</v>
      </c>
      <c r="C35">
        <v>3</v>
      </c>
      <c r="D35" t="s">
        <v>265</v>
      </c>
      <c r="E35" t="s">
        <v>265</v>
      </c>
      <c r="F35" t="s">
        <v>286</v>
      </c>
    </row>
    <row r="36" spans="1:6" x14ac:dyDescent="0.2">
      <c r="A36" t="s">
        <v>276</v>
      </c>
      <c r="B36" t="s">
        <v>280</v>
      </c>
      <c r="C36">
        <v>3</v>
      </c>
      <c r="D36" t="s">
        <v>266</v>
      </c>
      <c r="E36" t="s">
        <v>266</v>
      </c>
      <c r="F36" t="s">
        <v>279</v>
      </c>
    </row>
    <row r="37" spans="1:6" x14ac:dyDescent="0.2">
      <c r="A37" t="s">
        <v>276</v>
      </c>
      <c r="B37" t="s">
        <v>281</v>
      </c>
      <c r="C37">
        <v>3</v>
      </c>
      <c r="D37" t="s">
        <v>267</v>
      </c>
      <c r="E37" t="s">
        <v>267</v>
      </c>
      <c r="F37" t="s">
        <v>279</v>
      </c>
    </row>
    <row r="38" spans="1:6" x14ac:dyDescent="0.2">
      <c r="A38" t="s">
        <v>276</v>
      </c>
      <c r="B38" t="s">
        <v>282</v>
      </c>
      <c r="C38">
        <v>3</v>
      </c>
      <c r="D38" t="s">
        <v>268</v>
      </c>
      <c r="E38" t="s">
        <v>268</v>
      </c>
      <c r="F38" t="s">
        <v>279</v>
      </c>
    </row>
    <row r="39" spans="1:6" x14ac:dyDescent="0.2">
      <c r="A39" t="s">
        <v>273</v>
      </c>
      <c r="B39" t="s">
        <v>273</v>
      </c>
      <c r="C39">
        <v>1</v>
      </c>
      <c r="D39" t="s">
        <v>259</v>
      </c>
      <c r="E39" t="s">
        <v>259</v>
      </c>
      <c r="F39" t="s">
        <v>279</v>
      </c>
    </row>
    <row r="40" spans="1:6" x14ac:dyDescent="0.2">
      <c r="A40" t="s">
        <v>273</v>
      </c>
      <c r="B40" t="s">
        <v>274</v>
      </c>
      <c r="C40">
        <v>2</v>
      </c>
      <c r="D40" t="s">
        <v>260</v>
      </c>
      <c r="E40" t="s">
        <v>260</v>
      </c>
      <c r="F40" t="s">
        <v>286</v>
      </c>
    </row>
    <row r="41" spans="1:6" x14ac:dyDescent="0.2">
      <c r="A41" t="s">
        <v>273</v>
      </c>
      <c r="B41" t="s">
        <v>274</v>
      </c>
      <c r="C41">
        <v>3</v>
      </c>
      <c r="D41" t="s">
        <v>269</v>
      </c>
      <c r="E41" t="s">
        <v>269</v>
      </c>
      <c r="F41" t="s">
        <v>286</v>
      </c>
    </row>
    <row r="42" spans="1:6" x14ac:dyDescent="0.2">
      <c r="A42" t="s">
        <v>273</v>
      </c>
      <c r="B42" t="s">
        <v>275</v>
      </c>
      <c r="C42">
        <v>2</v>
      </c>
      <c r="D42" t="s">
        <v>261</v>
      </c>
      <c r="E42" t="s">
        <v>261</v>
      </c>
      <c r="F42" t="s">
        <v>279</v>
      </c>
    </row>
    <row r="43" spans="1:6" x14ac:dyDescent="0.2">
      <c r="A43" t="s">
        <v>273</v>
      </c>
      <c r="B43" t="s">
        <v>275</v>
      </c>
      <c r="C43">
        <v>3</v>
      </c>
      <c r="D43" t="s">
        <v>270</v>
      </c>
      <c r="E43" t="s">
        <v>270</v>
      </c>
      <c r="F43" t="s">
        <v>279</v>
      </c>
    </row>
    <row r="44" spans="1:6" x14ac:dyDescent="0.2">
      <c r="A44" t="s">
        <v>277</v>
      </c>
      <c r="B44" t="s">
        <v>285</v>
      </c>
      <c r="C44">
        <v>2</v>
      </c>
      <c r="D44" t="s">
        <v>263</v>
      </c>
      <c r="E44" t="s">
        <v>263</v>
      </c>
      <c r="F44" t="s">
        <v>286</v>
      </c>
    </row>
    <row r="45" spans="1:6" x14ac:dyDescent="0.2">
      <c r="A45" t="s">
        <v>277</v>
      </c>
      <c r="B45" t="s">
        <v>284</v>
      </c>
      <c r="C45">
        <v>3</v>
      </c>
      <c r="D45" t="s">
        <v>271</v>
      </c>
      <c r="E45" t="s">
        <v>271</v>
      </c>
      <c r="F45" t="s">
        <v>286</v>
      </c>
    </row>
    <row r="46" spans="1:6" x14ac:dyDescent="0.2">
      <c r="A46" t="s">
        <v>277</v>
      </c>
      <c r="B46" t="s">
        <v>284</v>
      </c>
      <c r="C46">
        <v>2</v>
      </c>
      <c r="D46" t="s">
        <v>264</v>
      </c>
      <c r="E46" t="s">
        <v>264</v>
      </c>
      <c r="F46" t="s">
        <v>279</v>
      </c>
    </row>
    <row r="47" spans="1:6" x14ac:dyDescent="0.2">
      <c r="A47" t="s">
        <v>277</v>
      </c>
      <c r="B47" t="s">
        <v>285</v>
      </c>
      <c r="C47">
        <v>3</v>
      </c>
      <c r="D47" t="s">
        <v>272</v>
      </c>
      <c r="E47" t="s">
        <v>272</v>
      </c>
      <c r="F47" t="s">
        <v>279</v>
      </c>
    </row>
    <row r="48" spans="1:6" x14ac:dyDescent="0.2">
      <c r="A48" t="s">
        <v>277</v>
      </c>
      <c r="B48" t="s">
        <v>277</v>
      </c>
      <c r="C48">
        <v>1</v>
      </c>
      <c r="D48" t="s">
        <v>262</v>
      </c>
      <c r="E48" t="s">
        <v>262</v>
      </c>
      <c r="F48" t="s">
        <v>279</v>
      </c>
    </row>
  </sheetData>
  <sortState xmlns:xlrd2="http://schemas.microsoft.com/office/spreadsheetml/2017/richdata2" ref="R23:R41">
    <sortCondition ref="R23:R41"/>
  </sortState>
  <phoneticPr fontId="3" type="noConversion"/>
  <conditionalFormatting sqref="F40"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colorScale" priority="9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invitro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2021-10-24T07:50:49Z</dcterms:created>
  <dcterms:modified xsi:type="dcterms:W3CDTF">2022-01-15T19:31:49Z</dcterms:modified>
</cp:coreProperties>
</file>