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MG\2025_1ro\emprendimiento proyectos e inonvacion\Tarea C3C\"/>
    </mc:Choice>
  </mc:AlternateContent>
  <xr:revisionPtr revIDLastSave="0" documentId="13_ncr:1_{4706C1F5-FBAE-42E1-8467-B69C5F5A09C0}" xr6:coauthVersionLast="47" xr6:coauthVersionMax="47" xr10:uidLastSave="{00000000-0000-0000-0000-000000000000}"/>
  <bookViews>
    <workbookView xWindow="-120" yWindow="-120" windowWidth="29040" windowHeight="15720" activeTab="1" xr2:uid="{CE52EA57-B480-4995-8557-947AD9C8B4EA}"/>
  </bookViews>
  <sheets>
    <sheet name="setup Time " sheetId="1" r:id="rId1"/>
    <sheet name="Hold Ti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2" l="1"/>
  <c r="J28" i="2"/>
  <c r="R33" i="1"/>
  <c r="R29" i="1"/>
  <c r="R25" i="1"/>
  <c r="R19" i="1"/>
  <c r="R13" i="1"/>
</calcChain>
</file>

<file path=xl/sharedStrings.xml><?xml version="1.0" encoding="utf-8"?>
<sst xmlns="http://schemas.openxmlformats.org/spreadsheetml/2006/main" count="49" uniqueCount="33">
  <si>
    <t>tpd compuerta AND</t>
  </si>
  <si>
    <t>tpd compuerta or</t>
  </si>
  <si>
    <t>tpd flip flop d</t>
  </si>
  <si>
    <t>inversor</t>
  </si>
  <si>
    <t>tpd inverter=</t>
  </si>
  <si>
    <t>tpd or=</t>
  </si>
  <si>
    <t>tpd and=</t>
  </si>
  <si>
    <t>ns</t>
  </si>
  <si>
    <t xml:space="preserve">tdp= </t>
  </si>
  <si>
    <t>tdp= 3inverters + 4and + 3or</t>
  </si>
  <si>
    <t>tpcq flip-flop=</t>
  </si>
  <si>
    <t>tpcq= 2 flip-flop</t>
  </si>
  <si>
    <t xml:space="preserve">tpcq = </t>
  </si>
  <si>
    <t>tsetup flip-flop=</t>
  </si>
  <si>
    <t>tsetup = 2 flip-flop</t>
  </si>
  <si>
    <t xml:space="preserve">tsu = </t>
  </si>
  <si>
    <t>Tc = tpcq + tpd + tsu</t>
  </si>
  <si>
    <t xml:space="preserve">Tc = </t>
  </si>
  <si>
    <t>F = 1/Tc</t>
  </si>
  <si>
    <t xml:space="preserve">F = </t>
  </si>
  <si>
    <t>Frecuencia maxima a la que puede funcionar mi fsm con estos componentes</t>
  </si>
  <si>
    <t>MHz</t>
  </si>
  <si>
    <t>suponiendo una alimentacion de 2v</t>
  </si>
  <si>
    <t>thold flipflop</t>
  </si>
  <si>
    <t>1 and</t>
  </si>
  <si>
    <t>ya solo con el tcd se ve que tccq+tcd es mayor que el thold</t>
  </si>
  <si>
    <t xml:space="preserve">tcd = </t>
  </si>
  <si>
    <t>para la primera parte logica (moore)</t>
  </si>
  <si>
    <t>tcd primera parte</t>
  </si>
  <si>
    <t>tcd segunda parte</t>
  </si>
  <si>
    <t>1 or</t>
  </si>
  <si>
    <t>para la segunda parte logica (mealy)</t>
  </si>
  <si>
    <t>thold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</si>
</sst>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6</xdr:row>
      <xdr:rowOff>38100</xdr:rowOff>
    </xdr:from>
    <xdr:to>
      <xdr:col>14</xdr:col>
      <xdr:colOff>344023</xdr:colOff>
      <xdr:row>10</xdr:row>
      <xdr:rowOff>162049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F100D-ABB1-6723-867B-6E3FF4B9D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181100"/>
          <a:ext cx="8049748" cy="88594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14</xdr:row>
      <xdr:rowOff>123825</xdr:rowOff>
    </xdr:from>
    <xdr:to>
      <xdr:col>13</xdr:col>
      <xdr:colOff>372503</xdr:colOff>
      <xdr:row>24</xdr:row>
      <xdr:rowOff>9779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948BF2-43F2-13A2-13AA-AB6BE23F8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" y="2790825"/>
          <a:ext cx="7363853" cy="1819529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26</xdr:row>
      <xdr:rowOff>180975</xdr:rowOff>
    </xdr:from>
    <xdr:to>
      <xdr:col>14</xdr:col>
      <xdr:colOff>496417</xdr:colOff>
      <xdr:row>35</xdr:row>
      <xdr:rowOff>66901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706986-6241-8CE9-5CD3-C9C6BC341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5133975"/>
          <a:ext cx="8002117" cy="1619476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52</xdr:row>
      <xdr:rowOff>28575</xdr:rowOff>
    </xdr:from>
    <xdr:to>
      <xdr:col>15</xdr:col>
      <xdr:colOff>201162</xdr:colOff>
      <xdr:row>60</xdr:row>
      <xdr:rowOff>9735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C22D46-FDD5-CD79-2504-2F8CF13E6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150" y="9953625"/>
          <a:ext cx="8145012" cy="15051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35</xdr:row>
      <xdr:rowOff>171450</xdr:rowOff>
    </xdr:from>
    <xdr:to>
      <xdr:col>14</xdr:col>
      <xdr:colOff>486896</xdr:colOff>
      <xdr:row>46</xdr:row>
      <xdr:rowOff>105058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B40D08-4400-CFE9-ECBA-798A0316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" y="6858000"/>
          <a:ext cx="8030696" cy="2029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15</xdr:col>
      <xdr:colOff>448796</xdr:colOff>
      <xdr:row>17</xdr:row>
      <xdr:rowOff>124108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58A30D-C375-4DCB-B5F6-580D6B08D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333500"/>
          <a:ext cx="8030696" cy="20291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1</xdr:rowOff>
    </xdr:from>
    <xdr:to>
      <xdr:col>6</xdr:col>
      <xdr:colOff>592872</xdr:colOff>
      <xdr:row>37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0BD4C-D930-50FD-21C3-C5CBF7FEA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572001"/>
          <a:ext cx="3031272" cy="26479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41</xdr:row>
      <xdr:rowOff>0</xdr:rowOff>
    </xdr:from>
    <xdr:to>
      <xdr:col>7</xdr:col>
      <xdr:colOff>125155</xdr:colOff>
      <xdr:row>54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FFF85A-52CF-C2DF-C352-7AA7B207D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1" y="7829550"/>
          <a:ext cx="3173154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2EF-9780-46A7-A4EF-3C6078801466}">
  <dimension ref="D5:T52"/>
  <sheetViews>
    <sheetView workbookViewId="0">
      <selection activeCell="T33" sqref="T33"/>
    </sheetView>
  </sheetViews>
  <sheetFormatPr defaultRowHeight="15" x14ac:dyDescent="0.25"/>
  <cols>
    <col min="17" max="17" width="12.85546875" customWidth="1"/>
    <col min="18" max="18" width="7.140625" customWidth="1"/>
  </cols>
  <sheetData>
    <row r="5" spans="4:19" x14ac:dyDescent="0.25">
      <c r="Q5" t="s">
        <v>22</v>
      </c>
    </row>
    <row r="6" spans="4:19" x14ac:dyDescent="0.25">
      <c r="D6" t="s">
        <v>0</v>
      </c>
    </row>
    <row r="7" spans="4:19" x14ac:dyDescent="0.25">
      <c r="Q7" s="1" t="s">
        <v>6</v>
      </c>
      <c r="R7" s="2">
        <v>22</v>
      </c>
      <c r="S7" t="s">
        <v>7</v>
      </c>
    </row>
    <row r="8" spans="4:19" x14ac:dyDescent="0.25">
      <c r="Q8" s="1" t="s">
        <v>5</v>
      </c>
      <c r="R8" s="2">
        <v>3</v>
      </c>
      <c r="S8" t="s">
        <v>7</v>
      </c>
    </row>
    <row r="10" spans="4:19" x14ac:dyDescent="0.25">
      <c r="Q10" s="1" t="s">
        <v>4</v>
      </c>
      <c r="R10" s="2">
        <v>6.5</v>
      </c>
      <c r="S10" t="s">
        <v>7</v>
      </c>
    </row>
    <row r="12" spans="4:19" ht="15.75" thickBot="1" x14ac:dyDescent="0.3">
      <c r="Q12" t="s">
        <v>9</v>
      </c>
    </row>
    <row r="13" spans="4:19" ht="15.75" thickBot="1" x14ac:dyDescent="0.3">
      <c r="Q13" s="5" t="s">
        <v>8</v>
      </c>
      <c r="R13" s="3">
        <f>(3*R10)+(4*R7)+(3*R8)</f>
        <v>116.5</v>
      </c>
      <c r="S13" s="4" t="s">
        <v>7</v>
      </c>
    </row>
    <row r="14" spans="4:19" x14ac:dyDescent="0.25">
      <c r="D14" t="s">
        <v>1</v>
      </c>
    </row>
    <row r="16" spans="4:19" x14ac:dyDescent="0.25">
      <c r="Q16" s="1" t="s">
        <v>10</v>
      </c>
      <c r="R16" s="2">
        <v>8.1</v>
      </c>
      <c r="S16" t="s">
        <v>7</v>
      </c>
    </row>
    <row r="18" spans="4:19" ht="15.75" thickBot="1" x14ac:dyDescent="0.3">
      <c r="Q18" t="s">
        <v>11</v>
      </c>
    </row>
    <row r="19" spans="4:19" ht="15.75" thickBot="1" x14ac:dyDescent="0.3">
      <c r="Q19" s="5" t="s">
        <v>12</v>
      </c>
      <c r="R19" s="3">
        <f>2*R16</f>
        <v>16.2</v>
      </c>
      <c r="S19" s="4" t="s">
        <v>7</v>
      </c>
    </row>
    <row r="22" spans="4:19" x14ac:dyDescent="0.25">
      <c r="Q22" s="1" t="s">
        <v>13</v>
      </c>
      <c r="R22" s="2">
        <v>1.7</v>
      </c>
      <c r="S22" t="s">
        <v>7</v>
      </c>
    </row>
    <row r="24" spans="4:19" ht="15.75" thickBot="1" x14ac:dyDescent="0.3">
      <c r="Q24" t="s">
        <v>14</v>
      </c>
    </row>
    <row r="25" spans="4:19" ht="15.75" thickBot="1" x14ac:dyDescent="0.3">
      <c r="Q25" s="5" t="s">
        <v>15</v>
      </c>
      <c r="R25" s="3">
        <f>2*R22</f>
        <v>3.4</v>
      </c>
      <c r="S25" s="4" t="s">
        <v>7</v>
      </c>
    </row>
    <row r="26" spans="4:19" x14ac:dyDescent="0.25">
      <c r="D26" t="s">
        <v>2</v>
      </c>
    </row>
    <row r="28" spans="4:19" x14ac:dyDescent="0.25">
      <c r="Q28" t="s">
        <v>16</v>
      </c>
    </row>
    <row r="29" spans="4:19" x14ac:dyDescent="0.25">
      <c r="Q29" t="s">
        <v>17</v>
      </c>
      <c r="R29">
        <f>R19+R13+R25</f>
        <v>136.1</v>
      </c>
      <c r="S29" t="s">
        <v>7</v>
      </c>
    </row>
    <row r="32" spans="4:19" ht="15.75" thickBot="1" x14ac:dyDescent="0.3">
      <c r="Q32" t="s">
        <v>18</v>
      </c>
    </row>
    <row r="33" spans="17:20" ht="15.75" thickBot="1" x14ac:dyDescent="0.3">
      <c r="Q33" s="6" t="s">
        <v>19</v>
      </c>
      <c r="R33" s="7">
        <f>(1/(R29*0.000000001))/1000000</f>
        <v>7.3475385745775164</v>
      </c>
      <c r="S33" s="8" t="s">
        <v>21</v>
      </c>
      <c r="T33" t="s">
        <v>20</v>
      </c>
    </row>
    <row r="52" spans="4:4" x14ac:dyDescent="0.25">
      <c r="D5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F600-8FE8-4028-A72D-2B7C6EB36CA7}">
  <dimension ref="C6:N44"/>
  <sheetViews>
    <sheetView tabSelected="1" topLeftCell="A31" workbookViewId="0">
      <selection activeCell="N26" sqref="N26"/>
    </sheetView>
  </sheetViews>
  <sheetFormatPr defaultRowHeight="15" x14ac:dyDescent="0.25"/>
  <cols>
    <col min="10" max="10" width="4" bestFit="1" customWidth="1"/>
  </cols>
  <sheetData>
    <row r="6" spans="3:3" x14ac:dyDescent="0.25">
      <c r="C6" t="s">
        <v>23</v>
      </c>
    </row>
    <row r="19" spans="3:14" x14ac:dyDescent="0.25">
      <c r="I19" s="2" t="s">
        <v>32</v>
      </c>
      <c r="J19" s="2">
        <v>0.3</v>
      </c>
      <c r="K19" s="2" t="s">
        <v>7</v>
      </c>
    </row>
    <row r="22" spans="3:14" x14ac:dyDescent="0.25">
      <c r="C22" t="s">
        <v>28</v>
      </c>
      <c r="N22" t="s">
        <v>22</v>
      </c>
    </row>
    <row r="25" spans="3:14" x14ac:dyDescent="0.25">
      <c r="I25" t="s">
        <v>24</v>
      </c>
      <c r="J25">
        <v>22</v>
      </c>
      <c r="K25" t="s">
        <v>7</v>
      </c>
      <c r="N25" t="s">
        <v>27</v>
      </c>
    </row>
    <row r="26" spans="3:14" x14ac:dyDescent="0.25">
      <c r="N26" t="s">
        <v>25</v>
      </c>
    </row>
    <row r="27" spans="3:14" ht="15.75" thickBot="1" x14ac:dyDescent="0.3"/>
    <row r="28" spans="3:14" ht="15.75" thickBot="1" x14ac:dyDescent="0.3">
      <c r="I28" s="9" t="s">
        <v>26</v>
      </c>
      <c r="J28" s="7">
        <f>J25</f>
        <v>22</v>
      </c>
      <c r="K28" s="8" t="s">
        <v>7</v>
      </c>
    </row>
    <row r="40" spans="3:14" x14ac:dyDescent="0.25">
      <c r="C40" t="s">
        <v>29</v>
      </c>
    </row>
    <row r="41" spans="3:14" x14ac:dyDescent="0.25">
      <c r="I41" t="s">
        <v>24</v>
      </c>
      <c r="J41">
        <v>22</v>
      </c>
      <c r="N41" t="s">
        <v>31</v>
      </c>
    </row>
    <row r="42" spans="3:14" x14ac:dyDescent="0.25">
      <c r="I42" t="s">
        <v>30</v>
      </c>
      <c r="J42">
        <v>3</v>
      </c>
      <c r="N42" t="s">
        <v>25</v>
      </c>
    </row>
    <row r="43" spans="3:14" ht="15.75" thickBot="1" x14ac:dyDescent="0.3"/>
    <row r="44" spans="3:14" ht="15.75" thickBot="1" x14ac:dyDescent="0.3">
      <c r="I44" s="9" t="s">
        <v>26</v>
      </c>
      <c r="J44" s="7">
        <f>J41+J42</f>
        <v>25</v>
      </c>
      <c r="K44" s="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 Time </vt:lpstr>
      <vt:lpstr>Hold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España</dc:creator>
  <cp:lastModifiedBy>Erick España</cp:lastModifiedBy>
  <dcterms:created xsi:type="dcterms:W3CDTF">2025-03-04T03:36:24Z</dcterms:created>
  <dcterms:modified xsi:type="dcterms:W3CDTF">2025-03-04T05:03:39Z</dcterms:modified>
</cp:coreProperties>
</file>