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Excel\"/>
    </mc:Choice>
  </mc:AlternateContent>
  <xr:revisionPtr revIDLastSave="0" documentId="13_ncr:1_{35D8DB3B-1573-4362-8B95-0544441D69C8}" xr6:coauthVersionLast="47" xr6:coauthVersionMax="47" xr10:uidLastSave="{00000000-0000-0000-0000-000000000000}"/>
  <bookViews>
    <workbookView xWindow="-108" yWindow="-108" windowWidth="23256" windowHeight="12456" firstSheet="7" activeTab="10" xr2:uid="{00000000-000D-0000-FFFF-FFFF00000000}"/>
  </bookViews>
  <sheets>
    <sheet name="Data" sheetId="1" r:id="rId1"/>
    <sheet name="Clean Data" sheetId="7" r:id="rId2"/>
    <sheet name="KPI" sheetId="8" r:id="rId3"/>
    <sheet name="Rating" sheetId="9" r:id="rId4"/>
    <sheet name="Gender" sheetId="11" r:id="rId5"/>
    <sheet name="Education by Attrition" sheetId="12" r:id="rId6"/>
    <sheet name="Attrition by Job" sheetId="13" r:id="rId7"/>
    <sheet name="Dept wise Attrition" sheetId="14" r:id="rId8"/>
    <sheet name="Attrition by Age Group" sheetId="15" r:id="rId9"/>
    <sheet name="Marital Status" sheetId="16" r:id="rId10"/>
    <sheet name="Dashboard" sheetId="6" r:id="rId11"/>
  </sheets>
  <definedNames>
    <definedName name="_xlchart.v1.3" hidden="1">'Attrition by Job'!$D$4:$D$12</definedName>
    <definedName name="_xlchart.v1.4" hidden="1">'Attrition by Job'!$E$4:$E$12</definedName>
    <definedName name="_xlchart.v2.0" hidden="1">'Marital Status'!$D$4:$D$6</definedName>
    <definedName name="_xlchart.v2.1" hidden="1">'Marital Status'!$E$3</definedName>
    <definedName name="_xlchart.v2.2" hidden="1">'Marital Status'!$E$4:$E$6</definedName>
    <definedName name="Slicer_Department">#N/A</definedName>
    <definedName name="Slicer_Education_Field2">#N/A</definedName>
    <definedName name="Slicer_Gender">#N/A</definedName>
    <definedName name="Slicer_Gender1">#N/A</definedName>
    <definedName name="Slicer_Gender2">#N/A</definedName>
  </definedNames>
  <calcPr calcId="191029"/>
  <pivotCaches>
    <pivotCache cacheId="4"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8" roundtripDataChecksum="0W7NtiAel2xy0cZdwUBcRsMoEuXg6pzXui43o1bypBA="/>
    </ext>
  </extLst>
</workbook>
</file>

<file path=xl/calcChain.xml><?xml version="1.0" encoding="utf-8"?>
<calcChain xmlns="http://schemas.openxmlformats.org/spreadsheetml/2006/main">
  <c r="D5" i="16" l="1"/>
  <c r="D6" i="16"/>
  <c r="D4" i="16"/>
  <c r="D5" i="13"/>
  <c r="D6" i="13"/>
  <c r="D7" i="13"/>
  <c r="D8" i="13"/>
  <c r="D9" i="13"/>
  <c r="D10" i="13"/>
  <c r="D11" i="13"/>
  <c r="D12" i="13"/>
  <c r="D4" i="13"/>
  <c r="C7" i="8"/>
  <c r="B7" i="8"/>
  <c r="A7" i="8"/>
  <c r="E5" i="13"/>
  <c r="E6" i="13"/>
  <c r="E7" i="13"/>
  <c r="E8" i="13"/>
  <c r="E9" i="13"/>
  <c r="E10" i="13"/>
  <c r="E11" i="13"/>
  <c r="B10" i="11"/>
  <c r="E12" i="13"/>
  <c r="B9" i="11"/>
  <c r="E4" i="13"/>
  <c r="B6" i="9"/>
  <c r="E5" i="16"/>
  <c r="E6" i="16"/>
  <c r="E4" i="16"/>
  <c r="C9" i="11" l="1"/>
  <c r="C10" i="11"/>
  <c r="C6" i="9"/>
  <c r="B7" i="9"/>
  <c r="C7" i="9" s="1"/>
  <c r="D7" i="8"/>
  <c r="E7" i="8"/>
</calcChain>
</file>

<file path=xl/sharedStrings.xml><?xml version="1.0" encoding="utf-8"?>
<sst xmlns="http://schemas.openxmlformats.org/spreadsheetml/2006/main" count="38371" uniqueCount="1571">
  <si>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</si>
  <si>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</si>
  <si>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</si>
  <si>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</si>
  <si>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</si>
  <si>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</si>
  <si>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</si>
  <si>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</si>
  <si>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</si>
  <si>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</si>
  <si>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</si>
  <si>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</si>
  <si>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</si>
  <si>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</si>
  <si>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</si>
  <si>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</si>
  <si>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</si>
  <si>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</si>
  <si>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</si>
  <si>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</si>
  <si>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</si>
  <si>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</si>
  <si>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</si>
  <si>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</si>
  <si>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</si>
  <si>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</si>
  <si>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</si>
  <si>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</si>
  <si>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</si>
  <si>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</si>
  <si>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</si>
  <si>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</si>
  <si>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</si>
  <si>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</si>
  <si>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</si>
  <si>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</si>
  <si>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</si>
  <si>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</si>
  <si>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</si>
  <si>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</si>
  <si>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</si>
  <si>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</si>
  <si>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</si>
  <si>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</si>
  <si>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</si>
  <si>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</si>
  <si>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</si>
  <si>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</si>
  <si>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</si>
  <si>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</si>
  <si>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</si>
  <si>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</si>
  <si>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</si>
  <si>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</si>
  <si>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</si>
  <si>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</si>
  <si>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</si>
  <si>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</si>
  <si>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</si>
  <si>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</si>
  <si>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</si>
  <si>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</si>
  <si>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</si>
  <si>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</si>
  <si>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</si>
  <si>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</si>
  <si>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</si>
  <si>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</si>
  <si>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</si>
  <si>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</si>
  <si>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</si>
  <si>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</si>
  <si>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</si>
  <si>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</si>
  <si>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</si>
  <si>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</si>
  <si>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</si>
  <si>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</si>
  <si>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</si>
  <si>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</si>
  <si>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</si>
  <si>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</si>
  <si>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</si>
  <si>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</si>
  <si>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</si>
  <si>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</si>
  <si>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</si>
  <si>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</si>
  <si>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</si>
  <si>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</si>
  <si>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</si>
  <si>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</si>
  <si>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</si>
  <si>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</si>
  <si>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</si>
  <si>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</si>
  <si>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</si>
  <si>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</si>
  <si>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</si>
  <si>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</si>
  <si>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</si>
  <si>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</si>
  <si>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</si>
  <si>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</si>
  <si>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</si>
  <si>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</si>
  <si>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</si>
  <si>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</si>
  <si>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</si>
  <si>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</si>
  <si>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</si>
  <si>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</si>
  <si>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</si>
  <si>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</si>
  <si>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</si>
  <si>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</si>
  <si>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</si>
  <si>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</si>
  <si>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</si>
  <si>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</si>
  <si>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</si>
  <si>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</si>
  <si>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</si>
  <si>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</si>
  <si>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</si>
  <si>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</si>
  <si>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</si>
  <si>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</si>
  <si>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</si>
  <si>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</si>
  <si>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</si>
  <si>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</si>
  <si>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</si>
  <si>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</si>
  <si>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</si>
  <si>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</si>
  <si>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</si>
  <si>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</si>
  <si>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</si>
  <si>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</si>
  <si>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</si>
  <si>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</si>
  <si>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</si>
  <si>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</si>
  <si>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</si>
  <si>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</si>
  <si>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</si>
  <si>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</si>
  <si>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</si>
  <si>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</si>
  <si>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</si>
  <si>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</si>
  <si>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</si>
  <si>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</si>
  <si>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</si>
  <si>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</si>
  <si>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</si>
  <si>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</si>
  <si>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</si>
  <si>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</si>
  <si>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</si>
  <si>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</si>
  <si>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</si>
  <si>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</si>
  <si>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</si>
  <si>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</si>
  <si>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</si>
  <si>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</si>
  <si>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</si>
  <si>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</si>
  <si>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</si>
  <si>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</si>
  <si>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</si>
  <si>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</si>
  <si>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</si>
  <si>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</si>
  <si>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</si>
  <si>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</si>
  <si>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</si>
  <si>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</si>
  <si>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</si>
  <si>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</si>
  <si>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</si>
  <si>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</si>
  <si>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</si>
  <si>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</si>
  <si>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</si>
  <si>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</si>
  <si>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</si>
  <si>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</si>
  <si>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</si>
  <si>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</si>
  <si>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</si>
  <si>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</si>
  <si>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</si>
  <si>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</si>
  <si>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</si>
  <si>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</si>
  <si>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</si>
  <si>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</si>
  <si>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</si>
  <si>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</si>
  <si>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</si>
  <si>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</si>
  <si>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</si>
  <si>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</si>
  <si>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</si>
  <si>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</si>
  <si>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</si>
  <si>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</si>
  <si>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</si>
  <si>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</si>
  <si>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</si>
  <si>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</si>
  <si>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</si>
  <si>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</si>
  <si>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</si>
  <si>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</si>
  <si>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</si>
  <si>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</si>
  <si>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</si>
  <si>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</si>
  <si>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</si>
  <si>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</si>
  <si>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</si>
  <si>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</si>
  <si>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</si>
  <si>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</si>
  <si>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</si>
  <si>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</si>
  <si>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</si>
  <si>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</si>
  <si>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</si>
  <si>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</si>
  <si>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</si>
  <si>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</si>
  <si>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</si>
  <si>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</si>
  <si>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</si>
  <si>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</si>
  <si>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</si>
  <si>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</si>
  <si>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</si>
  <si>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</si>
  <si>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</si>
  <si>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</si>
  <si>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</si>
  <si>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</si>
  <si>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</si>
  <si>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</si>
  <si>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</si>
  <si>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</si>
  <si>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</si>
  <si>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</si>
  <si>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</si>
  <si>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</si>
  <si>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</si>
  <si>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</si>
  <si>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</si>
  <si>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</si>
  <si>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</si>
  <si>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</si>
  <si>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</si>
  <si>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</si>
  <si>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</si>
  <si>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</si>
  <si>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</si>
  <si>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</si>
  <si>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</si>
  <si>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</si>
  <si>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</si>
  <si>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</si>
  <si>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</si>
  <si>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</si>
  <si>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</si>
  <si>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</si>
  <si>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</si>
  <si>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</si>
  <si>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</si>
  <si>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</si>
  <si>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</si>
  <si>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</si>
  <si>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</si>
  <si>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</si>
  <si>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</si>
  <si>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</si>
  <si>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</si>
  <si>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</si>
  <si>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</si>
  <si>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</si>
  <si>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</si>
  <si>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</si>
  <si>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</si>
  <si>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</si>
  <si>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</si>
  <si>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</si>
  <si>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</si>
  <si>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</si>
  <si>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</si>
  <si>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</si>
  <si>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</si>
  <si>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</si>
  <si>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</si>
  <si>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</si>
  <si>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</si>
  <si>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</si>
  <si>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</si>
  <si>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</si>
  <si>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</si>
  <si>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</si>
  <si>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</si>
  <si>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</si>
  <si>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</si>
  <si>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</si>
  <si>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</si>
  <si>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</si>
  <si>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</si>
  <si>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</si>
  <si>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</si>
  <si>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</si>
  <si>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</si>
  <si>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</si>
  <si>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</si>
  <si>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</si>
  <si>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</si>
  <si>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</si>
  <si>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</si>
  <si>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</si>
  <si>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</si>
  <si>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</si>
  <si>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</si>
  <si>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</si>
  <si>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</si>
  <si>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</si>
  <si>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</si>
  <si>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</si>
  <si>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</si>
  <si>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</si>
  <si>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</si>
  <si>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</si>
  <si>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</si>
  <si>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</si>
  <si>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</si>
  <si>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</si>
  <si>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</si>
  <si>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</si>
  <si>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</si>
  <si>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</si>
  <si>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</si>
  <si>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</si>
  <si>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</si>
  <si>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</si>
  <si>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</si>
  <si>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</si>
  <si>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</si>
  <si>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</si>
  <si>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</si>
  <si>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</si>
  <si>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</si>
  <si>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</si>
  <si>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</si>
  <si>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</si>
  <si>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</si>
  <si>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</si>
  <si>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</si>
  <si>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</si>
  <si>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</si>
  <si>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</si>
  <si>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</si>
  <si>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</si>
  <si>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</si>
  <si>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</si>
  <si>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</si>
  <si>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</si>
  <si>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</si>
  <si>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</si>
  <si>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</si>
  <si>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</si>
  <si>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</si>
  <si>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</si>
  <si>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</si>
  <si>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</si>
  <si>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</si>
  <si>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</si>
  <si>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</si>
  <si>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</si>
  <si>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</si>
  <si>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</si>
  <si>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</si>
  <si>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</si>
  <si>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</si>
  <si>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</si>
  <si>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</si>
  <si>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</si>
  <si>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</si>
  <si>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</si>
  <si>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</si>
  <si>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</si>
  <si>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</si>
  <si>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</si>
  <si>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</si>
  <si>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</si>
  <si>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</si>
  <si>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</si>
  <si>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</si>
  <si>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</si>
  <si>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</si>
  <si>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</si>
  <si>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</si>
  <si>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</si>
  <si>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</si>
  <si>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</si>
  <si>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</si>
  <si>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</si>
  <si>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</si>
  <si>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</si>
  <si>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</si>
  <si>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</si>
  <si>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</si>
  <si>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</si>
  <si>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</si>
  <si>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</si>
  <si>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</si>
  <si>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</si>
  <si>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</si>
  <si>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</si>
  <si>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</si>
  <si>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</si>
  <si>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</si>
  <si>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</si>
  <si>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</si>
  <si>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</si>
  <si>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</si>
  <si>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</si>
  <si>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</si>
  <si>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</si>
  <si>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</si>
  <si>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</si>
  <si>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</si>
  <si>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</si>
  <si>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</si>
  <si>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</si>
  <si>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</si>
  <si>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</si>
  <si>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</si>
  <si>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</si>
  <si>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</si>
  <si>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</si>
  <si>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</si>
  <si>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</si>
  <si>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</si>
  <si>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</si>
  <si>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</si>
  <si>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</si>
  <si>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</si>
  <si>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</si>
  <si>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</si>
  <si>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</si>
  <si>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</si>
  <si>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</si>
  <si>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</si>
  <si>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</si>
  <si>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</si>
  <si>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</si>
  <si>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</si>
  <si>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</si>
  <si>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</si>
  <si>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</si>
  <si>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</si>
  <si>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</si>
  <si>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</si>
  <si>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</si>
  <si>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</si>
  <si>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</si>
  <si>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</si>
  <si>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</si>
  <si>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</si>
  <si>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</si>
  <si>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</si>
  <si>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</si>
  <si>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</si>
  <si>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</si>
  <si>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</si>
  <si>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</si>
  <si>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</si>
  <si>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</si>
  <si>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</si>
  <si>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</si>
  <si>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</si>
  <si>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</si>
  <si>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</si>
  <si>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</si>
  <si>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</si>
  <si>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</si>
  <si>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</si>
  <si>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</si>
  <si>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</si>
  <si>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</si>
  <si>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</si>
  <si>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</si>
  <si>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</si>
  <si>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</si>
  <si>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</si>
  <si>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</si>
  <si>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</si>
  <si>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</si>
  <si>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</si>
  <si>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</si>
  <si>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</si>
  <si>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</si>
  <si>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</si>
  <si>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</si>
  <si>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</si>
  <si>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</si>
  <si>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</si>
  <si>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</si>
  <si>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</si>
  <si>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</si>
  <si>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</si>
  <si>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</si>
  <si>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</si>
  <si>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</si>
  <si>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</si>
  <si>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</si>
  <si>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</si>
  <si>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</si>
  <si>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</si>
  <si>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</si>
  <si>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</si>
  <si>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</si>
  <si>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</si>
  <si>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</si>
  <si>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</si>
  <si>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</si>
  <si>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</si>
  <si>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</si>
  <si>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</si>
  <si>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</si>
  <si>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</si>
  <si>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</si>
  <si>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</si>
  <si>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</si>
  <si>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</si>
  <si>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</si>
  <si>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</si>
  <si>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</si>
  <si>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</si>
  <si>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</si>
  <si>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</si>
  <si>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</si>
  <si>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</si>
  <si>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</si>
  <si>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</si>
  <si>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</si>
  <si>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</si>
  <si>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</si>
  <si>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</si>
  <si>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</si>
  <si>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</si>
  <si>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</si>
  <si>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</si>
  <si>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</si>
  <si>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</si>
  <si>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</si>
  <si>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</si>
  <si>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</si>
  <si>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</si>
  <si>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</si>
  <si>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</si>
  <si>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</si>
  <si>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</si>
  <si>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</si>
  <si>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</si>
  <si>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</si>
  <si>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</si>
  <si>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</si>
  <si>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</si>
  <si>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</si>
  <si>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</si>
  <si>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</si>
  <si>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</si>
  <si>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</si>
  <si>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</si>
  <si>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</si>
  <si>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</si>
  <si>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</si>
  <si>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</si>
  <si>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</si>
  <si>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</si>
  <si>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</si>
  <si>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</si>
  <si>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</si>
  <si>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</si>
  <si>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</si>
  <si>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</si>
  <si>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</si>
  <si>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</si>
  <si>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</si>
  <si>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</si>
  <si>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</si>
  <si>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</si>
  <si>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</si>
  <si>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</si>
  <si>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</si>
  <si>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</si>
  <si>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</si>
  <si>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</si>
  <si>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</si>
  <si>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</si>
  <si>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</si>
  <si>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</si>
  <si>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</si>
  <si>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</si>
  <si>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</si>
  <si>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</si>
  <si>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</si>
  <si>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</si>
  <si>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</si>
  <si>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</si>
  <si>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</si>
  <si>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</si>
  <si>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</si>
  <si>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</si>
  <si>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</si>
  <si>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</si>
  <si>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</si>
  <si>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</si>
  <si>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</si>
  <si>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</si>
  <si>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</si>
  <si>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</si>
  <si>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</si>
  <si>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</si>
  <si>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</si>
  <si>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</si>
  <si>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</si>
  <si>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</si>
  <si>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</si>
  <si>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</si>
  <si>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</si>
  <si>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</si>
  <si>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</si>
  <si>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</si>
  <si>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</si>
  <si>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</si>
  <si>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</si>
  <si>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</si>
  <si>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</si>
  <si>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</si>
  <si>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</si>
  <si>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</si>
  <si>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</si>
  <si>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</si>
  <si>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</si>
  <si>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</si>
  <si>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</si>
  <si>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</si>
  <si>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</si>
  <si>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</si>
  <si>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</si>
  <si>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</si>
  <si>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</si>
  <si>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</si>
  <si>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</si>
  <si>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</si>
  <si>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</si>
  <si>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</si>
  <si>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</si>
  <si>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</si>
  <si>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</si>
  <si>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</si>
  <si>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</si>
  <si>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</si>
  <si>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</si>
  <si>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</si>
  <si>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</si>
  <si>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</si>
  <si>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</si>
  <si>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</si>
  <si>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</si>
  <si>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</si>
  <si>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</si>
  <si>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</si>
  <si>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</si>
  <si>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</si>
  <si>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</si>
  <si>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</si>
  <si>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</si>
  <si>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</si>
  <si>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</si>
  <si>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</si>
  <si>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</si>
  <si>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</si>
  <si>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</si>
  <si>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</si>
  <si>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</si>
  <si>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</si>
  <si>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</si>
  <si>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</si>
  <si>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</si>
  <si>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</si>
  <si>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</si>
  <si>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</si>
  <si>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</si>
  <si>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</si>
  <si>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</si>
  <si>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</si>
  <si>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</si>
  <si>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</si>
  <si>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</si>
  <si>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</si>
  <si>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</si>
  <si>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</si>
  <si>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</si>
  <si>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</si>
  <si>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</si>
  <si>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</si>
  <si>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</si>
  <si>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</si>
  <si>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</si>
  <si>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</si>
  <si>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</si>
  <si>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</si>
  <si>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</si>
  <si>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</si>
  <si>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</si>
  <si>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</si>
  <si>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</si>
  <si>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</si>
  <si>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</si>
  <si>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</si>
  <si>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</si>
  <si>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</si>
  <si>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</si>
  <si>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</si>
  <si>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</si>
  <si>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</si>
  <si>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</si>
  <si>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</si>
  <si>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</si>
  <si>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</si>
  <si>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</si>
  <si>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</si>
  <si>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</si>
  <si>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</si>
  <si>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</si>
  <si>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</si>
  <si>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</si>
  <si>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</si>
  <si>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</si>
  <si>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</si>
  <si>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</si>
  <si>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</si>
  <si>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</si>
  <si>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</si>
  <si>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</si>
  <si>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</si>
  <si>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</si>
  <si>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</si>
  <si>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</si>
  <si>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</si>
  <si>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</si>
  <si>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</si>
  <si>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</si>
  <si>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</si>
  <si>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</si>
  <si>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</si>
  <si>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</si>
  <si>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</si>
  <si>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</si>
  <si>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</si>
  <si>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</si>
  <si>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</si>
  <si>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</si>
  <si>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</si>
  <si>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</si>
  <si>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</si>
  <si>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</si>
  <si>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</si>
  <si>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</si>
  <si>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</si>
  <si>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</si>
  <si>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</si>
  <si>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</si>
  <si>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</si>
  <si>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</si>
  <si>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</si>
  <si>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</si>
  <si>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</si>
  <si>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</si>
  <si>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</si>
  <si>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</si>
  <si>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</si>
  <si>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</si>
  <si>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</si>
  <si>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</si>
  <si>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</si>
  <si>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</si>
  <si>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</si>
  <si>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</si>
  <si>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</si>
  <si>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</si>
  <si>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</si>
  <si>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</si>
  <si>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</si>
  <si>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</si>
  <si>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</si>
  <si>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</si>
  <si>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</si>
  <si>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</si>
  <si>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</si>
  <si>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</si>
  <si>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</si>
  <si>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</si>
  <si>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</si>
  <si>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</si>
  <si>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</si>
  <si>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</si>
  <si>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</si>
  <si>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</si>
  <si>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</si>
  <si>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</si>
  <si>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</si>
  <si>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</si>
  <si>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</si>
  <si>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</si>
  <si>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</si>
  <si>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</si>
  <si>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</si>
  <si>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</si>
  <si>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</si>
  <si>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</si>
  <si>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</si>
  <si>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</si>
  <si>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</si>
  <si>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</si>
  <si>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</si>
  <si>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</si>
  <si>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</si>
  <si>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</si>
  <si>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</si>
  <si>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</si>
  <si>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</si>
  <si>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</si>
  <si>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</si>
  <si>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</si>
  <si>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</si>
  <si>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</si>
  <si>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</si>
  <si>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</si>
  <si>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</si>
  <si>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</si>
  <si>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</si>
  <si>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</si>
  <si>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</si>
  <si>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</si>
  <si>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</si>
  <si>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</si>
  <si>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</si>
  <si>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</si>
  <si>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</si>
  <si>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</si>
  <si>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</si>
  <si>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</si>
  <si>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</si>
  <si>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</si>
  <si>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</si>
  <si>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</si>
  <si>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</si>
  <si>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</si>
  <si>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</si>
  <si>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</si>
  <si>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</si>
  <si>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</si>
  <si>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</si>
  <si>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</si>
  <si>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</si>
  <si>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</si>
  <si>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</si>
  <si>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</si>
  <si>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</si>
  <si>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</si>
  <si>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</si>
  <si>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</si>
  <si>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</si>
  <si>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</si>
  <si>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</si>
  <si>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</si>
  <si>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</si>
  <si>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</si>
  <si>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</si>
  <si>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</si>
  <si>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</si>
  <si>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</si>
  <si>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</si>
  <si>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</si>
  <si>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</si>
  <si>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</si>
  <si>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</si>
  <si>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</si>
  <si>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</si>
  <si>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</si>
  <si>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</si>
  <si>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</si>
  <si>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</si>
  <si>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</si>
  <si>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</si>
  <si>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</si>
  <si>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</si>
  <si>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</si>
  <si>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</si>
  <si>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</si>
  <si>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</si>
  <si>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</si>
  <si>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</si>
  <si>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</si>
  <si>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</si>
  <si>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</si>
  <si>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</si>
  <si>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</si>
  <si>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</si>
  <si>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</si>
  <si>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</si>
  <si>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</si>
  <si>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</si>
  <si>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</si>
  <si>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</si>
  <si>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</si>
  <si>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</si>
  <si>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</si>
  <si>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</si>
  <si>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</si>
  <si>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</si>
  <si>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</si>
  <si>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</si>
  <si>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</si>
  <si>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</si>
  <si>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</si>
  <si>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</si>
  <si>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</si>
  <si>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</si>
  <si>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</si>
  <si>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</si>
  <si>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</si>
  <si>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</si>
  <si>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</si>
  <si>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</si>
  <si>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</si>
  <si>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</si>
  <si>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</si>
  <si>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</si>
  <si>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</si>
  <si>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</si>
  <si>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</si>
  <si>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</si>
  <si>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</si>
  <si>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</si>
  <si>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</si>
  <si>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</si>
  <si>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</si>
  <si>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</si>
  <si>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</si>
  <si>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</si>
  <si>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</si>
  <si>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</si>
  <si>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</si>
  <si>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</si>
  <si>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</si>
  <si>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</si>
  <si>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</si>
  <si>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</si>
  <si>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</si>
  <si>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</si>
  <si>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</si>
  <si>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</si>
  <si>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</si>
  <si>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</si>
  <si>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</si>
  <si>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</si>
  <si>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</si>
  <si>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</si>
  <si>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</si>
  <si>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</si>
  <si>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</si>
  <si>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</si>
  <si>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</si>
  <si>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</si>
  <si>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</si>
  <si>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</si>
  <si>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</si>
  <si>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</si>
  <si>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</si>
  <si>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</si>
  <si>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</si>
  <si>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</si>
  <si>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</si>
  <si>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</si>
  <si>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</si>
  <si>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</si>
  <si>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</si>
  <si>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</si>
  <si>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</si>
  <si>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</si>
  <si>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</si>
  <si>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</si>
  <si>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</si>
  <si>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</si>
  <si>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</si>
  <si>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</si>
  <si>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</si>
  <si>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</si>
  <si>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</si>
  <si>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</si>
  <si>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</si>
  <si>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</si>
  <si>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</si>
  <si>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</si>
  <si>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</si>
  <si>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</si>
  <si>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</si>
  <si>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</si>
  <si>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</si>
  <si>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</si>
  <si>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</si>
  <si>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</si>
  <si>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</si>
  <si>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</si>
  <si>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</si>
  <si>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</si>
  <si>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</si>
  <si>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</si>
  <si>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</si>
  <si>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</si>
  <si>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</si>
  <si>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</si>
  <si>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</si>
  <si>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</si>
  <si>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</si>
  <si>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</si>
  <si>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</si>
  <si>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</si>
  <si>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</si>
  <si>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</si>
  <si>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</si>
  <si>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</si>
  <si>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</si>
  <si>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</si>
  <si>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</si>
  <si>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</si>
  <si>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</si>
  <si>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</si>
  <si>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</si>
  <si>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</si>
  <si>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</si>
  <si>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</si>
  <si>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</si>
  <si>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</si>
  <si>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</si>
  <si>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</si>
  <si>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</si>
  <si>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</si>
  <si>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</si>
  <si>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</si>
  <si>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</si>
  <si>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</si>
  <si>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</si>
  <si>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</si>
  <si>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</si>
  <si>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</si>
  <si>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</si>
  <si>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</si>
  <si>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</si>
  <si>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</si>
  <si>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</si>
  <si>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</si>
  <si>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</si>
  <si>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</si>
  <si>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</si>
  <si>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</si>
  <si>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</si>
  <si>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</si>
  <si>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</si>
  <si>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</si>
  <si>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</si>
  <si>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</si>
  <si>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</si>
  <si>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</si>
  <si>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</si>
  <si>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</si>
  <si>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</si>
  <si>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</si>
  <si>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</si>
  <si>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</si>
  <si>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</si>
  <si>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</si>
  <si>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</si>
  <si>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</si>
  <si>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</si>
  <si>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</si>
  <si>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</si>
  <si>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</si>
  <si>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</si>
  <si>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</si>
  <si>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</si>
  <si>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</si>
  <si>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</si>
  <si>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</si>
  <si>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</si>
  <si>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</si>
  <si>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</si>
  <si>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</si>
  <si>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</si>
  <si>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</si>
  <si>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</si>
  <si>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</si>
  <si>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</si>
  <si>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</si>
  <si>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</si>
  <si>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</si>
  <si>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</si>
  <si>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</si>
  <si>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</si>
  <si>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</si>
  <si>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</si>
  <si>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</si>
  <si>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</si>
  <si>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</si>
  <si>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</si>
  <si>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</si>
  <si>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</si>
  <si>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</si>
  <si>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</si>
  <si>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</si>
  <si>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</si>
  <si>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</si>
  <si>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</si>
  <si>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</si>
  <si>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</si>
  <si>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</si>
  <si>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</si>
  <si>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</si>
  <si>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</si>
  <si>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</si>
  <si>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</si>
  <si>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</si>
  <si>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</si>
  <si>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</si>
  <si>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</si>
  <si>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</si>
  <si>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</si>
  <si>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</si>
  <si>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</si>
  <si>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</si>
  <si>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</si>
  <si>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</si>
  <si>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</si>
  <si>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</si>
  <si>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</si>
  <si>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</si>
  <si>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</si>
  <si>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</si>
  <si>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</si>
  <si>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</si>
  <si>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</si>
  <si>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</si>
  <si>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</si>
  <si>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</si>
  <si>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</si>
  <si>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</si>
  <si>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</si>
  <si>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</si>
  <si>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</si>
  <si>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</si>
  <si>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</si>
  <si>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</si>
  <si>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</si>
  <si>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</si>
  <si>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</si>
  <si>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</si>
  <si>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</si>
  <si>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</si>
  <si>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</si>
  <si>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</si>
  <si>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</si>
  <si>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</si>
  <si>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</si>
  <si>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</si>
  <si>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</si>
  <si>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</si>
  <si>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</si>
  <si>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</si>
  <si>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</si>
  <si>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</si>
  <si>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</si>
  <si>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</si>
  <si>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</si>
  <si>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</si>
  <si>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</si>
  <si>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</si>
  <si>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</si>
  <si>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</si>
  <si>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</si>
  <si>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</si>
  <si>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</si>
  <si>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</si>
  <si>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</si>
  <si>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</si>
  <si>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</si>
  <si>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</si>
  <si>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</si>
  <si>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</si>
  <si>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</si>
  <si>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</si>
  <si>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</si>
  <si>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</si>
  <si>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</si>
  <si>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</si>
  <si>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</si>
  <si>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</si>
  <si>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</si>
  <si>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</si>
  <si>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</si>
  <si>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</si>
  <si>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</si>
  <si>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</si>
  <si>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</si>
  <si>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</si>
  <si>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</si>
  <si>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</si>
  <si>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</si>
  <si>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</si>
  <si>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</si>
  <si>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</si>
  <si>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</si>
  <si>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</si>
  <si>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</si>
  <si>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</si>
  <si>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</si>
  <si>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</si>
  <si>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</si>
  <si>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</si>
  <si>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</si>
  <si>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</si>
  <si>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</si>
  <si>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</si>
  <si>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</si>
  <si>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</si>
  <si>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</si>
  <si>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</si>
  <si>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</si>
  <si>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</si>
  <si>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</si>
  <si>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</si>
  <si>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</si>
  <si>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</si>
  <si>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</si>
  <si>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</si>
  <si>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</si>
  <si>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</si>
  <si>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</si>
  <si>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</si>
  <si>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</si>
  <si>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</si>
  <si>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</si>
  <si>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</si>
  <si>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</si>
  <si>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</si>
  <si>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</si>
  <si>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</si>
  <si>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</si>
  <si>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</si>
  <si>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</si>
  <si>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</si>
  <si>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</si>
  <si>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</si>
  <si>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</si>
  <si>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</si>
  <si>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</si>
  <si>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</si>
  <si>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</si>
  <si>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</si>
  <si>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</si>
  <si>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</si>
  <si>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</si>
  <si>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</si>
  <si>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</si>
  <si>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</si>
  <si>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</si>
  <si>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</si>
  <si>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</si>
  <si>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</si>
  <si>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</si>
  <si>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</si>
  <si>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</si>
  <si>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</si>
  <si>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</si>
  <si>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</si>
  <si>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</si>
  <si>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</si>
  <si>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</si>
  <si>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</si>
  <si>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</si>
  <si>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</si>
  <si>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</si>
  <si>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</si>
  <si>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</si>
  <si>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</si>
  <si>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</si>
  <si>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</si>
  <si>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</si>
  <si>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</si>
  <si>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</si>
  <si>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</si>
  <si>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</si>
  <si>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</si>
  <si>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</si>
  <si>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</si>
  <si>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</si>
  <si>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</si>
  <si>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</si>
  <si>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</si>
  <si>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</si>
  <si>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</si>
  <si>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</si>
  <si>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</si>
  <si>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</si>
  <si>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</si>
  <si>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</si>
  <si>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</si>
  <si>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</si>
  <si>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</si>
  <si>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</si>
  <si>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</si>
  <si>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</si>
  <si>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</si>
  <si>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</si>
  <si>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</si>
  <si>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</si>
  <si>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</si>
  <si>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</si>
  <si>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</si>
  <si>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</si>
  <si>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</si>
  <si>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</si>
  <si>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</si>
  <si>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</si>
  <si>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</si>
  <si>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</si>
  <si>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</si>
  <si>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</si>
  <si>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</si>
  <si>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</si>
  <si>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</si>
  <si>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</si>
  <si>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</si>
  <si>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</si>
  <si>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</si>
  <si>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</si>
  <si>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</si>
  <si>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</si>
  <si>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</si>
  <si>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</si>
  <si>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</si>
  <si>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</si>
  <si>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</si>
  <si>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</si>
  <si>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</si>
  <si>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</si>
  <si>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</si>
  <si>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</si>
  <si>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</si>
  <si>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</si>
  <si>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</si>
  <si>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</si>
  <si>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</si>
  <si>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</si>
  <si>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</si>
  <si>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</si>
  <si>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</si>
  <si>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</si>
  <si>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</si>
  <si>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</si>
  <si>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</si>
  <si>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</si>
  <si>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</si>
  <si>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</si>
  <si>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</si>
  <si>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</si>
  <si>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</si>
  <si>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</si>
  <si>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</si>
  <si>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</si>
  <si>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</si>
  <si>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</si>
  <si>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</si>
  <si>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</si>
  <si>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</si>
  <si>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</si>
  <si>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</si>
  <si>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</si>
  <si>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</si>
  <si>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</si>
  <si>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</si>
  <si>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</si>
  <si>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</si>
  <si>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</si>
  <si>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</si>
  <si>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</si>
  <si>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</si>
  <si>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</si>
  <si>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</si>
  <si>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</si>
  <si>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</si>
  <si>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</si>
  <si>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</si>
  <si>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</si>
  <si>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</si>
  <si>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</si>
  <si>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</si>
  <si>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</si>
  <si>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</si>
  <si>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</si>
  <si>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</si>
  <si>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</si>
  <si>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</si>
  <si>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</si>
  <si>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</si>
  <si>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</si>
  <si>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</si>
  <si>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</si>
  <si>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</si>
  <si>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</si>
  <si>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</si>
  <si>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</si>
  <si>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</si>
  <si>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</si>
  <si>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</si>
  <si>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</si>
  <si>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</si>
  <si>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</si>
  <si>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</si>
  <si>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</si>
  <si>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</si>
  <si>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</si>
  <si>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</si>
  <si>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</si>
  <si>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</si>
  <si>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</si>
  <si>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</si>
  <si>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</si>
  <si>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</si>
  <si>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</si>
  <si>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</si>
  <si>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</si>
  <si>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</si>
  <si>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</si>
  <si>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</si>
  <si>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</si>
  <si>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</si>
  <si>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</si>
  <si>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</si>
  <si>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</si>
  <si>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</si>
  <si>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</si>
  <si>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</si>
  <si>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</si>
  <si>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</si>
  <si>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</si>
  <si>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</si>
  <si>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</si>
  <si>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</si>
  <si>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</si>
  <si>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</si>
  <si>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</si>
  <si>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</si>
  <si>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</si>
  <si>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</si>
  <si>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</si>
  <si>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</si>
  <si>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</si>
  <si>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</si>
  <si>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</si>
  <si>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</si>
  <si>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</si>
  <si>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</si>
  <si>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</si>
  <si>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</si>
  <si>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</si>
  <si>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</si>
  <si>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</si>
  <si>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</si>
  <si>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</si>
  <si>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</si>
  <si>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</si>
  <si>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</si>
  <si>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</si>
  <si>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</si>
  <si>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</si>
  <si>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</si>
  <si>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</si>
  <si>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</si>
  <si>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</si>
  <si>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</si>
  <si>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</si>
  <si>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</si>
  <si>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</si>
  <si>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</si>
  <si>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</si>
  <si>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</si>
  <si>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</si>
  <si>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</si>
  <si>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</si>
  <si>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</si>
  <si>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</si>
  <si>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</si>
  <si>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</si>
  <si>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</si>
  <si>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</si>
  <si>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</si>
  <si>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</si>
  <si>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</si>
  <si>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</si>
  <si>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</si>
  <si>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</si>
  <si>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</si>
  <si>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</si>
  <si>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</si>
  <si>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</si>
  <si>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</si>
  <si>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</si>
  <si>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</si>
  <si>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</si>
  <si>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</si>
  <si>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</si>
  <si>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</si>
  <si>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</si>
  <si>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</si>
  <si>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</si>
  <si>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</si>
  <si>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</si>
  <si>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</si>
  <si>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</si>
  <si>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</si>
  <si>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</si>
  <si>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</si>
  <si>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</si>
  <si>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</si>
  <si>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</si>
  <si>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</si>
  <si>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</si>
  <si>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</si>
  <si>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</si>
  <si>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</si>
  <si>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</si>
  <si>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</si>
  <si>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</si>
  <si>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Attritions</t>
  </si>
  <si>
    <t>Average of Age</t>
  </si>
  <si>
    <t>Total Employees</t>
  </si>
  <si>
    <t>Average Age</t>
  </si>
  <si>
    <t>Active Employees</t>
  </si>
  <si>
    <t>Attrition Rate</t>
  </si>
  <si>
    <t>Attrition Count</t>
  </si>
  <si>
    <t>Average of Job Satisfaction</t>
  </si>
  <si>
    <t>Rating</t>
  </si>
  <si>
    <t>Balance Rating</t>
  </si>
  <si>
    <t>Row Labels</t>
  </si>
  <si>
    <t>Grand Total</t>
  </si>
  <si>
    <t>Count of Employee Count</t>
  </si>
  <si>
    <t>Count of Attrition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</si>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</sst>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2"/>
      <color theme="1"/>
      <name val="Calibri"/>
      <scheme val="minor"/>
    </font>
    <font>
      <sz val="12"/>
      <color theme="1"/>
      <name val="Calibri"/>
      <scheme val="minor"/>
    </font>
    <font>
      <sz val="12"/>
      <color theme="1"/>
      <name val="Calibri"/>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rgb="FF00B0F0"/>
        <bgColor indexed="64"/>
      </patternFill>
    </fill>
    <fill>
      <patternFill patternType="solid">
        <fgColor theme="0"/>
        <bgColor indexed="64"/>
      </patternFill>
    </fill>
    <fill>
      <patternFill patternType="solid">
        <fgColor rgb="FF0070C0"/>
        <bgColor indexed="64"/>
      </patternFill>
    </fill>
    <fill>
      <patternFill patternType="solid">
        <fgColor theme="4" tint="0.79998168889431442"/>
        <bgColor indexed="64"/>
      </patternFill>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diagonal/>
    </border>
  </borders>
  <cellStyleXfs count="2">
    <xf numFmtId="0" fontId="0" fillId="0" borderId="0"/>
    <xf numFmtId="9" fontId="1" fillId="0" borderId="0" applyFont="0" applyFill="0" applyBorder="0" applyAlignment="0" applyProtection="0"/>
  </cellStyleXfs>
  <cellXfs count="32">
    <xf numFmtId="0" fontId="0" fillId="0" borderId="0" xfId="0" applyFont="1" applyAlignment="1"/>
    <xf numFmtId="0" fontId="1" fillId="0" borderId="0" xfId="0" applyFont="1"/>
    <xf numFmtId="0" fontId="0" fillId="0" borderId="0" xfId="0" applyNumberFormat="1" applyFont="1" applyAlignment="1"/>
    <xf numFmtId="0" fontId="0" fillId="2" borderId="0" xfId="0" applyFont="1" applyFill="1" applyAlignment="1"/>
    <xf numFmtId="9" fontId="0" fillId="0" borderId="0" xfId="1" applyFont="1" applyAlignment="1"/>
    <xf numFmtId="10" fontId="0" fillId="0" borderId="0" xfId="1" applyNumberFormat="1" applyFont="1" applyAlignment="1"/>
    <xf numFmtId="164" fontId="0" fillId="0" borderId="0" xfId="0" applyNumberFormat="1" applyFont="1" applyAlignment="1"/>
    <xf numFmtId="1" fontId="0" fillId="0" borderId="0" xfId="0" applyNumberFormat="1" applyFont="1" applyAlignment="1"/>
    <xf numFmtId="164" fontId="0" fillId="0" borderId="4" xfId="0" applyNumberFormat="1"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6" xfId="0" applyNumberFormat="1" applyFont="1" applyBorder="1" applyAlignment="1"/>
    <xf numFmtId="0" fontId="0" fillId="3" borderId="0" xfId="0" applyFont="1" applyFill="1" applyAlignment="1"/>
    <xf numFmtId="0" fontId="0" fillId="3" borderId="0" xfId="0" applyFont="1" applyFill="1" applyAlignment="1">
      <alignment horizontal="left"/>
    </xf>
    <xf numFmtId="0" fontId="0" fillId="3" borderId="0" xfId="0" applyNumberFormat="1" applyFont="1" applyFill="1" applyAlignment="1"/>
    <xf numFmtId="0" fontId="0" fillId="4" borderId="0" xfId="0" applyFont="1" applyFill="1" applyAlignment="1">
      <alignment horizontal="left"/>
    </xf>
    <xf numFmtId="0" fontId="0" fillId="4" borderId="0" xfId="0" applyNumberFormat="1" applyFont="1" applyFill="1" applyAlignment="1"/>
    <xf numFmtId="0" fontId="0" fillId="3" borderId="3" xfId="0" applyFont="1" applyFill="1" applyBorder="1" applyAlignment="1"/>
    <xf numFmtId="0" fontId="0" fillId="5" borderId="0" xfId="0" applyFont="1" applyFill="1" applyAlignment="1"/>
    <xf numFmtId="0" fontId="0" fillId="2" borderId="1" xfId="0" applyFont="1" applyFill="1" applyBorder="1" applyAlignment="1"/>
    <xf numFmtId="0" fontId="0" fillId="2" borderId="3" xfId="0" applyFont="1" applyFill="1" applyBorder="1" applyAlignment="1"/>
    <xf numFmtId="0" fontId="0" fillId="2" borderId="5" xfId="0" applyFont="1" applyFill="1" applyBorder="1" applyAlignment="1">
      <alignment horizontal="left"/>
    </xf>
    <xf numFmtId="0" fontId="0" fillId="2" borderId="4" xfId="0" applyNumberFormat="1" applyFont="1" applyFill="1" applyBorder="1" applyAlignment="1"/>
    <xf numFmtId="10" fontId="0" fillId="0" borderId="3" xfId="0" applyNumberFormat="1" applyFont="1" applyBorder="1" applyAlignment="1"/>
    <xf numFmtId="10" fontId="0" fillId="0" borderId="6" xfId="0" applyNumberFormat="1" applyFont="1" applyBorder="1" applyAlignment="1"/>
    <xf numFmtId="10" fontId="0" fillId="2" borderId="4" xfId="0" applyNumberFormat="1" applyFont="1" applyFill="1" applyBorder="1" applyAlignment="1"/>
    <xf numFmtId="0" fontId="0" fillId="6" borderId="1" xfId="0" applyFont="1" applyFill="1" applyBorder="1" applyAlignment="1"/>
    <xf numFmtId="0" fontId="0" fillId="6" borderId="3" xfId="0" applyFont="1" applyFill="1" applyBorder="1" applyAlignment="1"/>
    <xf numFmtId="0" fontId="0" fillId="6" borderId="5" xfId="0" applyFont="1" applyFill="1" applyBorder="1" applyAlignment="1">
      <alignment horizontal="left"/>
    </xf>
    <xf numFmtId="0" fontId="0" fillId="6" borderId="4" xfId="0" applyNumberFormat="1" applyFont="1" applyFill="1" applyBorder="1" applyAlignment="1"/>
    <xf numFmtId="0" fontId="2" fillId="0" borderId="0" xfId="0" applyFont="1" applyAlignment="1"/>
  </cellXfs>
  <cellStyles count="2">
    <cellStyle name="Normal" xfId="0" builtinId="0"/>
    <cellStyle name="Percent" xfId="1" builtinId="5"/>
  </cellStyles>
  <dxfs count="626">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4" formatCode="0.0"/>
    </dxf>
    <dxf>
      <fill>
        <patternFill patternType="solid">
          <bgColor rgb="FF00B0F0"/>
        </patternFill>
      </fill>
    </dxf>
    <dxf>
      <fill>
        <patternFill patternType="solid">
          <bgColor theme="4" tint="0.39997558519241921"/>
        </patternFill>
      </fill>
    </dxf>
    <dxf>
      <fill>
        <patternFill>
          <bgColor theme="4" tint="0.59999389629810485"/>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0"/>
        </patternFill>
      </fill>
    </dxf>
    <dxf>
      <fill>
        <patternFill patternType="solid">
          <bgColor theme="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rgb="FF0070C0"/>
        </patternFill>
      </fill>
    </dxf>
    <dxf>
      <fill>
        <patternFill patternType="solid">
          <bgColor rgb="FF0070C0"/>
        </patternFill>
      </fill>
    </dxf>
    <dxf>
      <fill>
        <patternFill>
          <bgColor theme="4" tint="0.59999389629810485"/>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diagonalUp="0" diagonalDown="0">
        <left/>
        <right/>
        <top/>
        <bottom/>
        <vertical/>
        <horizontal/>
      </border>
    </dxf>
    <dxf>
      <fill>
        <gradientFill degree="90">
          <stop position="0">
            <color theme="5" tint="0.80001220740379042"/>
          </stop>
          <stop position="1">
            <color theme="4"/>
          </stop>
        </gradientFill>
      </fill>
      <border diagonalUp="0" diagonalDown="0">
        <left/>
        <right/>
        <top/>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4" formatCode="0.00%"/>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4" tint="0.59999389629810485"/>
        </patternFill>
      </fill>
    </dxf>
    <dxf>
      <fill>
        <patternFill>
          <bgColor theme="4" tint="0.59999389629810485"/>
        </patternFill>
      </fill>
    </dxf>
    <dxf>
      <fill>
        <patternFill patternType="solid">
          <bgColor rgb="FF0070C0"/>
        </patternFill>
      </fill>
    </dxf>
    <dxf>
      <fill>
        <patternFill patternType="solid">
          <bgColor rgb="FF0070C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0"/>
        </patternFill>
      </fill>
    </dxf>
    <dxf>
      <fill>
        <patternFill patternType="solid">
          <bgColor theme="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numFmt numFmtId="164" formatCode="0.0"/>
    </dxf>
    <dxf>
      <fill>
        <patternFill>
          <bgColor theme="4" tint="0.59999389629810485"/>
        </patternFill>
      </fill>
    </dxf>
    <dxf>
      <fill>
        <patternFill patternType="solid">
          <bgColor theme="4" tint="0.39997558519241921"/>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3">
    <tableStyle name="Data-style" pivot="0" count="3" xr9:uid="{00000000-0011-0000-FFFF-FFFF00000000}">
      <tableStyleElement type="headerRow" dxfId="625"/>
      <tableStyleElement type="firstRowStripe" dxfId="624"/>
      <tableStyleElement type="secondRowStripe" dxfId="623"/>
    </tableStyle>
    <tableStyle name="Slicer" pivot="0" table="0" count="5" xr9:uid="{F8D07C52-CEDB-485F-8B54-291742D9A2AB}">
      <tableStyleElement type="wholeTable" dxfId="589"/>
    </tableStyle>
    <tableStyle name="Slicer Style 1" pivot="0" table="0" count="1" xr9:uid="{A7AB1DCB-9F29-40F8-9F9C-804AF41A7D7E}">
      <tableStyleElement type="wholeTable" dxfId="588"/>
    </tableStyle>
  </tableStyles>
  <extLst>
    <ext xmlns:x14="http://schemas.microsoft.com/office/spreadsheetml/2009/9/main" uri="{46F421CA-312F-682f-3DD2-61675219B42D}">
      <x14:dxfs count="3">
        <dxf>
          <fill>
            <gradientFill degree="90">
              <stop position="0">
                <color theme="5" tint="0.80001220740379042"/>
              </stop>
              <stop position="1">
                <color theme="5" tint="-0.49803155613879818"/>
              </stop>
            </gradientFill>
          </fill>
        </dxf>
        <dxf>
          <font>
            <b/>
            <i val="0"/>
            <name val="Times New Roman"/>
            <family val="1"/>
            <scheme val="none"/>
          </font>
          <fill>
            <gradientFill degree="90">
              <stop position="0">
                <color theme="5" tint="0.80001220740379042"/>
              </stop>
              <stop position="1">
                <color theme="4"/>
              </stop>
            </gradientFill>
          </fill>
        </dxf>
        <dxf>
          <fill>
            <gradientFill degree="90">
              <stop position="0">
                <color theme="1" tint="5.0965910824915313E-2"/>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979978154599309E-2"/>
          <c:y val="0.12457627949928463"/>
          <c:w val="0.72649572649572647"/>
          <c:h val="0.80952380952380953"/>
        </c:manualLayout>
      </c:layout>
      <c:doughnutChart>
        <c:varyColors val="1"/>
        <c:ser>
          <c:idx val="0"/>
          <c:order val="0"/>
          <c:spPr>
            <a:solidFill>
              <a:schemeClr val="accent2">
                <a:lumMod val="50000"/>
              </a:schemeClr>
            </a:solidFill>
          </c:spPr>
          <c:dPt>
            <c:idx val="0"/>
            <c:bubble3D val="0"/>
            <c:spPr>
              <a:solidFill>
                <a:srgbClr val="0070C0"/>
              </a:solidFill>
              <a:ln w="19050">
                <a:solidFill>
                  <a:schemeClr val="bg1"/>
                </a:solidFill>
              </a:ln>
              <a:effectLst/>
            </c:spPr>
            <c:extLst>
              <c:ext xmlns:c16="http://schemas.microsoft.com/office/drawing/2014/chart" uri="{C3380CC4-5D6E-409C-BE32-E72D297353CC}">
                <c16:uniqueId val="{00000001-6949-44CA-9C7B-0F78FB478ABF}"/>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6949-44CA-9C7B-0F78FB478ABF}"/>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6949-44CA-9C7B-0F78FB478AB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0070C0"/>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DEEC-4657-9A0E-A91F0E430BC4}"/>
            </c:ext>
          </c:extLst>
        </c:ser>
        <c:ser>
          <c:idx val="1"/>
          <c:order val="1"/>
          <c:spPr>
            <a:solidFill>
              <a:schemeClr val="accent2">
                <a:lumMod val="75000"/>
              </a:schemeClr>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DEEC-4657-9A0E-A91F0E430BC4}"/>
            </c:ext>
          </c:extLst>
        </c:ser>
        <c:dLbls>
          <c:showLegendKey val="0"/>
          <c:showVal val="0"/>
          <c:showCatName val="0"/>
          <c:showSerName val="0"/>
          <c:showPercent val="0"/>
          <c:showBubbleSize val="0"/>
        </c:dLbls>
        <c:gapWidth val="0"/>
        <c:overlap val="100"/>
        <c:axId val="669609792"/>
        <c:axId val="669610624"/>
      </c:barChart>
      <c:catAx>
        <c:axId val="669609792"/>
        <c:scaling>
          <c:orientation val="minMax"/>
        </c:scaling>
        <c:delete val="1"/>
        <c:axPos val="l"/>
        <c:majorTickMark val="out"/>
        <c:minorTickMark val="none"/>
        <c:tickLblPos val="nextTo"/>
        <c:crossAx val="669610624"/>
        <c:crosses val="autoZero"/>
        <c:auto val="1"/>
        <c:lblAlgn val="ctr"/>
        <c:lblOffset val="100"/>
        <c:noMultiLvlLbl val="0"/>
      </c:catAx>
      <c:valAx>
        <c:axId val="669610624"/>
        <c:scaling>
          <c:orientation val="minMax"/>
          <c:max val="4"/>
        </c:scaling>
        <c:delete val="1"/>
        <c:axPos val="b"/>
        <c:numFmt formatCode="0.0" sourceLinked="1"/>
        <c:majorTickMark val="out"/>
        <c:minorTickMark val="none"/>
        <c:tickLblPos val="nextTo"/>
        <c:crossAx val="669609792"/>
        <c:crosses val="autoZero"/>
        <c:crossBetween val="between"/>
        <c:majorUnit val="0.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70C0"/>
              </a:solidFill>
              <a:ln w="19050">
                <a:solidFill>
                  <a:schemeClr val="lt1"/>
                </a:solidFill>
              </a:ln>
              <a:effectLst/>
            </c:spPr>
            <c:extLst>
              <c:ext xmlns:c16="http://schemas.microsoft.com/office/drawing/2014/chart" uri="{C3380CC4-5D6E-409C-BE32-E72D297353CC}">
                <c16:uniqueId val="{00000001-D5F8-47E1-A253-CA66131D48B8}"/>
              </c:ext>
            </c:extLst>
          </c:dPt>
          <c:dPt>
            <c:idx val="1"/>
            <c:bubble3D val="0"/>
            <c:spPr>
              <a:gradFill>
                <a:gsLst>
                  <a:gs pos="78500">
                    <a:srgbClr val="ABC0E4"/>
                  </a:gs>
                  <a:gs pos="74000">
                    <a:schemeClr val="accent1">
                      <a:lumMod val="45000"/>
                      <a:lumOff val="55000"/>
                    </a:schemeClr>
                  </a:gs>
                  <a:gs pos="23000">
                    <a:schemeClr val="accent1">
                      <a:lumMod val="45000"/>
                      <a:lumOff val="55000"/>
                    </a:schemeClr>
                  </a:gs>
                  <a:gs pos="1361">
                    <a:schemeClr val="accent2">
                      <a:lumMod val="20000"/>
                      <a:lumOff val="80000"/>
                    </a:schemeClr>
                  </a:gs>
                  <a:gs pos="100000">
                    <a:schemeClr val="accent2">
                      <a:lumMod val="20000"/>
                      <a:lumOff val="80000"/>
                    </a:schemeClr>
                  </a:gs>
                </a:gsLst>
                <a:lin ang="10800000" scaled="0"/>
              </a:gradFill>
              <a:ln w="19050">
                <a:solidFill>
                  <a:schemeClr val="lt1"/>
                </a:solidFill>
              </a:ln>
              <a:effectLst/>
            </c:spPr>
            <c:extLst>
              <c:ext xmlns:c16="http://schemas.microsoft.com/office/drawing/2014/chart" uri="{C3380CC4-5D6E-409C-BE32-E72D297353CC}">
                <c16:uniqueId val="{00000003-D5F8-47E1-A253-CA66131D48B8}"/>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D5F8-47E1-A253-CA66131D48B8}"/>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78500">
                    <a:srgbClr val="ABC0E4"/>
                  </a:gs>
                  <a:gs pos="74000">
                    <a:schemeClr val="accent1">
                      <a:lumMod val="45000"/>
                      <a:lumOff val="55000"/>
                    </a:schemeClr>
                  </a:gs>
                  <a:gs pos="23000">
                    <a:schemeClr val="accent1">
                      <a:lumMod val="45000"/>
                      <a:lumOff val="55000"/>
                    </a:schemeClr>
                  </a:gs>
                  <a:gs pos="1361">
                    <a:schemeClr val="accent2">
                      <a:lumMod val="20000"/>
                      <a:lumOff val="80000"/>
                    </a:schemeClr>
                  </a:gs>
                  <a:gs pos="100000">
                    <a:schemeClr val="accent2">
                      <a:lumMod val="20000"/>
                      <a:lumOff val="80000"/>
                    </a:schemeClr>
                  </a:gs>
                </a:gsLst>
                <a:lin ang="10800000" scaled="0"/>
              </a:gradFill>
              <a:ln w="19050">
                <a:solidFill>
                  <a:schemeClr val="lt1"/>
                </a:solidFill>
              </a:ln>
              <a:effectLst/>
            </c:spPr>
            <c:extLst>
              <c:ext xmlns:c16="http://schemas.microsoft.com/office/drawing/2014/chart" uri="{C3380CC4-5D6E-409C-BE32-E72D297353CC}">
                <c16:uniqueId val="{00000001-63AD-48C9-A251-FFEEC8F85ECC}"/>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63AD-48C9-A251-FFEEC8F85ECC}"/>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63AD-48C9-A251-FFEEC8F85EC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Dashboard.xlsx]Education by Attrition!Education by Attrition</c:name>
    <c:fmtId val="3"/>
  </c:pivotSource>
  <c:chart>
    <c:autoTitleDeleted val="1"/>
    <c:pivotFmts>
      <c:pivotFmt>
        <c:idx val="0"/>
        <c:spPr>
          <a:gradFill flip="none" rotWithShape="1">
            <a:gsLst>
              <a:gs pos="0">
                <a:schemeClr val="accent2">
                  <a:lumMod val="75000"/>
                </a:schemeClr>
              </a:gs>
              <a:gs pos="23000">
                <a:schemeClr val="accent2">
                  <a:lumMod val="89000"/>
                </a:schemeClr>
              </a:gs>
              <a:gs pos="69000">
                <a:schemeClr val="accent2">
                  <a:lumMod val="50000"/>
                </a:schemeClr>
              </a:gs>
              <a:gs pos="97000">
                <a:schemeClr val="accent2">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75000"/>
                </a:schemeClr>
              </a:gs>
              <a:gs pos="23000">
                <a:schemeClr val="accent2">
                  <a:lumMod val="89000"/>
                </a:schemeClr>
              </a:gs>
              <a:gs pos="69000">
                <a:schemeClr val="accent2">
                  <a:lumMod val="50000"/>
                </a:schemeClr>
              </a:gs>
              <a:gs pos="97000">
                <a:schemeClr val="accent2">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75000"/>
                </a:schemeClr>
              </a:gs>
              <a:gs pos="23000">
                <a:schemeClr val="accent2">
                  <a:lumMod val="89000"/>
                </a:schemeClr>
              </a:gs>
              <a:gs pos="69000">
                <a:schemeClr val="accent2">
                  <a:lumMod val="50000"/>
                </a:schemeClr>
              </a:gs>
              <a:gs pos="97000">
                <a:schemeClr val="accent2">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flip="none" rotWithShape="1">
              <a:gsLst>
                <a:gs pos="0">
                  <a:schemeClr val="accent2">
                    <a:lumMod val="75000"/>
                  </a:schemeClr>
                </a:gs>
                <a:gs pos="23000">
                  <a:schemeClr val="accent2">
                    <a:lumMod val="89000"/>
                  </a:schemeClr>
                </a:gs>
                <a:gs pos="69000">
                  <a:schemeClr val="accent2">
                    <a:lumMod val="50000"/>
                  </a:schemeClr>
                </a:gs>
                <a:gs pos="97000">
                  <a:schemeClr val="accent2">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C490-411F-A3A7-B21C7E42F18C}"/>
            </c:ext>
          </c:extLst>
        </c:ser>
        <c:dLbls>
          <c:dLblPos val="outEnd"/>
          <c:showLegendKey val="0"/>
          <c:showVal val="1"/>
          <c:showCatName val="0"/>
          <c:showSerName val="0"/>
          <c:showPercent val="0"/>
          <c:showBubbleSize val="0"/>
        </c:dLbls>
        <c:gapWidth val="75"/>
        <c:axId val="938124864"/>
        <c:axId val="938125696"/>
      </c:barChart>
      <c:catAx>
        <c:axId val="9381248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38125696"/>
        <c:crosses val="autoZero"/>
        <c:auto val="1"/>
        <c:lblAlgn val="ctr"/>
        <c:lblOffset val="100"/>
        <c:noMultiLvlLbl val="0"/>
      </c:catAx>
      <c:valAx>
        <c:axId val="938125696"/>
        <c:scaling>
          <c:orientation val="minMax"/>
        </c:scaling>
        <c:delete val="1"/>
        <c:axPos val="b"/>
        <c:numFmt formatCode="General" sourceLinked="1"/>
        <c:majorTickMark val="none"/>
        <c:minorTickMark val="none"/>
        <c:tickLblPos val="nextTo"/>
        <c:crossAx val="93812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Dashboard.xlsx]Dept wise Attrition!Dept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2">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pivotFmt>
      <c:pivotFmt>
        <c:idx val="6"/>
        <c:spPr>
          <a:solidFill>
            <a:srgbClr val="0070C0"/>
          </a:solidFill>
          <a:ln w="19050">
            <a:solidFill>
              <a:schemeClr val="lt1"/>
            </a:solidFill>
          </a:ln>
          <a:effectLst/>
        </c:spPr>
      </c:pivotFmt>
      <c:pivotFmt>
        <c:idx val="7"/>
        <c:spPr>
          <a:solidFill>
            <a:schemeClr val="accent2">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w="19050">
            <a:solidFill>
              <a:schemeClr val="lt1"/>
            </a:solidFill>
          </a:ln>
          <a:effectLst/>
        </c:spPr>
      </c:pivotFmt>
      <c:pivotFmt>
        <c:idx val="10"/>
        <c:spPr>
          <a:solidFill>
            <a:srgbClr val="0070C0"/>
          </a:solidFill>
          <a:ln w="19050">
            <a:solidFill>
              <a:schemeClr val="lt1"/>
            </a:solidFill>
          </a:ln>
          <a:effectLst/>
        </c:spPr>
      </c:pivotFmt>
      <c:pivotFmt>
        <c:idx val="11"/>
        <c:spPr>
          <a:solidFill>
            <a:schemeClr val="accent2">
              <a:lumMod val="50000"/>
            </a:schemeClr>
          </a:solidFill>
          <a:ln w="19050">
            <a:solidFill>
              <a:schemeClr val="lt1"/>
            </a:solidFill>
          </a:ln>
          <a:effectLst/>
        </c:spPr>
      </c:pivotFmt>
    </c:pivotFmts>
    <c:plotArea>
      <c:layout/>
      <c:pieChart>
        <c:varyColors val="1"/>
        <c:ser>
          <c:idx val="0"/>
          <c:order val="0"/>
          <c:tx>
            <c:strRef>
              <c:f>'Dept wise Attrition'!$B$3</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2B2C-48DD-867B-1B2ED2C99DDB}"/>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2B2C-48DD-867B-1B2ED2C99DDB}"/>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2B2C-48DD-867B-1B2ED2C99DDB}"/>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2B2C-48DD-867B-1B2ED2C99DD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3065947299503462"/>
          <c:y val="0.34283164493553614"/>
          <c:w val="0.1372304364216414"/>
          <c:h val="0.3143362237925483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Dashboard.xlsx]Attrition by Age Group!Attrition by Age Group</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11F9-4304-9B7C-B3A51BC55E4B}"/>
            </c:ext>
          </c:extLst>
        </c:ser>
        <c:dLbls>
          <c:dLblPos val="outEnd"/>
          <c:showLegendKey val="0"/>
          <c:showVal val="1"/>
          <c:showCatName val="0"/>
          <c:showSerName val="0"/>
          <c:showPercent val="0"/>
          <c:showBubbleSize val="0"/>
        </c:dLbls>
        <c:gapWidth val="107"/>
        <c:overlap val="-27"/>
        <c:axId val="654623712"/>
        <c:axId val="654626208"/>
      </c:barChart>
      <c:catAx>
        <c:axId val="6546237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54626208"/>
        <c:crosses val="autoZero"/>
        <c:auto val="1"/>
        <c:lblAlgn val="ctr"/>
        <c:lblOffset val="100"/>
        <c:noMultiLvlLbl val="0"/>
      </c:catAx>
      <c:valAx>
        <c:axId val="654626208"/>
        <c:scaling>
          <c:orientation val="minMax"/>
        </c:scaling>
        <c:delete val="1"/>
        <c:axPos val="l"/>
        <c:numFmt formatCode="General" sourceLinked="1"/>
        <c:majorTickMark val="none"/>
        <c:minorTickMark val="none"/>
        <c:tickLblPos val="nextTo"/>
        <c:crossAx val="65462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84B7734A-BB3C-4D67-893B-CE78C38A36BC}">
          <cx:spPr>
            <a:ln>
              <a:noFill/>
            </a:ln>
          </cx:spPr>
          <cx:dataPt idx="0">
            <cx: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l="50000" t="50000" r="50000" b="50000"/>
                </a:path>
                <a:tileRect/>
              </a:gradFill>
            </cx:spPr>
          </cx:dataPt>
          <cx:dataPt idx="1">
            <cx:spPr>
              <a:gradFill flip="none" rotWithShape="1">
                <a:gsLst>
                  <a:gs pos="0">
                    <a:srgbClr val="4472C4">
                      <a:tint val="66000"/>
                      <a:satMod val="160000"/>
                    </a:srgbClr>
                  </a:gs>
                  <a:gs pos="50000">
                    <a:srgbClr val="4472C4">
                      <a:tint val="44500"/>
                      <a:satMod val="160000"/>
                    </a:srgbClr>
                  </a:gs>
                  <a:gs pos="100000">
                    <a:srgbClr val="4472C4">
                      <a:tint val="23500"/>
                      <a:satMod val="160000"/>
                    </a:srgbClr>
                  </a:gs>
                </a:gsLst>
                <a:lin ang="0" scaled="1"/>
                <a:tileRect/>
              </a:gradFill>
            </cx:spPr>
          </cx:dataPt>
          <cx:dataPt idx="2">
            <cx: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path path="circle">
                  <a:fillToRect r="100000" b="100000"/>
                </a:path>
                <a:tileRect l="-100000" t="-100000"/>
              </a:gradFill>
            </cx:spPr>
          </cx:dataPt>
          <cx:dataPt idx="3">
            <cx:spPr>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l="50000" t="50000" r="50000" b="50000"/>
                </a:path>
                <a:tileRect/>
              </a:gradFill>
            </cx:spPr>
          </cx:dataPt>
          <cx:dataPt idx="4">
            <cx:spPr>
              <a:gradFill flip="none" rotWithShape="1">
                <a:gsLst>
                  <a:gs pos="0">
                    <a:srgbClr val="FFC000">
                      <a:tint val="66000"/>
                      <a:satMod val="160000"/>
                    </a:srgbClr>
                  </a:gs>
                  <a:gs pos="50000">
                    <a:srgbClr val="FFC000">
                      <a:tint val="44500"/>
                      <a:satMod val="160000"/>
                    </a:srgbClr>
                  </a:gs>
                  <a:gs pos="100000">
                    <a:srgbClr val="FFC000">
                      <a:tint val="23500"/>
                      <a:satMod val="160000"/>
                    </a:srgbClr>
                  </a:gs>
                </a:gsLst>
                <a:lin ang="16200000" scaled="1"/>
                <a:tileRect/>
              </a:gradFill>
            </cx:spPr>
          </cx:dataPt>
          <cx:dataPt idx="5">
            <cx:spPr>
              <a:solidFill>
                <a:srgbClr val="A5A5A5"/>
              </a:solidFill>
            </cx:spPr>
          </cx:dataPt>
          <cx:dataPt idx="6">
            <cx:spPr>
              <a:gradFill flip="none" rotWithShape="1">
                <a:gsLst>
                  <a:gs pos="0">
                    <a:srgbClr val="ED7D31">
                      <a:lumMod val="75000"/>
                      <a:shade val="30000"/>
                      <a:satMod val="115000"/>
                    </a:srgbClr>
                  </a:gs>
                  <a:gs pos="50000">
                    <a:srgbClr val="ED7D31">
                      <a:lumMod val="75000"/>
                      <a:shade val="67500"/>
                      <a:satMod val="115000"/>
                    </a:srgbClr>
                  </a:gs>
                  <a:gs pos="100000">
                    <a:srgbClr val="ED7D31">
                      <a:lumMod val="75000"/>
                      <a:shade val="100000"/>
                      <a:satMod val="115000"/>
                    </a:srgbClr>
                  </a:gs>
                </a:gsLst>
                <a:path path="circle">
                  <a:fillToRect l="50000" t="50000" r="50000" b="50000"/>
                </a:path>
                <a:tileRect/>
              </a:gradFill>
            </cx:spPr>
          </cx:dataPt>
          <cx:dataPt idx="7">
            <cx:spPr>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path path="circle">
                  <a:fillToRect l="50000" t="50000" r="50000" b="50000"/>
                </a:path>
                <a:tileRect/>
              </a:gradFill>
            </cx:spPr>
          </cx:dataPt>
          <cx:dataPt idx="8">
            <cx:spPr>
              <a:gradFill flip="none" rotWithShape="1">
                <a:gsLst>
                  <a:gs pos="0">
                    <a:srgbClr val="70AD47">
                      <a:lumMod val="60000"/>
                      <a:lumOff val="40000"/>
                      <a:shade val="30000"/>
                      <a:satMod val="115000"/>
                    </a:srgbClr>
                  </a:gs>
                  <a:gs pos="50000">
                    <a:srgbClr val="70AD47">
                      <a:lumMod val="60000"/>
                      <a:lumOff val="40000"/>
                      <a:shade val="67500"/>
                      <a:satMod val="115000"/>
                    </a:srgbClr>
                  </a:gs>
                  <a:gs pos="100000">
                    <a:srgbClr val="70AD47">
                      <a:lumMod val="60000"/>
                      <a:lumOff val="40000"/>
                      <a:shade val="100000"/>
                      <a:satMod val="115000"/>
                    </a:srgbClr>
                  </a:gs>
                </a:gsLst>
                <a:path path="circle">
                  <a:fillToRect l="50000" t="50000" r="50000" b="50000"/>
                </a:path>
                <a:tileRect/>
              </a:gradFill>
            </cx:spPr>
          </cx:dataPt>
          <cx:dataLabels pos="inEnd">
            <cx:txPr>
              <a:bodyPr spcFirstLastPara="1" vertOverflow="ellipsis" horzOverflow="overflow" wrap="square" lIns="0" tIns="0" rIns="0" bIns="0" anchor="ctr" anchorCtr="1"/>
              <a:lstStyle/>
              <a:p>
                <a:pPr algn="ctr" rtl="0">
                  <a:defRPr b="1">
                    <a:solidFill>
                      <a:sysClr val="windowText" lastClr="000000"/>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900" b="1" i="0" u="none" strike="noStrike" baseline="0">
                  <a:solidFill>
                    <a:sysClr val="windowText" lastClr="000000"/>
                  </a:solidFill>
                  <a:latin typeface="Times New Roman" panose="02020603050405020304" pitchFamily="18" charset="0"/>
                  <a:ea typeface="Calibri"/>
                  <a:cs typeface="Times New Roman" panose="02020603050405020304" pitchFamily="18" charset="0"/>
                </a:endParaRPr>
              </a:p>
            </cx:txPr>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AC207EE-2751-45BD-A7FF-6F33495BB3CD}">
          <cx:tx>
            <cx:txData>
              <cx:f>_xlchart.v2.1</cx:f>
              <cx:v>Marital Status</cx:v>
            </cx:txData>
          </cx:tx>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x:spPr>
          <cx:dataPt idx="0">
            <cx:spPr>
              <a:gradFill flip="none" rotWithShape="1">
                <a:gsLst>
                  <a:gs pos="0">
                    <a:srgbClr val="4472C4">
                      <a:lumMod val="67000"/>
                    </a:srgbClr>
                  </a:gs>
                  <a:gs pos="48000">
                    <a:srgbClr val="4472C4">
                      <a:lumMod val="97000"/>
                      <a:lumOff val="3000"/>
                    </a:srgbClr>
                  </a:gs>
                  <a:gs pos="100000">
                    <a:srgbClr val="4472C4">
                      <a:lumMod val="60000"/>
                      <a:lumOff val="40000"/>
                    </a:srgbClr>
                  </a:gs>
                </a:gsLst>
                <a:lin ang="16200000" scaled="1"/>
                <a:tileRect/>
              </a:gradFill>
            </cx:spPr>
          </cx:dataPt>
          <cx:dataPt idx="1">
            <cx:spPr>
              <a:gradFill flip="none" rotWithShape="1">
                <a:gsLst>
                  <a:gs pos="0">
                    <a:srgbClr val="4472C4">
                      <a:lumMod val="40000"/>
                      <a:lumOff val="60000"/>
                    </a:srgbClr>
                  </a:gs>
                  <a:gs pos="46000">
                    <a:srgbClr val="4472C4">
                      <a:lumMod val="95000"/>
                      <a:lumOff val="5000"/>
                    </a:srgbClr>
                  </a:gs>
                  <a:gs pos="100000">
                    <a:srgbClr val="4472C4">
                      <a:lumMod val="60000"/>
                    </a:srgbClr>
                  </a:gs>
                </a:gsLst>
                <a:path path="circle">
                  <a:fillToRect r="100000" b="100000"/>
                </a:path>
                <a:tileRect l="-100000" t="-100000"/>
              </a:gradFill>
            </cx:spPr>
          </cx:dataPt>
          <cx:dataPt idx="2">
            <cx:spPr>
              <a:gradFill flip="none" rotWithShape="1">
                <a:gsLst>
                  <a:gs pos="0">
                    <a:srgbClr val="4472C4">
                      <a:lumMod val="89000"/>
                    </a:srgbClr>
                  </a:gs>
                  <a:gs pos="23000">
                    <a:srgbClr val="4472C4">
                      <a:lumMod val="89000"/>
                    </a:srgbClr>
                  </a:gs>
                  <a:gs pos="69000">
                    <a:srgbClr val="4472C4">
                      <a:lumMod val="75000"/>
                    </a:srgbClr>
                  </a:gs>
                  <a:gs pos="97000">
                    <a:srgbClr val="4472C4">
                      <a:lumMod val="70000"/>
                    </a:srgbClr>
                  </a:gs>
                </a:gsLst>
                <a:path path="circle">
                  <a:fillToRect l="50000" t="50000" r="50000" b="50000"/>
                </a:path>
                <a:tileRect/>
              </a:gradFill>
            </cx:spPr>
          </cx:dataPt>
          <cx:dataLabels>
            <cx:txPr>
              <a:bodyPr spcFirstLastPara="1" vertOverflow="ellipsis" horzOverflow="overflow" wrap="square" lIns="0" tIns="0" rIns="0" bIns="0" anchor="ctr" anchorCtr="1"/>
              <a:lstStyle/>
              <a:p>
                <a:pPr algn="ctr" rtl="0">
                  <a:defRPr sz="1000" b="1">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1" i="0" u="none" strike="noStrike" baseline="0">
                  <a:solidFill>
                    <a:schemeClr val="tx1"/>
                  </a:solidFill>
                  <a:latin typeface="Times New Roman" panose="02020603050405020304" pitchFamily="18" charset="0"/>
                  <a:ea typeface="Calibri"/>
                  <a:cs typeface="Times New Roman" panose="02020603050405020304" pitchFamily="18"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solidFill>
                  <a:sysClr val="windowText" lastClr="000000"/>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1" i="0" u="none" strike="noStrike" baseline="0">
              <a:solidFill>
                <a:sysClr val="windowText" lastClr="000000"/>
              </a:solidFill>
              <a:latin typeface="Times New Roman" panose="02020603050405020304" pitchFamily="18" charset="0"/>
              <a:ea typeface="Calibri"/>
              <a:cs typeface="Times New Roman" panose="02020603050405020304" pitchFamily="18"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image" Target="../media/image9.svg"/><Relationship Id="rId1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8.png"/><Relationship Id="rId17" Type="http://schemas.microsoft.com/office/2014/relationships/chartEx" Target="../charts/chartEx1.xml"/><Relationship Id="rId2" Type="http://schemas.openxmlformats.org/officeDocument/2006/relationships/image" Target="../media/image2.png"/><Relationship Id="rId16" Type="http://schemas.openxmlformats.org/officeDocument/2006/relationships/chart" Target="../charts/chart5.xml"/><Relationship Id="rId20" Type="http://schemas.microsoft.com/office/2014/relationships/chartEx" Target="../charts/chartEx2.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image" Target="../media/image11.svg"/><Relationship Id="rId10" Type="http://schemas.openxmlformats.org/officeDocument/2006/relationships/chart" Target="../charts/chart3.xml"/><Relationship Id="rId19"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1013460</xdr:colOff>
      <xdr:row>9</xdr:row>
      <xdr:rowOff>53340</xdr:rowOff>
    </xdr:from>
    <xdr:to>
      <xdr:col>7</xdr:col>
      <xdr:colOff>411480</xdr:colOff>
      <xdr:row>14</xdr:row>
      <xdr:rowOff>106679</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DCE94D4C-593E-48D2-86C8-8E9DA37753A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928360" y="1836420"/>
              <a:ext cx="1828800" cy="1043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441960</xdr:colOff>
      <xdr:row>6</xdr:row>
      <xdr:rowOff>129541</xdr:rowOff>
    </xdr:from>
    <xdr:to>
      <xdr:col>11</xdr:col>
      <xdr:colOff>259080</xdr:colOff>
      <xdr:row>12</xdr:row>
      <xdr:rowOff>53341</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72D8D188-EEE1-4CCC-B19D-A87077A68C0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979920" y="1318261"/>
              <a:ext cx="1828800" cy="1112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121920</xdr:colOff>
      <xdr:row>13</xdr:row>
      <xdr:rowOff>182881</xdr:rowOff>
    </xdr:from>
    <xdr:to>
      <xdr:col>10</xdr:col>
      <xdr:colOff>609600</xdr:colOff>
      <xdr:row>24</xdr:row>
      <xdr:rowOff>129541</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1075E7BF-D718-45FD-8692-FD7EA644AD63}"/>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6659880" y="2758441"/>
              <a:ext cx="1828800" cy="2125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83820</xdr:colOff>
      <xdr:row>6</xdr:row>
      <xdr:rowOff>121921</xdr:rowOff>
    </xdr:from>
    <xdr:to>
      <xdr:col>14</xdr:col>
      <xdr:colOff>571500</xdr:colOff>
      <xdr:row>17</xdr:row>
      <xdr:rowOff>106681</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514D3F86-F906-424A-A230-FCC3B9EBAF7D}"/>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9464040" y="1310641"/>
              <a:ext cx="1828800" cy="2164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1</xdr:col>
      <xdr:colOff>416530</xdr:colOff>
      <xdr:row>2</xdr:row>
      <xdr:rowOff>133350</xdr:rowOff>
    </xdr:from>
    <xdr:ext cx="14830425"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1069673" y="520398"/>
          <a:ext cx="14830425" cy="7381875"/>
          <a:chOff x="0" y="89063"/>
          <a:chExt cx="10692000" cy="7381875"/>
        </a:xfr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a:grpFill/>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a:grpFill/>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a:grpFill/>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grp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476753"/>
              <a:ext cx="2448000" cy="5180"/>
            </a:xfrm>
            <a:prstGeom prst="straightConnector1">
              <a:avLst/>
            </a:prstGeom>
            <a:grp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2</xdr:col>
      <xdr:colOff>84666</xdr:colOff>
      <xdr:row>8</xdr:row>
      <xdr:rowOff>24191</xdr:rowOff>
    </xdr:from>
    <xdr:to>
      <xdr:col>5</xdr:col>
      <xdr:colOff>411238</xdr:colOff>
      <xdr:row>9</xdr:row>
      <xdr:rowOff>120953</xdr:rowOff>
    </xdr:to>
    <xdr:sp macro="" textlink="">
      <xdr:nvSpPr>
        <xdr:cNvPr id="3" name="TextBox 2">
          <a:extLst>
            <a:ext uri="{FF2B5EF4-FFF2-40B4-BE49-F238E27FC236}">
              <a16:creationId xmlns:a16="http://schemas.microsoft.com/office/drawing/2014/main" id="{705C5645-C6D8-4584-85EF-3B78C8709392}"/>
            </a:ext>
          </a:extLst>
        </xdr:cNvPr>
        <xdr:cNvSpPr txBox="1"/>
      </xdr:nvSpPr>
      <xdr:spPr>
        <a:xfrm>
          <a:off x="1390952" y="1572381"/>
          <a:ext cx="2286000" cy="290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70C0"/>
              </a:solidFill>
              <a:latin typeface="Times New Roman" panose="02020603050405020304" pitchFamily="18" charset="0"/>
              <a:cs typeface="Times New Roman" panose="02020603050405020304" pitchFamily="18" charset="0"/>
            </a:rPr>
            <a:t>TOTAL</a:t>
          </a:r>
          <a:r>
            <a:rPr lang="en-US" sz="1600" b="1" baseline="0">
              <a:solidFill>
                <a:srgbClr val="0070C0"/>
              </a:solidFill>
              <a:latin typeface="Times New Roman" panose="02020603050405020304" pitchFamily="18" charset="0"/>
              <a:cs typeface="Times New Roman" panose="02020603050405020304" pitchFamily="18" charset="0"/>
            </a:rPr>
            <a:t> EMPLOYEES</a:t>
          </a:r>
          <a:endParaRPr lang="en-US" sz="1600" b="1">
            <a:solidFill>
              <a:srgbClr val="0070C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108857</xdr:colOff>
      <xdr:row>10</xdr:row>
      <xdr:rowOff>12095</xdr:rowOff>
    </xdr:from>
    <xdr:to>
      <xdr:col>5</xdr:col>
      <xdr:colOff>326572</xdr:colOff>
      <xdr:row>12</xdr:row>
      <xdr:rowOff>48381</xdr:rowOff>
    </xdr:to>
    <xdr:sp macro="" textlink="KPI!A7">
      <xdr:nvSpPr>
        <xdr:cNvPr id="5" name="TextBox 4">
          <a:extLst>
            <a:ext uri="{FF2B5EF4-FFF2-40B4-BE49-F238E27FC236}">
              <a16:creationId xmlns:a16="http://schemas.microsoft.com/office/drawing/2014/main" id="{9723958E-6788-44FD-8EF6-C97AF6D0F432}"/>
            </a:ext>
          </a:extLst>
        </xdr:cNvPr>
        <xdr:cNvSpPr txBox="1"/>
      </xdr:nvSpPr>
      <xdr:spPr>
        <a:xfrm>
          <a:off x="1415143" y="1947333"/>
          <a:ext cx="2177143"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F3A22C-9C26-4DBA-8800-061D15322AC9}" type="TxLink">
            <a:rPr lang="en-US" sz="2400" b="1" i="0" u="none" strike="noStrike">
              <a:solidFill>
                <a:schemeClr val="accent2">
                  <a:lumMod val="50000"/>
                </a:schemeClr>
              </a:solidFill>
              <a:latin typeface="Times New Roman" panose="02020603050405020304" pitchFamily="18" charset="0"/>
              <a:ea typeface="Calibri"/>
              <a:cs typeface="Times New Roman" panose="02020603050405020304" pitchFamily="18" charset="0"/>
            </a:rPr>
            <a:pPr algn="ctr"/>
            <a:t>1470</a:t>
          </a:fld>
          <a:endParaRPr lang="en-US" sz="24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77861</xdr:colOff>
      <xdr:row>8</xdr:row>
      <xdr:rowOff>24494</xdr:rowOff>
    </xdr:from>
    <xdr:to>
      <xdr:col>10</xdr:col>
      <xdr:colOff>89659</xdr:colOff>
      <xdr:row>9</xdr:row>
      <xdr:rowOff>121022</xdr:rowOff>
    </xdr:to>
    <xdr:sp macro="" textlink="">
      <xdr:nvSpPr>
        <xdr:cNvPr id="33" name="TextBox 32">
          <a:extLst>
            <a:ext uri="{FF2B5EF4-FFF2-40B4-BE49-F238E27FC236}">
              <a16:creationId xmlns:a16="http://schemas.microsoft.com/office/drawing/2014/main" id="{90C5A237-A106-4C8B-AFFC-6DF21BAF443A}"/>
            </a:ext>
          </a:extLst>
        </xdr:cNvPr>
        <xdr:cNvSpPr txBox="1"/>
      </xdr:nvSpPr>
      <xdr:spPr>
        <a:xfrm>
          <a:off x="4649861" y="1572684"/>
          <a:ext cx="1971227" cy="29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70C0"/>
              </a:solidFill>
              <a:latin typeface="Times New Roman" panose="02020603050405020304" pitchFamily="18" charset="0"/>
              <a:cs typeface="Times New Roman" panose="02020603050405020304" pitchFamily="18" charset="0"/>
            </a:rPr>
            <a:t>ATTRITION</a:t>
          </a:r>
        </a:p>
      </xdr:txBody>
    </xdr:sp>
    <xdr:clientData/>
  </xdr:twoCellAnchor>
  <xdr:twoCellAnchor>
    <xdr:from>
      <xdr:col>6</xdr:col>
      <xdr:colOff>477007</xdr:colOff>
      <xdr:row>9</xdr:row>
      <xdr:rowOff>169636</xdr:rowOff>
    </xdr:from>
    <xdr:to>
      <xdr:col>10</xdr:col>
      <xdr:colOff>41578</xdr:colOff>
      <xdr:row>12</xdr:row>
      <xdr:rowOff>12398</xdr:rowOff>
    </xdr:to>
    <xdr:sp macro="" textlink="KPI!B7">
      <xdr:nvSpPr>
        <xdr:cNvPr id="34" name="TextBox 33">
          <a:extLst>
            <a:ext uri="{FF2B5EF4-FFF2-40B4-BE49-F238E27FC236}">
              <a16:creationId xmlns:a16="http://schemas.microsoft.com/office/drawing/2014/main" id="{34C400D8-C7F4-4612-B30C-0C8B52D85072}"/>
            </a:ext>
          </a:extLst>
        </xdr:cNvPr>
        <xdr:cNvSpPr txBox="1"/>
      </xdr:nvSpPr>
      <xdr:spPr>
        <a:xfrm>
          <a:off x="4395864" y="1911350"/>
          <a:ext cx="2177143"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F9A94FE-7B8B-4A78-BD77-DF638E466B14}" type="TxLink">
            <a:rPr lang="en-US" sz="2400" b="1" i="0" u="none" strike="noStrike">
              <a:solidFill>
                <a:schemeClr val="accent2">
                  <a:lumMod val="50000"/>
                </a:schemeClr>
              </a:solidFill>
              <a:latin typeface="Times New Roman" panose="02020603050405020304" pitchFamily="18" charset="0"/>
              <a:ea typeface="Calibri"/>
              <a:cs typeface="Times New Roman" panose="02020603050405020304" pitchFamily="18" charset="0"/>
            </a:rPr>
            <a:pPr algn="ctr"/>
            <a:t>237</a:t>
          </a:fld>
          <a:endParaRPr lang="en-US" sz="24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53673</xdr:colOff>
      <xdr:row>8</xdr:row>
      <xdr:rowOff>24494</xdr:rowOff>
    </xdr:from>
    <xdr:to>
      <xdr:col>14</xdr:col>
      <xdr:colOff>416530</xdr:colOff>
      <xdr:row>10</xdr:row>
      <xdr:rowOff>12398</xdr:rowOff>
    </xdr:to>
    <xdr:sp macro="" textlink="">
      <xdr:nvSpPr>
        <xdr:cNvPr id="35" name="TextBox 34">
          <a:extLst>
            <a:ext uri="{FF2B5EF4-FFF2-40B4-BE49-F238E27FC236}">
              <a16:creationId xmlns:a16="http://schemas.microsoft.com/office/drawing/2014/main" id="{9CAD7AEC-6BCE-4D3D-800A-C63FF3138E60}"/>
            </a:ext>
          </a:extLst>
        </xdr:cNvPr>
        <xdr:cNvSpPr txBox="1"/>
      </xdr:nvSpPr>
      <xdr:spPr>
        <a:xfrm>
          <a:off x="7238244" y="1572684"/>
          <a:ext cx="2322286" cy="374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70C0"/>
              </a:solidFill>
              <a:latin typeface="Times New Roman" panose="02020603050405020304" pitchFamily="18" charset="0"/>
              <a:cs typeface="Times New Roman" panose="02020603050405020304" pitchFamily="18" charset="0"/>
            </a:rPr>
            <a:t>ACTIVE</a:t>
          </a:r>
          <a:r>
            <a:rPr lang="en-US" sz="1600" b="1" baseline="0">
              <a:solidFill>
                <a:srgbClr val="0070C0"/>
              </a:solidFill>
              <a:latin typeface="Times New Roman" panose="02020603050405020304" pitchFamily="18" charset="0"/>
              <a:cs typeface="Times New Roman" panose="02020603050405020304" pitchFamily="18" charset="0"/>
            </a:rPr>
            <a:t> EMPLOYEES</a:t>
          </a:r>
          <a:endParaRPr lang="en-US" sz="1600" b="1">
            <a:solidFill>
              <a:srgbClr val="0070C0"/>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114150</xdr:colOff>
      <xdr:row>9</xdr:row>
      <xdr:rowOff>157541</xdr:rowOff>
    </xdr:from>
    <xdr:to>
      <xdr:col>14</xdr:col>
      <xdr:colOff>331864</xdr:colOff>
      <xdr:row>12</xdr:row>
      <xdr:rowOff>303</xdr:rowOff>
    </xdr:to>
    <xdr:sp macro="" textlink="KPI!D7">
      <xdr:nvSpPr>
        <xdr:cNvPr id="36" name="TextBox 35">
          <a:extLst>
            <a:ext uri="{FF2B5EF4-FFF2-40B4-BE49-F238E27FC236}">
              <a16:creationId xmlns:a16="http://schemas.microsoft.com/office/drawing/2014/main" id="{63E30951-1BC3-4883-99FA-8A472E69C34B}"/>
            </a:ext>
          </a:extLst>
        </xdr:cNvPr>
        <xdr:cNvSpPr txBox="1"/>
      </xdr:nvSpPr>
      <xdr:spPr>
        <a:xfrm>
          <a:off x="7298721" y="1899255"/>
          <a:ext cx="2177143"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C6B2F08-D596-4128-ADB1-A35AEB9115AA}" type="TxLink">
            <a:rPr lang="en-US" sz="2400" b="1" i="0" u="none" strike="noStrike">
              <a:solidFill>
                <a:schemeClr val="accent2">
                  <a:lumMod val="50000"/>
                </a:schemeClr>
              </a:solidFill>
              <a:latin typeface="Times New Roman" panose="02020603050405020304" pitchFamily="18" charset="0"/>
              <a:ea typeface="Calibri"/>
              <a:cs typeface="Times New Roman" panose="02020603050405020304" pitchFamily="18" charset="0"/>
            </a:rPr>
            <a:pPr algn="ctr"/>
            <a:t>1233</a:t>
          </a:fld>
          <a:endParaRPr lang="en-US" sz="24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561673</xdr:colOff>
      <xdr:row>8</xdr:row>
      <xdr:rowOff>36589</xdr:rowOff>
    </xdr:from>
    <xdr:to>
      <xdr:col>19</xdr:col>
      <xdr:colOff>271388</xdr:colOff>
      <xdr:row>10</xdr:row>
      <xdr:rowOff>24493</xdr:rowOff>
    </xdr:to>
    <xdr:sp macro="" textlink="">
      <xdr:nvSpPr>
        <xdr:cNvPr id="37" name="TextBox 36">
          <a:extLst>
            <a:ext uri="{FF2B5EF4-FFF2-40B4-BE49-F238E27FC236}">
              <a16:creationId xmlns:a16="http://schemas.microsoft.com/office/drawing/2014/main" id="{9FFCCAE1-4968-43A3-9897-302C1DDA8817}"/>
            </a:ext>
          </a:extLst>
        </xdr:cNvPr>
        <xdr:cNvSpPr txBox="1"/>
      </xdr:nvSpPr>
      <xdr:spPr>
        <a:xfrm>
          <a:off x="10358816" y="1584779"/>
          <a:ext cx="2322286" cy="374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0070C0"/>
              </a:solidFill>
              <a:latin typeface="Times New Roman" panose="02020603050405020304" pitchFamily="18" charset="0"/>
              <a:cs typeface="Times New Roman" panose="02020603050405020304" pitchFamily="18" charset="0"/>
            </a:rPr>
            <a:t>ATTRITION RATE</a:t>
          </a:r>
          <a:endParaRPr lang="en-US" sz="1600" b="1">
            <a:solidFill>
              <a:srgbClr val="0070C0"/>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561673</xdr:colOff>
      <xdr:row>9</xdr:row>
      <xdr:rowOff>169636</xdr:rowOff>
    </xdr:from>
    <xdr:to>
      <xdr:col>19</xdr:col>
      <xdr:colOff>126245</xdr:colOff>
      <xdr:row>12</xdr:row>
      <xdr:rowOff>12398</xdr:rowOff>
    </xdr:to>
    <xdr:sp macro="" textlink="KPI!E7">
      <xdr:nvSpPr>
        <xdr:cNvPr id="38" name="TextBox 37">
          <a:extLst>
            <a:ext uri="{FF2B5EF4-FFF2-40B4-BE49-F238E27FC236}">
              <a16:creationId xmlns:a16="http://schemas.microsoft.com/office/drawing/2014/main" id="{E8BC9CEF-0BD7-4E42-A59C-26E35715118D}"/>
            </a:ext>
          </a:extLst>
        </xdr:cNvPr>
        <xdr:cNvSpPr txBox="1"/>
      </xdr:nvSpPr>
      <xdr:spPr>
        <a:xfrm>
          <a:off x="10358816" y="1911350"/>
          <a:ext cx="2177143"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53C26E7-FF38-4E34-B357-B98F3BE646FF}" type="TxLink">
            <a:rPr lang="en-US" sz="2400" b="1" i="0" u="none" strike="noStrike">
              <a:solidFill>
                <a:schemeClr val="accent2">
                  <a:lumMod val="50000"/>
                </a:schemeClr>
              </a:solidFill>
              <a:latin typeface="Times New Roman" panose="02020603050405020304" pitchFamily="18" charset="0"/>
              <a:ea typeface="Calibri"/>
              <a:cs typeface="Times New Roman" panose="02020603050405020304" pitchFamily="18" charset="0"/>
            </a:rPr>
            <a:pPr algn="ctr"/>
            <a:t>16.12%</a:t>
          </a:fld>
          <a:endParaRPr lang="en-US" sz="24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150435</xdr:colOff>
      <xdr:row>8</xdr:row>
      <xdr:rowOff>12399</xdr:rowOff>
    </xdr:from>
    <xdr:to>
      <xdr:col>23</xdr:col>
      <xdr:colOff>513292</xdr:colOff>
      <xdr:row>10</xdr:row>
      <xdr:rowOff>303</xdr:rowOff>
    </xdr:to>
    <xdr:sp macro="" textlink="">
      <xdr:nvSpPr>
        <xdr:cNvPr id="39" name="TextBox 38">
          <a:extLst>
            <a:ext uri="{FF2B5EF4-FFF2-40B4-BE49-F238E27FC236}">
              <a16:creationId xmlns:a16="http://schemas.microsoft.com/office/drawing/2014/main" id="{9A049E91-5724-4A89-A0B2-1BBDCA956979}"/>
            </a:ext>
          </a:extLst>
        </xdr:cNvPr>
        <xdr:cNvSpPr txBox="1"/>
      </xdr:nvSpPr>
      <xdr:spPr>
        <a:xfrm>
          <a:off x="13213292" y="1560589"/>
          <a:ext cx="2322286" cy="374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70C0"/>
              </a:solidFill>
              <a:latin typeface="Times New Roman" panose="02020603050405020304" pitchFamily="18" charset="0"/>
              <a:cs typeface="Times New Roman" panose="02020603050405020304" pitchFamily="18" charset="0"/>
            </a:rPr>
            <a:t>AVERAGE</a:t>
          </a:r>
          <a:r>
            <a:rPr lang="en-US" sz="1600" b="1" baseline="0">
              <a:solidFill>
                <a:srgbClr val="0070C0"/>
              </a:solidFill>
              <a:latin typeface="Times New Roman" panose="02020603050405020304" pitchFamily="18" charset="0"/>
              <a:cs typeface="Times New Roman" panose="02020603050405020304" pitchFamily="18" charset="0"/>
            </a:rPr>
            <a:t> AGE</a:t>
          </a:r>
          <a:endParaRPr lang="en-US" sz="1600" b="1">
            <a:solidFill>
              <a:srgbClr val="0070C0"/>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102054</xdr:colOff>
      <xdr:row>9</xdr:row>
      <xdr:rowOff>157541</xdr:rowOff>
    </xdr:from>
    <xdr:to>
      <xdr:col>23</xdr:col>
      <xdr:colOff>319768</xdr:colOff>
      <xdr:row>12</xdr:row>
      <xdr:rowOff>303</xdr:rowOff>
    </xdr:to>
    <xdr:sp macro="" textlink="KPI!C7">
      <xdr:nvSpPr>
        <xdr:cNvPr id="40" name="TextBox 39">
          <a:extLst>
            <a:ext uri="{FF2B5EF4-FFF2-40B4-BE49-F238E27FC236}">
              <a16:creationId xmlns:a16="http://schemas.microsoft.com/office/drawing/2014/main" id="{33FBFB24-D139-4D35-B26E-D51D89359126}"/>
            </a:ext>
          </a:extLst>
        </xdr:cNvPr>
        <xdr:cNvSpPr txBox="1"/>
      </xdr:nvSpPr>
      <xdr:spPr>
        <a:xfrm>
          <a:off x="13164911" y="1899255"/>
          <a:ext cx="2177143"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735EB7-A672-4E04-8F26-FF294A000571}" type="TxLink">
            <a:rPr lang="en-US" sz="2400" b="1" i="0" u="none" strike="noStrike">
              <a:solidFill>
                <a:schemeClr val="accent2">
                  <a:lumMod val="50000"/>
                </a:schemeClr>
              </a:solidFill>
              <a:latin typeface="Times New Roman" panose="02020603050405020304" pitchFamily="18" charset="0"/>
              <a:ea typeface="Calibri"/>
              <a:cs typeface="Times New Roman" panose="02020603050405020304" pitchFamily="18" charset="0"/>
            </a:rPr>
            <a:pPr algn="ctr"/>
            <a:t>37</a:t>
          </a:fld>
          <a:endParaRPr lang="en-US" sz="24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oneCellAnchor>
    <xdr:from>
      <xdr:col>5</xdr:col>
      <xdr:colOff>350762</xdr:colOff>
      <xdr:row>8</xdr:row>
      <xdr:rowOff>48683</xdr:rowOff>
    </xdr:from>
    <xdr:ext cx="314476" cy="277889"/>
    <xdr:pic>
      <xdr:nvPicPr>
        <xdr:cNvPr id="42" name="image4.png">
          <a:extLst>
            <a:ext uri="{FF2B5EF4-FFF2-40B4-BE49-F238E27FC236}">
              <a16:creationId xmlns:a16="http://schemas.microsoft.com/office/drawing/2014/main" id="{26E53F91-2E00-4002-BFD7-842D479D8E97}"/>
            </a:ext>
          </a:extLst>
        </xdr:cNvPr>
        <xdr:cNvPicPr preferRelativeResize="0"/>
      </xdr:nvPicPr>
      <xdr:blipFill>
        <a:blip xmlns:r="http://schemas.openxmlformats.org/officeDocument/2006/relationships" r:embed="rId1" cstate="print"/>
        <a:stretch>
          <a:fillRect/>
        </a:stretch>
      </xdr:blipFill>
      <xdr:spPr>
        <a:xfrm>
          <a:off x="3616476" y="1596873"/>
          <a:ext cx="314476" cy="277889"/>
        </a:xfrm>
        <a:prstGeom prst="rect">
          <a:avLst/>
        </a:prstGeom>
        <a:noFill/>
        <a:effectLst>
          <a:reflection blurRad="6350" stA="50000" endA="295" endPos="92000" dist="101600" dir="5400000" sy="-100000" algn="bl" rotWithShape="0"/>
        </a:effectLst>
      </xdr:spPr>
    </xdr:pic>
    <xdr:clientData fLocksWithSheet="0"/>
  </xdr:oneCellAnchor>
  <xdr:oneCellAnchor>
    <xdr:from>
      <xdr:col>14</xdr:col>
      <xdr:colOff>423333</xdr:colOff>
      <xdr:row>8</xdr:row>
      <xdr:rowOff>60476</xdr:rowOff>
    </xdr:from>
    <xdr:ext cx="266095" cy="241905"/>
    <xdr:pic>
      <xdr:nvPicPr>
        <xdr:cNvPr id="43" name="image5.png">
          <a:extLst>
            <a:ext uri="{FF2B5EF4-FFF2-40B4-BE49-F238E27FC236}">
              <a16:creationId xmlns:a16="http://schemas.microsoft.com/office/drawing/2014/main" id="{A3C49D15-2239-46D5-BCD6-78520DA96467}"/>
            </a:ext>
          </a:extLst>
        </xdr:cNvPr>
        <xdr:cNvPicPr preferRelativeResize="0"/>
      </xdr:nvPicPr>
      <xdr:blipFill>
        <a:blip xmlns:r="http://schemas.openxmlformats.org/officeDocument/2006/relationships" r:embed="rId2" cstate="print"/>
        <a:stretch>
          <a:fillRect/>
        </a:stretch>
      </xdr:blipFill>
      <xdr:spPr>
        <a:xfrm>
          <a:off x="9567333" y="1608666"/>
          <a:ext cx="266095" cy="241905"/>
        </a:xfrm>
        <a:prstGeom prst="rect">
          <a:avLst/>
        </a:prstGeom>
        <a:noFill/>
        <a:effectLst>
          <a:reflection blurRad="6350" stA="50000" endA="295" endPos="92000" dist="101600" dir="5400000" sy="-100000" algn="bl" rotWithShape="0"/>
        </a:effectLst>
      </xdr:spPr>
    </xdr:pic>
    <xdr:clientData fLocksWithSheet="0"/>
  </xdr:oneCellAnchor>
  <xdr:oneCellAnchor>
    <xdr:from>
      <xdr:col>19</xdr:col>
      <xdr:colOff>12096</xdr:colOff>
      <xdr:row>8</xdr:row>
      <xdr:rowOff>24192</xdr:rowOff>
    </xdr:from>
    <xdr:ext cx="354240" cy="290286"/>
    <xdr:pic>
      <xdr:nvPicPr>
        <xdr:cNvPr id="44" name="image2.png">
          <a:extLst>
            <a:ext uri="{FF2B5EF4-FFF2-40B4-BE49-F238E27FC236}">
              <a16:creationId xmlns:a16="http://schemas.microsoft.com/office/drawing/2014/main" id="{F05DB80C-47E8-4EBB-B0DD-143F180AA7CE}"/>
            </a:ext>
          </a:extLst>
        </xdr:cNvPr>
        <xdr:cNvPicPr preferRelativeResize="0"/>
      </xdr:nvPicPr>
      <xdr:blipFill>
        <a:blip xmlns:r="http://schemas.openxmlformats.org/officeDocument/2006/relationships" r:embed="rId3" cstate="print"/>
        <a:stretch>
          <a:fillRect/>
        </a:stretch>
      </xdr:blipFill>
      <xdr:spPr>
        <a:xfrm>
          <a:off x="12421810" y="1572382"/>
          <a:ext cx="354240" cy="290286"/>
        </a:xfrm>
        <a:prstGeom prst="rect">
          <a:avLst/>
        </a:prstGeom>
        <a:noFill/>
        <a:effectLst>
          <a:reflection blurRad="6350" stA="50000" endA="295" endPos="92000" dist="101600" dir="5400000" sy="-100000" algn="bl" rotWithShape="0"/>
        </a:effectLst>
      </xdr:spPr>
    </xdr:pic>
    <xdr:clientData fLocksWithSheet="0"/>
  </xdr:oneCellAnchor>
  <xdr:oneCellAnchor>
    <xdr:from>
      <xdr:col>23</xdr:col>
      <xdr:colOff>217715</xdr:colOff>
      <xdr:row>8</xdr:row>
      <xdr:rowOff>36286</xdr:rowOff>
    </xdr:from>
    <xdr:ext cx="355752" cy="266095"/>
    <xdr:pic>
      <xdr:nvPicPr>
        <xdr:cNvPr id="45" name="image6.png">
          <a:extLst>
            <a:ext uri="{FF2B5EF4-FFF2-40B4-BE49-F238E27FC236}">
              <a16:creationId xmlns:a16="http://schemas.microsoft.com/office/drawing/2014/main" id="{009201A5-04E8-4EB7-905D-2571151CF7F2}"/>
            </a:ext>
          </a:extLst>
        </xdr:cNvPr>
        <xdr:cNvPicPr preferRelativeResize="0"/>
      </xdr:nvPicPr>
      <xdr:blipFill>
        <a:blip xmlns:r="http://schemas.openxmlformats.org/officeDocument/2006/relationships" r:embed="rId4" cstate="print"/>
        <a:stretch>
          <a:fillRect/>
        </a:stretch>
      </xdr:blipFill>
      <xdr:spPr>
        <a:xfrm>
          <a:off x="15240001" y="1584476"/>
          <a:ext cx="355752" cy="266095"/>
        </a:xfrm>
        <a:prstGeom prst="rect">
          <a:avLst/>
        </a:prstGeom>
        <a:noFill/>
        <a:effectLst>
          <a:reflection blurRad="6350" stA="50000" endA="295" endPos="92000" dist="101600" dir="5400000" sy="-100000" algn="bl" rotWithShape="0"/>
        </a:effectLst>
      </xdr:spPr>
    </xdr:pic>
    <xdr:clientData fLocksWithSheet="0"/>
  </xdr:oneCellAnchor>
  <xdr:oneCellAnchor>
    <xdr:from>
      <xdr:col>9</xdr:col>
      <xdr:colOff>556381</xdr:colOff>
      <xdr:row>8</xdr:row>
      <xdr:rowOff>36287</xdr:rowOff>
    </xdr:from>
    <xdr:ext cx="411238" cy="314476"/>
    <xdr:pic>
      <xdr:nvPicPr>
        <xdr:cNvPr id="46" name="image7.png">
          <a:extLst>
            <a:ext uri="{FF2B5EF4-FFF2-40B4-BE49-F238E27FC236}">
              <a16:creationId xmlns:a16="http://schemas.microsoft.com/office/drawing/2014/main" id="{DA9C30DF-A4EE-4D45-BC76-D379DA465974}"/>
            </a:ext>
          </a:extLst>
        </xdr:cNvPr>
        <xdr:cNvPicPr preferRelativeResize="0"/>
      </xdr:nvPicPr>
      <xdr:blipFill>
        <a:blip xmlns:r="http://schemas.openxmlformats.org/officeDocument/2006/relationships" r:embed="rId5" cstate="print"/>
        <a:stretch>
          <a:fillRect/>
        </a:stretch>
      </xdr:blipFill>
      <xdr:spPr>
        <a:xfrm>
          <a:off x="6434667" y="1584477"/>
          <a:ext cx="411238" cy="314476"/>
        </a:xfrm>
        <a:prstGeom prst="rect">
          <a:avLst/>
        </a:prstGeom>
        <a:noFill/>
        <a:effectLst>
          <a:reflection blurRad="6350" stA="50000" endA="295" endPos="92000" dist="101600" dir="5400000" sy="-100000" algn="bl" rotWithShape="0"/>
        </a:effectLst>
      </xdr:spPr>
    </xdr:pic>
    <xdr:clientData fLocksWithSheet="0"/>
  </xdr:oneCellAnchor>
  <xdr:twoCellAnchor>
    <xdr:from>
      <xdr:col>3</xdr:col>
      <xdr:colOff>120953</xdr:colOff>
      <xdr:row>3</xdr:row>
      <xdr:rowOff>72572</xdr:rowOff>
    </xdr:from>
    <xdr:to>
      <xdr:col>14</xdr:col>
      <xdr:colOff>483808</xdr:colOff>
      <xdr:row>6</xdr:row>
      <xdr:rowOff>169333</xdr:rowOff>
    </xdr:to>
    <xdr:sp macro="" textlink="">
      <xdr:nvSpPr>
        <xdr:cNvPr id="6" name="TextBox 5">
          <a:extLst>
            <a:ext uri="{FF2B5EF4-FFF2-40B4-BE49-F238E27FC236}">
              <a16:creationId xmlns:a16="http://schemas.microsoft.com/office/drawing/2014/main" id="{2348D615-C7CE-4D52-A684-B475AF587FE3}"/>
            </a:ext>
          </a:extLst>
        </xdr:cNvPr>
        <xdr:cNvSpPr txBox="1"/>
      </xdr:nvSpPr>
      <xdr:spPr>
        <a:xfrm>
          <a:off x="2080382" y="653143"/>
          <a:ext cx="7547426" cy="677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rgbClr val="0070C0"/>
              </a:solidFill>
              <a:latin typeface="Times New Roman" panose="02020603050405020304" pitchFamily="18" charset="0"/>
              <a:cs typeface="Times New Roman" panose="02020603050405020304" pitchFamily="18" charset="0"/>
            </a:rPr>
            <a:t>HR</a:t>
          </a:r>
          <a:r>
            <a:rPr lang="en-US" sz="4000" b="1" baseline="0">
              <a:solidFill>
                <a:srgbClr val="0070C0"/>
              </a:solidFill>
              <a:latin typeface="Times New Roman" panose="02020603050405020304" pitchFamily="18" charset="0"/>
              <a:cs typeface="Times New Roman" panose="02020603050405020304" pitchFamily="18" charset="0"/>
            </a:rPr>
            <a:t> ANALYTICS DASHBOARD</a:t>
          </a:r>
          <a:endParaRPr lang="en-US" sz="4000" b="1">
            <a:solidFill>
              <a:srgbClr val="0070C0"/>
            </a:solidFill>
            <a:latin typeface="Times New Roman" panose="02020603050405020304" pitchFamily="18" charset="0"/>
            <a:cs typeface="Times New Roman" panose="02020603050405020304" pitchFamily="18" charset="0"/>
          </a:endParaRPr>
        </a:p>
      </xdr:txBody>
    </xdr:sp>
    <xdr:clientData/>
  </xdr:twoCellAnchor>
  <xdr:oneCellAnchor>
    <xdr:from>
      <xdr:col>2</xdr:col>
      <xdr:colOff>150435</xdr:colOff>
      <xdr:row>3</xdr:row>
      <xdr:rowOff>169637</xdr:rowOff>
    </xdr:from>
    <xdr:ext cx="542925" cy="523875"/>
    <xdr:pic>
      <xdr:nvPicPr>
        <xdr:cNvPr id="49" name="image1.png">
          <a:extLst>
            <a:ext uri="{FF2B5EF4-FFF2-40B4-BE49-F238E27FC236}">
              <a16:creationId xmlns:a16="http://schemas.microsoft.com/office/drawing/2014/main" id="{8D934C88-6DA2-4BBD-B8D3-64A4AEF4B336}"/>
            </a:ext>
          </a:extLst>
        </xdr:cNvPr>
        <xdr:cNvPicPr preferRelativeResize="0"/>
      </xdr:nvPicPr>
      <xdr:blipFill>
        <a:blip xmlns:r="http://schemas.openxmlformats.org/officeDocument/2006/relationships" r:embed="rId6" cstate="print"/>
        <a:stretch>
          <a:fillRect/>
        </a:stretch>
      </xdr:blipFill>
      <xdr:spPr>
        <a:xfrm>
          <a:off x="1456721" y="750208"/>
          <a:ext cx="542925" cy="523875"/>
        </a:xfrm>
        <a:prstGeom prst="rect">
          <a:avLst/>
        </a:prstGeom>
        <a:noFill/>
      </xdr:spPr>
    </xdr:pic>
    <xdr:clientData fLocksWithSheet="0"/>
  </xdr:oneCellAnchor>
  <xdr:oneCellAnchor>
    <xdr:from>
      <xdr:col>15</xdr:col>
      <xdr:colOff>102054</xdr:colOff>
      <xdr:row>3</xdr:row>
      <xdr:rowOff>109161</xdr:rowOff>
    </xdr:from>
    <xdr:ext cx="723900" cy="628650"/>
    <xdr:pic>
      <xdr:nvPicPr>
        <xdr:cNvPr id="51" name="image3.png">
          <a:extLst>
            <a:ext uri="{FF2B5EF4-FFF2-40B4-BE49-F238E27FC236}">
              <a16:creationId xmlns:a16="http://schemas.microsoft.com/office/drawing/2014/main" id="{508697AC-EEA7-442F-9A6D-3A0CE062F788}"/>
            </a:ext>
          </a:extLst>
        </xdr:cNvPr>
        <xdr:cNvPicPr preferRelativeResize="0"/>
      </xdr:nvPicPr>
      <xdr:blipFill>
        <a:blip xmlns:r="http://schemas.openxmlformats.org/officeDocument/2006/relationships" r:embed="rId7" cstate="print"/>
        <a:stretch>
          <a:fillRect/>
        </a:stretch>
      </xdr:blipFill>
      <xdr:spPr>
        <a:xfrm>
          <a:off x="9899197" y="689732"/>
          <a:ext cx="723900" cy="628650"/>
        </a:xfrm>
        <a:prstGeom prst="rect">
          <a:avLst/>
        </a:prstGeom>
        <a:noFill/>
      </xdr:spPr>
    </xdr:pic>
    <xdr:clientData fLocksWithSheet="0"/>
  </xdr:oneCellAnchor>
  <xdr:twoCellAnchor>
    <xdr:from>
      <xdr:col>16</xdr:col>
      <xdr:colOff>217716</xdr:colOff>
      <xdr:row>3</xdr:row>
      <xdr:rowOff>48382</xdr:rowOff>
    </xdr:from>
    <xdr:to>
      <xdr:col>18</xdr:col>
      <xdr:colOff>471716</xdr:colOff>
      <xdr:row>7</xdr:row>
      <xdr:rowOff>12095</xdr:rowOff>
    </xdr:to>
    <xdr:sp macro="" textlink="">
      <xdr:nvSpPr>
        <xdr:cNvPr id="7" name="TextBox 6">
          <a:extLst>
            <a:ext uri="{FF2B5EF4-FFF2-40B4-BE49-F238E27FC236}">
              <a16:creationId xmlns:a16="http://schemas.microsoft.com/office/drawing/2014/main" id="{73A9EF96-71FB-4789-AF61-3A6F3AB43DCA}"/>
            </a:ext>
          </a:extLst>
        </xdr:cNvPr>
        <xdr:cNvSpPr txBox="1"/>
      </xdr:nvSpPr>
      <xdr:spPr>
        <a:xfrm>
          <a:off x="10668002" y="628953"/>
          <a:ext cx="1560285" cy="737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2">
                  <a:lumMod val="50000"/>
                </a:schemeClr>
              </a:solidFill>
              <a:latin typeface="Times New Roman" panose="02020603050405020304" pitchFamily="18" charset="0"/>
              <a:cs typeface="Times New Roman" panose="02020603050405020304" pitchFamily="18" charset="0"/>
            </a:rPr>
            <a:t>JOB</a:t>
          </a:r>
          <a:r>
            <a:rPr lang="en-US" sz="1400" b="1" baseline="0">
              <a:solidFill>
                <a:schemeClr val="accent2">
                  <a:lumMod val="50000"/>
                </a:schemeClr>
              </a:solidFill>
              <a:latin typeface="Times New Roman" panose="02020603050405020304" pitchFamily="18" charset="0"/>
              <a:cs typeface="Times New Roman" panose="02020603050405020304" pitchFamily="18" charset="0"/>
            </a:rPr>
            <a:t> SATISFACTION RATING</a:t>
          </a:r>
          <a:endParaRPr lang="en-US" sz="14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532192</xdr:colOff>
      <xdr:row>2</xdr:row>
      <xdr:rowOff>181429</xdr:rowOff>
    </xdr:from>
    <xdr:to>
      <xdr:col>21</xdr:col>
      <xdr:colOff>12097</xdr:colOff>
      <xdr:row>6</xdr:row>
      <xdr:rowOff>169334</xdr:rowOff>
    </xdr:to>
    <xdr:graphicFrame macro="">
      <xdr:nvGraphicFramePr>
        <xdr:cNvPr id="8" name="Chart 1">
          <a:extLst>
            <a:ext uri="{FF2B5EF4-FFF2-40B4-BE49-F238E27FC236}">
              <a16:creationId xmlns:a16="http://schemas.microsoft.com/office/drawing/2014/main" id="{DD258896-01B2-4FEC-B581-D0BA63208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241905</xdr:colOff>
      <xdr:row>4</xdr:row>
      <xdr:rowOff>36285</xdr:rowOff>
    </xdr:from>
    <xdr:to>
      <xdr:col>20</xdr:col>
      <xdr:colOff>169334</xdr:colOff>
      <xdr:row>6</xdr:row>
      <xdr:rowOff>60474</xdr:rowOff>
    </xdr:to>
    <xdr:sp macro="" textlink="Rating!B6">
      <xdr:nvSpPr>
        <xdr:cNvPr id="9" name="TextBox 8">
          <a:extLst>
            <a:ext uri="{FF2B5EF4-FFF2-40B4-BE49-F238E27FC236}">
              <a16:creationId xmlns:a16="http://schemas.microsoft.com/office/drawing/2014/main" id="{ED0E6AD4-505D-4B80-B878-95127FC47C14}"/>
            </a:ext>
          </a:extLst>
        </xdr:cNvPr>
        <xdr:cNvSpPr txBox="1"/>
      </xdr:nvSpPr>
      <xdr:spPr>
        <a:xfrm>
          <a:off x="12651619" y="810380"/>
          <a:ext cx="580572" cy="411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7300DF0-08B2-4885-A23F-E736A3AAD4EC}" type="TxLink">
            <a:rPr lang="en-US" sz="1400" b="1" i="0" u="none" strike="noStrike">
              <a:solidFill>
                <a:schemeClr val="accent2">
                  <a:lumMod val="50000"/>
                </a:schemeClr>
              </a:solidFill>
              <a:latin typeface="Times New Roman" panose="02020603050405020304" pitchFamily="18" charset="0"/>
              <a:ea typeface="Calibri"/>
              <a:cs typeface="Times New Roman" panose="02020603050405020304" pitchFamily="18" charset="0"/>
            </a:rPr>
            <a:pPr/>
            <a:t>2.6</a:t>
          </a:fld>
          <a:endParaRPr lang="en-US" sz="14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114149</xdr:colOff>
      <xdr:row>3</xdr:row>
      <xdr:rowOff>133349</xdr:rowOff>
    </xdr:from>
    <xdr:to>
      <xdr:col>24</xdr:col>
      <xdr:colOff>164767</xdr:colOff>
      <xdr:row>6</xdr:row>
      <xdr:rowOff>169997</xdr:rowOff>
    </xdr:to>
    <xdr:graphicFrame macro="">
      <xdr:nvGraphicFramePr>
        <xdr:cNvPr id="56" name="Chart 55">
          <a:extLst>
            <a:ext uri="{FF2B5EF4-FFF2-40B4-BE49-F238E27FC236}">
              <a16:creationId xmlns:a16="http://schemas.microsoft.com/office/drawing/2014/main" id="{BB687FF6-E281-4DEE-974E-23800938E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241904</xdr:colOff>
      <xdr:row>4</xdr:row>
      <xdr:rowOff>60476</xdr:rowOff>
    </xdr:from>
    <xdr:to>
      <xdr:col>24</xdr:col>
      <xdr:colOff>36285</xdr:colOff>
      <xdr:row>6</xdr:row>
      <xdr:rowOff>60476</xdr:rowOff>
    </xdr:to>
    <xdr:sp macro="" textlink="">
      <xdr:nvSpPr>
        <xdr:cNvPr id="70" name="Freeform: Shape 69">
          <a:extLst>
            <a:ext uri="{FF2B5EF4-FFF2-40B4-BE49-F238E27FC236}">
              <a16:creationId xmlns:a16="http://schemas.microsoft.com/office/drawing/2014/main" id="{F7F100A7-2F25-4D20-862F-AFFA907AEDF5}"/>
            </a:ext>
          </a:extLst>
        </xdr:cNvPr>
        <xdr:cNvSpPr/>
      </xdr:nvSpPr>
      <xdr:spPr>
        <a:xfrm>
          <a:off x="13304761" y="834571"/>
          <a:ext cx="2406953" cy="387048"/>
        </a:xfrm>
        <a:custGeom>
          <a:avLst/>
          <a:gdLst>
            <a:gd name="connsiteX0" fmla="*/ 1792942 w 2079811"/>
            <a:gd name="connsiteY0" fmla="*/ 98751 h 605258"/>
            <a:gd name="connsiteX1" fmla="*/ 1746551 w 2079811"/>
            <a:gd name="connsiteY1" fmla="*/ 260093 h 605258"/>
            <a:gd name="connsiteX2" fmla="*/ 1573307 w 2079811"/>
            <a:gd name="connsiteY2" fmla="*/ 252840 h 605258"/>
            <a:gd name="connsiteX3" fmla="*/ 1717880 w 2079811"/>
            <a:gd name="connsiteY3" fmla="*/ 345301 h 605258"/>
            <a:gd name="connsiteX4" fmla="*/ 1657200 w 2079811"/>
            <a:gd name="connsiteY4" fmla="*/ 502161 h 605258"/>
            <a:gd name="connsiteX5" fmla="*/ 1792942 w 2079811"/>
            <a:gd name="connsiteY5" fmla="*/ 397963 h 605258"/>
            <a:gd name="connsiteX6" fmla="*/ 1928684 w 2079811"/>
            <a:gd name="connsiteY6" fmla="*/ 502161 h 605258"/>
            <a:gd name="connsiteX7" fmla="*/ 1868004 w 2079811"/>
            <a:gd name="connsiteY7" fmla="*/ 345301 h 605258"/>
            <a:gd name="connsiteX8" fmla="*/ 2012577 w 2079811"/>
            <a:gd name="connsiteY8" fmla="*/ 252840 h 605258"/>
            <a:gd name="connsiteX9" fmla="*/ 1839333 w 2079811"/>
            <a:gd name="connsiteY9" fmla="*/ 260093 h 605258"/>
            <a:gd name="connsiteX10" fmla="*/ 1289424 w 2079811"/>
            <a:gd name="connsiteY10" fmla="*/ 98751 h 605258"/>
            <a:gd name="connsiteX11" fmla="*/ 1237576 w 2079811"/>
            <a:gd name="connsiteY11" fmla="*/ 252841 h 605258"/>
            <a:gd name="connsiteX12" fmla="*/ 1069789 w 2079811"/>
            <a:gd name="connsiteY12" fmla="*/ 252840 h 605258"/>
            <a:gd name="connsiteX13" fmla="*/ 1205532 w 2079811"/>
            <a:gd name="connsiteY13" fmla="*/ 348072 h 605258"/>
            <a:gd name="connsiteX14" fmla="*/ 1153682 w 2079811"/>
            <a:gd name="connsiteY14" fmla="*/ 502161 h 605258"/>
            <a:gd name="connsiteX15" fmla="*/ 1289424 w 2079811"/>
            <a:gd name="connsiteY15" fmla="*/ 406927 h 605258"/>
            <a:gd name="connsiteX16" fmla="*/ 1425166 w 2079811"/>
            <a:gd name="connsiteY16" fmla="*/ 502161 h 605258"/>
            <a:gd name="connsiteX17" fmla="*/ 1373316 w 2079811"/>
            <a:gd name="connsiteY17" fmla="*/ 348072 h 605258"/>
            <a:gd name="connsiteX18" fmla="*/ 1509059 w 2079811"/>
            <a:gd name="connsiteY18" fmla="*/ 252840 h 605258"/>
            <a:gd name="connsiteX19" fmla="*/ 1341272 w 2079811"/>
            <a:gd name="connsiteY19" fmla="*/ 252841 h 605258"/>
            <a:gd name="connsiteX20" fmla="*/ 785906 w 2079811"/>
            <a:gd name="connsiteY20" fmla="*/ 98751 h 605258"/>
            <a:gd name="connsiteX21" fmla="*/ 734058 w 2079811"/>
            <a:gd name="connsiteY21" fmla="*/ 252841 h 605258"/>
            <a:gd name="connsiteX22" fmla="*/ 566271 w 2079811"/>
            <a:gd name="connsiteY22" fmla="*/ 252840 h 605258"/>
            <a:gd name="connsiteX23" fmla="*/ 702014 w 2079811"/>
            <a:gd name="connsiteY23" fmla="*/ 348072 h 605258"/>
            <a:gd name="connsiteX24" fmla="*/ 650164 w 2079811"/>
            <a:gd name="connsiteY24" fmla="*/ 502161 h 605258"/>
            <a:gd name="connsiteX25" fmla="*/ 785906 w 2079811"/>
            <a:gd name="connsiteY25" fmla="*/ 406927 h 605258"/>
            <a:gd name="connsiteX26" fmla="*/ 921648 w 2079811"/>
            <a:gd name="connsiteY26" fmla="*/ 502161 h 605258"/>
            <a:gd name="connsiteX27" fmla="*/ 869798 w 2079811"/>
            <a:gd name="connsiteY27" fmla="*/ 348072 h 605258"/>
            <a:gd name="connsiteX28" fmla="*/ 1005541 w 2079811"/>
            <a:gd name="connsiteY28" fmla="*/ 252840 h 605258"/>
            <a:gd name="connsiteX29" fmla="*/ 837754 w 2079811"/>
            <a:gd name="connsiteY29" fmla="*/ 252841 h 605258"/>
            <a:gd name="connsiteX30" fmla="*/ 282388 w 2079811"/>
            <a:gd name="connsiteY30" fmla="*/ 98751 h 605258"/>
            <a:gd name="connsiteX31" fmla="*/ 230540 w 2079811"/>
            <a:gd name="connsiteY31" fmla="*/ 252841 h 605258"/>
            <a:gd name="connsiteX32" fmla="*/ 62753 w 2079811"/>
            <a:gd name="connsiteY32" fmla="*/ 252840 h 605258"/>
            <a:gd name="connsiteX33" fmla="*/ 198496 w 2079811"/>
            <a:gd name="connsiteY33" fmla="*/ 348072 h 605258"/>
            <a:gd name="connsiteX34" fmla="*/ 146646 w 2079811"/>
            <a:gd name="connsiteY34" fmla="*/ 502161 h 605258"/>
            <a:gd name="connsiteX35" fmla="*/ 282388 w 2079811"/>
            <a:gd name="connsiteY35" fmla="*/ 406927 h 605258"/>
            <a:gd name="connsiteX36" fmla="*/ 418130 w 2079811"/>
            <a:gd name="connsiteY36" fmla="*/ 502161 h 605258"/>
            <a:gd name="connsiteX37" fmla="*/ 366280 w 2079811"/>
            <a:gd name="connsiteY37" fmla="*/ 348072 h 605258"/>
            <a:gd name="connsiteX38" fmla="*/ 502023 w 2079811"/>
            <a:gd name="connsiteY38" fmla="*/ 252840 h 605258"/>
            <a:gd name="connsiteX39" fmla="*/ 334236 w 2079811"/>
            <a:gd name="connsiteY39" fmla="*/ 252841 h 605258"/>
            <a:gd name="connsiteX40" fmla="*/ 0 w 2079811"/>
            <a:gd name="connsiteY40" fmla="*/ 0 h 605258"/>
            <a:gd name="connsiteX41" fmla="*/ 2079811 w 2079811"/>
            <a:gd name="connsiteY41" fmla="*/ 0 h 605258"/>
            <a:gd name="connsiteX42" fmla="*/ 2079811 w 2079811"/>
            <a:gd name="connsiteY42" fmla="*/ 605258 h 605258"/>
            <a:gd name="connsiteX43" fmla="*/ 0 w 2079811"/>
            <a:gd name="connsiteY43" fmla="*/ 605258 h 6052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079811" h="605258">
              <a:moveTo>
                <a:pt x="1792942" y="98751"/>
              </a:moveTo>
              <a:lnTo>
                <a:pt x="1746551" y="260093"/>
              </a:lnTo>
              <a:lnTo>
                <a:pt x="1573307" y="252840"/>
              </a:lnTo>
              <a:lnTo>
                <a:pt x="1717880" y="345301"/>
              </a:lnTo>
              <a:lnTo>
                <a:pt x="1657200" y="502161"/>
              </a:lnTo>
              <a:lnTo>
                <a:pt x="1792942" y="397963"/>
              </a:lnTo>
              <a:lnTo>
                <a:pt x="1928684" y="502161"/>
              </a:lnTo>
              <a:lnTo>
                <a:pt x="1868004" y="345301"/>
              </a:lnTo>
              <a:lnTo>
                <a:pt x="2012577" y="252840"/>
              </a:lnTo>
              <a:lnTo>
                <a:pt x="1839333" y="260093"/>
              </a:lnTo>
              <a:close/>
              <a:moveTo>
                <a:pt x="1289424" y="98751"/>
              </a:moveTo>
              <a:lnTo>
                <a:pt x="1237576" y="252841"/>
              </a:lnTo>
              <a:lnTo>
                <a:pt x="1069789" y="252840"/>
              </a:lnTo>
              <a:lnTo>
                <a:pt x="1205532" y="348072"/>
              </a:lnTo>
              <a:lnTo>
                <a:pt x="1153682" y="502161"/>
              </a:lnTo>
              <a:lnTo>
                <a:pt x="1289424" y="406927"/>
              </a:lnTo>
              <a:lnTo>
                <a:pt x="1425166" y="502161"/>
              </a:lnTo>
              <a:lnTo>
                <a:pt x="1373316" y="348072"/>
              </a:lnTo>
              <a:lnTo>
                <a:pt x="1509059" y="252840"/>
              </a:lnTo>
              <a:lnTo>
                <a:pt x="1341272" y="252841"/>
              </a:lnTo>
              <a:close/>
              <a:moveTo>
                <a:pt x="785906" y="98751"/>
              </a:moveTo>
              <a:lnTo>
                <a:pt x="734058" y="252841"/>
              </a:lnTo>
              <a:lnTo>
                <a:pt x="566271" y="252840"/>
              </a:lnTo>
              <a:lnTo>
                <a:pt x="702014" y="348072"/>
              </a:lnTo>
              <a:lnTo>
                <a:pt x="650164" y="502161"/>
              </a:lnTo>
              <a:lnTo>
                <a:pt x="785906" y="406927"/>
              </a:lnTo>
              <a:lnTo>
                <a:pt x="921648" y="502161"/>
              </a:lnTo>
              <a:lnTo>
                <a:pt x="869798" y="348072"/>
              </a:lnTo>
              <a:lnTo>
                <a:pt x="1005541" y="252840"/>
              </a:lnTo>
              <a:lnTo>
                <a:pt x="837754" y="252841"/>
              </a:lnTo>
              <a:close/>
              <a:moveTo>
                <a:pt x="282388" y="98751"/>
              </a:moveTo>
              <a:lnTo>
                <a:pt x="230540" y="252841"/>
              </a:lnTo>
              <a:lnTo>
                <a:pt x="62753" y="252840"/>
              </a:lnTo>
              <a:lnTo>
                <a:pt x="198496" y="348072"/>
              </a:lnTo>
              <a:lnTo>
                <a:pt x="146646" y="502161"/>
              </a:lnTo>
              <a:lnTo>
                <a:pt x="282388" y="406927"/>
              </a:lnTo>
              <a:lnTo>
                <a:pt x="418130" y="502161"/>
              </a:lnTo>
              <a:lnTo>
                <a:pt x="366280" y="348072"/>
              </a:lnTo>
              <a:lnTo>
                <a:pt x="502023" y="252840"/>
              </a:lnTo>
              <a:lnTo>
                <a:pt x="334236" y="252841"/>
              </a:lnTo>
              <a:close/>
              <a:moveTo>
                <a:pt x="0" y="0"/>
              </a:moveTo>
              <a:lnTo>
                <a:pt x="2079811" y="0"/>
              </a:lnTo>
              <a:lnTo>
                <a:pt x="2079811" y="605258"/>
              </a:lnTo>
              <a:lnTo>
                <a:pt x="0" y="605258"/>
              </a:lnTo>
              <a:close/>
            </a:path>
          </a:pathLst>
        </a:custGeom>
        <a:gradFill>
          <a:gsLst>
            <a:gs pos="78500">
              <a:srgbClr val="ABC0E4"/>
            </a:gs>
            <a:gs pos="74000">
              <a:schemeClr val="accent1">
                <a:lumMod val="45000"/>
                <a:lumOff val="55000"/>
              </a:schemeClr>
            </a:gs>
            <a:gs pos="23000">
              <a:schemeClr val="accent1">
                <a:lumMod val="45000"/>
                <a:lumOff val="55000"/>
              </a:schemeClr>
            </a:gs>
            <a:gs pos="1361">
              <a:schemeClr val="accent2">
                <a:lumMod val="20000"/>
                <a:lumOff val="80000"/>
              </a:schemeClr>
            </a:gs>
            <a:gs pos="100000">
              <a:schemeClr val="accent2">
                <a:lumMod val="20000"/>
                <a:lumOff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459618</xdr:colOff>
      <xdr:row>18</xdr:row>
      <xdr:rowOff>36284</xdr:rowOff>
    </xdr:from>
    <xdr:to>
      <xdr:col>8</xdr:col>
      <xdr:colOff>266095</xdr:colOff>
      <xdr:row>26</xdr:row>
      <xdr:rowOff>78164</xdr:rowOff>
    </xdr:to>
    <xdr:grpSp>
      <xdr:nvGrpSpPr>
        <xdr:cNvPr id="18" name="Group 17">
          <a:extLst>
            <a:ext uri="{FF2B5EF4-FFF2-40B4-BE49-F238E27FC236}">
              <a16:creationId xmlns:a16="http://schemas.microsoft.com/office/drawing/2014/main" id="{930454BE-BD7F-4AC5-8EDB-A1CECFD9F54A}"/>
            </a:ext>
          </a:extLst>
        </xdr:cNvPr>
        <xdr:cNvGrpSpPr/>
      </xdr:nvGrpSpPr>
      <xdr:grpSpPr>
        <a:xfrm>
          <a:off x="1112761" y="3519713"/>
          <a:ext cx="4378477" cy="1590070"/>
          <a:chOff x="1124856" y="3293079"/>
          <a:chExt cx="4367319" cy="1828800"/>
        </a:xfrm>
      </xdr:grpSpPr>
      <xdr:graphicFrame macro="">
        <xdr:nvGraphicFramePr>
          <xdr:cNvPr id="72" name="Chart 71">
            <a:extLst>
              <a:ext uri="{FF2B5EF4-FFF2-40B4-BE49-F238E27FC236}">
                <a16:creationId xmlns:a16="http://schemas.microsoft.com/office/drawing/2014/main" id="{CF0D9846-A498-4433-9CF5-5EF23B9438C0}"/>
              </a:ext>
            </a:extLst>
          </xdr:cNvPr>
          <xdr:cNvGraphicFramePr>
            <a:graphicFrameLocks/>
          </xdr:cNvGraphicFramePr>
        </xdr:nvGraphicFramePr>
        <xdr:xfrm>
          <a:off x="1124856" y="3293079"/>
          <a:ext cx="1737360" cy="18288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73" name="Chart 72">
            <a:extLst>
              <a:ext uri="{FF2B5EF4-FFF2-40B4-BE49-F238E27FC236}">
                <a16:creationId xmlns:a16="http://schemas.microsoft.com/office/drawing/2014/main" id="{DDE75EDF-8EED-4896-89FA-E6FC1DD2E96E}"/>
              </a:ext>
            </a:extLst>
          </xdr:cNvPr>
          <xdr:cNvGraphicFramePr>
            <a:graphicFrameLocks/>
          </xdr:cNvGraphicFramePr>
        </xdr:nvGraphicFramePr>
        <xdr:xfrm>
          <a:off x="3754815" y="3293079"/>
          <a:ext cx="1737360" cy="1828800"/>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15" name="Graphic 14" descr="Male profile with solid fill">
            <a:extLst>
              <a:ext uri="{FF2B5EF4-FFF2-40B4-BE49-F238E27FC236}">
                <a16:creationId xmlns:a16="http://schemas.microsoft.com/office/drawing/2014/main" id="{F9E87404-FEC7-4D6E-A324-B5DDBD8264B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258457" y="3927471"/>
            <a:ext cx="720876" cy="701524"/>
          </a:xfrm>
          <a:prstGeom prst="rect">
            <a:avLst/>
          </a:prstGeom>
        </xdr:spPr>
      </xdr:pic>
      <xdr:pic>
        <xdr:nvPicPr>
          <xdr:cNvPr id="17" name="Graphic 16" descr="Female Profile with solid fill">
            <a:extLst>
              <a:ext uri="{FF2B5EF4-FFF2-40B4-BE49-F238E27FC236}">
                <a16:creationId xmlns:a16="http://schemas.microsoft.com/office/drawing/2014/main" id="{227B9DB7-3A4A-4DA8-B87F-1B1ECFD5C7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648859" y="3929183"/>
            <a:ext cx="761999" cy="698100"/>
          </a:xfrm>
          <a:prstGeom prst="rect">
            <a:avLst/>
          </a:prstGeom>
        </xdr:spPr>
      </xdr:pic>
    </xdr:grpSp>
    <xdr:clientData/>
  </xdr:twoCellAnchor>
  <xdr:twoCellAnchor>
    <xdr:from>
      <xdr:col>2</xdr:col>
      <xdr:colOff>24190</xdr:colOff>
      <xdr:row>13</xdr:row>
      <xdr:rowOff>36285</xdr:rowOff>
    </xdr:from>
    <xdr:to>
      <xdr:col>8</xdr:col>
      <xdr:colOff>96762</xdr:colOff>
      <xdr:row>14</xdr:row>
      <xdr:rowOff>157238</xdr:rowOff>
    </xdr:to>
    <xdr:sp macro="" textlink="">
      <xdr:nvSpPr>
        <xdr:cNvPr id="19" name="TextBox 18">
          <a:extLst>
            <a:ext uri="{FF2B5EF4-FFF2-40B4-BE49-F238E27FC236}">
              <a16:creationId xmlns:a16="http://schemas.microsoft.com/office/drawing/2014/main" id="{BDFC123F-1C5E-426C-A974-4AC1201238D6}"/>
            </a:ext>
          </a:extLst>
        </xdr:cNvPr>
        <xdr:cNvSpPr txBox="1"/>
      </xdr:nvSpPr>
      <xdr:spPr>
        <a:xfrm>
          <a:off x="1330476" y="2552095"/>
          <a:ext cx="3991429" cy="314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0070C0"/>
              </a:solidFill>
              <a:latin typeface="Times New Roman" panose="02020603050405020304" pitchFamily="18" charset="0"/>
              <a:cs typeface="Times New Roman" panose="02020603050405020304" pitchFamily="18" charset="0"/>
            </a:rPr>
            <a:t>Total Employees by Gender</a:t>
          </a:r>
        </a:p>
      </xdr:txBody>
    </xdr:sp>
    <xdr:clientData/>
  </xdr:twoCellAnchor>
  <xdr:twoCellAnchor editAs="oneCell">
    <xdr:from>
      <xdr:col>3</xdr:col>
      <xdr:colOff>440720</xdr:colOff>
      <xdr:row>15</xdr:row>
      <xdr:rowOff>60779</xdr:rowOff>
    </xdr:from>
    <xdr:to>
      <xdr:col>6</xdr:col>
      <xdr:colOff>310092</xdr:colOff>
      <xdr:row>19</xdr:row>
      <xdr:rowOff>1</xdr:rowOff>
    </xdr:to>
    <mc:AlternateContent xmlns:mc="http://schemas.openxmlformats.org/markup-compatibility/2006" xmlns:a14="http://schemas.microsoft.com/office/drawing/2010/main">
      <mc:Choice Requires="a14">
        <xdr:graphicFrame macro="">
          <xdr:nvGraphicFramePr>
            <xdr:cNvPr id="105" name="Gender 2">
              <a:extLst>
                <a:ext uri="{FF2B5EF4-FFF2-40B4-BE49-F238E27FC236}">
                  <a16:creationId xmlns:a16="http://schemas.microsoft.com/office/drawing/2014/main" id="{59F7D139-801C-4411-95CD-A7F0863D2E22}"/>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400149" y="2963636"/>
              <a:ext cx="1828800" cy="713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435428</xdr:colOff>
      <xdr:row>15</xdr:row>
      <xdr:rowOff>48683</xdr:rowOff>
    </xdr:from>
    <xdr:to>
      <xdr:col>16</xdr:col>
      <xdr:colOff>302381</xdr:colOff>
      <xdr:row>26</xdr:row>
      <xdr:rowOff>84667</xdr:rowOff>
    </xdr:to>
    <xdr:graphicFrame macro="">
      <xdr:nvGraphicFramePr>
        <xdr:cNvPr id="107" name="Chart 106">
          <a:extLst>
            <a:ext uri="{FF2B5EF4-FFF2-40B4-BE49-F238E27FC236}">
              <a16:creationId xmlns:a16="http://schemas.microsoft.com/office/drawing/2014/main" id="{41D4CE92-76A9-4295-9280-9DD40B1F3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544286</xdr:colOff>
      <xdr:row>13</xdr:row>
      <xdr:rowOff>36283</xdr:rowOff>
    </xdr:from>
    <xdr:to>
      <xdr:col>16</xdr:col>
      <xdr:colOff>217714</xdr:colOff>
      <xdr:row>14</xdr:row>
      <xdr:rowOff>169333</xdr:rowOff>
    </xdr:to>
    <xdr:sp macro="" textlink="">
      <xdr:nvSpPr>
        <xdr:cNvPr id="109" name="TextBox 108">
          <a:extLst>
            <a:ext uri="{FF2B5EF4-FFF2-40B4-BE49-F238E27FC236}">
              <a16:creationId xmlns:a16="http://schemas.microsoft.com/office/drawing/2014/main" id="{C09CD5E3-2B56-42FB-9260-9E223977ED7B}"/>
            </a:ext>
          </a:extLst>
        </xdr:cNvPr>
        <xdr:cNvSpPr txBox="1"/>
      </xdr:nvSpPr>
      <xdr:spPr>
        <a:xfrm>
          <a:off x="5769429" y="2552093"/>
          <a:ext cx="4898571" cy="326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0070C0"/>
              </a:solidFill>
              <a:latin typeface="Times New Roman" panose="02020603050405020304" pitchFamily="18" charset="0"/>
              <a:cs typeface="Times New Roman" panose="02020603050405020304" pitchFamily="18" charset="0"/>
            </a:rPr>
            <a:t>Education</a:t>
          </a:r>
          <a:r>
            <a:rPr lang="en-US" sz="1400" b="1" baseline="0">
              <a:solidFill>
                <a:srgbClr val="0070C0"/>
              </a:solidFill>
              <a:latin typeface="Times New Roman" panose="02020603050405020304" pitchFamily="18" charset="0"/>
              <a:cs typeface="Times New Roman" panose="02020603050405020304" pitchFamily="18" charset="0"/>
            </a:rPr>
            <a:t> wise Attrition</a:t>
          </a:r>
        </a:p>
      </xdr:txBody>
    </xdr:sp>
    <xdr:clientData/>
  </xdr:twoCellAnchor>
  <xdr:twoCellAnchor>
    <xdr:from>
      <xdr:col>16</xdr:col>
      <xdr:colOff>573770</xdr:colOff>
      <xdr:row>15</xdr:row>
      <xdr:rowOff>12398</xdr:rowOff>
    </xdr:from>
    <xdr:to>
      <xdr:col>24</xdr:col>
      <xdr:colOff>72570</xdr:colOff>
      <xdr:row>26</xdr:row>
      <xdr:rowOff>96762</xdr:rowOff>
    </xdr:to>
    <mc:AlternateContent xmlns:mc="http://schemas.openxmlformats.org/markup-compatibility/2006">
      <mc:Choice xmlns:cx1="http://schemas.microsoft.com/office/drawing/2015/9/8/chartex" Requires="cx1">
        <xdr:graphicFrame macro="">
          <xdr:nvGraphicFramePr>
            <xdr:cNvPr id="111" name="Chart 110">
              <a:extLst>
                <a:ext uri="{FF2B5EF4-FFF2-40B4-BE49-F238E27FC236}">
                  <a16:creationId xmlns:a16="http://schemas.microsoft.com/office/drawing/2014/main" id="{55E06B68-14FC-47A2-91D1-1433480B02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1058890" y="2869898"/>
              <a:ext cx="4741360" cy="21798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36285</xdr:colOff>
      <xdr:row>13</xdr:row>
      <xdr:rowOff>24492</xdr:rowOff>
    </xdr:from>
    <xdr:to>
      <xdr:col>23</xdr:col>
      <xdr:colOff>616858</xdr:colOff>
      <xdr:row>14</xdr:row>
      <xdr:rowOff>181428</xdr:rowOff>
    </xdr:to>
    <xdr:sp macro="" textlink="">
      <xdr:nvSpPr>
        <xdr:cNvPr id="112" name="TextBox 111">
          <a:extLst>
            <a:ext uri="{FF2B5EF4-FFF2-40B4-BE49-F238E27FC236}">
              <a16:creationId xmlns:a16="http://schemas.microsoft.com/office/drawing/2014/main" id="{0B547801-4F49-4753-B0A5-A29CDF6DD324}"/>
            </a:ext>
          </a:extLst>
        </xdr:cNvPr>
        <xdr:cNvSpPr txBox="1"/>
      </xdr:nvSpPr>
      <xdr:spPr>
        <a:xfrm>
          <a:off x="11139714" y="2540302"/>
          <a:ext cx="4499430" cy="350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rgbClr val="0070C0"/>
              </a:solidFill>
              <a:latin typeface="Times New Roman" panose="02020603050405020304" pitchFamily="18" charset="0"/>
              <a:cs typeface="Times New Roman" panose="02020603050405020304" pitchFamily="18" charset="0"/>
            </a:rPr>
            <a:t>Attrition by Job Role</a:t>
          </a:r>
        </a:p>
      </xdr:txBody>
    </xdr:sp>
    <xdr:clientData/>
  </xdr:twoCellAnchor>
  <xdr:twoCellAnchor>
    <xdr:from>
      <xdr:col>2</xdr:col>
      <xdr:colOff>36285</xdr:colOff>
      <xdr:row>29</xdr:row>
      <xdr:rowOff>60477</xdr:rowOff>
    </xdr:from>
    <xdr:to>
      <xdr:col>8</xdr:col>
      <xdr:colOff>72571</xdr:colOff>
      <xdr:row>39</xdr:row>
      <xdr:rowOff>181428</xdr:rowOff>
    </xdr:to>
    <xdr:graphicFrame macro="">
      <xdr:nvGraphicFramePr>
        <xdr:cNvPr id="114" name="Chart 113">
          <a:extLst>
            <a:ext uri="{FF2B5EF4-FFF2-40B4-BE49-F238E27FC236}">
              <a16:creationId xmlns:a16="http://schemas.microsoft.com/office/drawing/2014/main" id="{5BEAE219-6703-4392-ADAD-2029680F4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12096</xdr:colOff>
      <xdr:row>27</xdr:row>
      <xdr:rowOff>19656</xdr:rowOff>
    </xdr:from>
    <xdr:to>
      <xdr:col>8</xdr:col>
      <xdr:colOff>72571</xdr:colOff>
      <xdr:row>28</xdr:row>
      <xdr:rowOff>169334</xdr:rowOff>
    </xdr:to>
    <xdr:sp macro="" textlink="">
      <xdr:nvSpPr>
        <xdr:cNvPr id="116" name="TextBox 115">
          <a:extLst>
            <a:ext uri="{FF2B5EF4-FFF2-40B4-BE49-F238E27FC236}">
              <a16:creationId xmlns:a16="http://schemas.microsoft.com/office/drawing/2014/main" id="{78E931B0-716B-47C0-B0CC-EBA307D21ABA}"/>
            </a:ext>
          </a:extLst>
        </xdr:cNvPr>
        <xdr:cNvSpPr txBox="1"/>
      </xdr:nvSpPr>
      <xdr:spPr>
        <a:xfrm>
          <a:off x="1318382" y="5244799"/>
          <a:ext cx="3979332" cy="343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rgbClr val="0070C0"/>
              </a:solidFill>
              <a:latin typeface="Times New Roman" panose="02020603050405020304" pitchFamily="18" charset="0"/>
              <a:cs typeface="Times New Roman" panose="02020603050405020304" pitchFamily="18" charset="0"/>
            </a:rPr>
            <a:t>Department wise Attrition</a:t>
          </a:r>
        </a:p>
      </xdr:txBody>
    </xdr:sp>
    <xdr:clientData/>
  </xdr:twoCellAnchor>
  <xdr:twoCellAnchor>
    <xdr:from>
      <xdr:col>8</xdr:col>
      <xdr:colOff>374952</xdr:colOff>
      <xdr:row>29</xdr:row>
      <xdr:rowOff>24190</xdr:rowOff>
    </xdr:from>
    <xdr:to>
      <xdr:col>14</xdr:col>
      <xdr:colOff>229810</xdr:colOff>
      <xdr:row>40</xdr:row>
      <xdr:rowOff>6591</xdr:rowOff>
    </xdr:to>
    <xdr:graphicFrame macro="">
      <xdr:nvGraphicFramePr>
        <xdr:cNvPr id="10" name="Chart 1">
          <a:extLst>
            <a:ext uri="{FF2B5EF4-FFF2-40B4-BE49-F238E27FC236}">
              <a16:creationId xmlns:a16="http://schemas.microsoft.com/office/drawing/2014/main" id="{1A25672B-D12F-4FA2-BB62-AADC1E812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508000</xdr:colOff>
      <xdr:row>27</xdr:row>
      <xdr:rowOff>24493</xdr:rowOff>
    </xdr:from>
    <xdr:to>
      <xdr:col>14</xdr:col>
      <xdr:colOff>48381</xdr:colOff>
      <xdr:row>28</xdr:row>
      <xdr:rowOff>157238</xdr:rowOff>
    </xdr:to>
    <xdr:sp macro="" textlink="">
      <xdr:nvSpPr>
        <xdr:cNvPr id="66" name="TextBox 65">
          <a:extLst>
            <a:ext uri="{FF2B5EF4-FFF2-40B4-BE49-F238E27FC236}">
              <a16:creationId xmlns:a16="http://schemas.microsoft.com/office/drawing/2014/main" id="{F073B92A-D590-41E8-AB31-788A4C389C56}"/>
            </a:ext>
          </a:extLst>
        </xdr:cNvPr>
        <xdr:cNvSpPr txBox="1"/>
      </xdr:nvSpPr>
      <xdr:spPr>
        <a:xfrm>
          <a:off x="5733143" y="5249636"/>
          <a:ext cx="3459238" cy="326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rgbClr val="0070C0"/>
              </a:solidFill>
              <a:latin typeface="Times New Roman" panose="02020603050405020304" pitchFamily="18" charset="0"/>
              <a:cs typeface="Times New Roman" panose="02020603050405020304" pitchFamily="18" charset="0"/>
            </a:rPr>
            <a:t>Attrition by Age Group</a:t>
          </a:r>
        </a:p>
      </xdr:txBody>
    </xdr:sp>
    <xdr:clientData/>
  </xdr:twoCellAnchor>
  <xdr:twoCellAnchor>
    <xdr:from>
      <xdr:col>14</xdr:col>
      <xdr:colOff>495905</xdr:colOff>
      <xdr:row>29</xdr:row>
      <xdr:rowOff>25703</xdr:rowOff>
    </xdr:from>
    <xdr:to>
      <xdr:col>19</xdr:col>
      <xdr:colOff>241905</xdr:colOff>
      <xdr:row>40</xdr:row>
      <xdr:rowOff>12096</xdr:rowOff>
    </xdr:to>
    <mc:AlternateContent xmlns:mc="http://schemas.openxmlformats.org/markup-compatibility/2006">
      <mc:Choice xmlns:cx2="http://schemas.microsoft.com/office/drawing/2015/10/21/chartex" Requires="cx2">
        <xdr:graphicFrame macro="">
          <xdr:nvGraphicFramePr>
            <xdr:cNvPr id="11" name="Chart 1">
              <a:extLst>
                <a:ext uri="{FF2B5EF4-FFF2-40B4-BE49-F238E27FC236}">
                  <a16:creationId xmlns:a16="http://schemas.microsoft.com/office/drawing/2014/main" id="{F43BC157-AFD8-4734-862A-7EA2BEE732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9639905" y="5637893"/>
              <a:ext cx="3011714" cy="21151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24190</xdr:colOff>
      <xdr:row>27</xdr:row>
      <xdr:rowOff>36589</xdr:rowOff>
    </xdr:from>
    <xdr:to>
      <xdr:col>19</xdr:col>
      <xdr:colOff>84667</xdr:colOff>
      <xdr:row>28</xdr:row>
      <xdr:rowOff>169333</xdr:rowOff>
    </xdr:to>
    <xdr:sp macro="" textlink="">
      <xdr:nvSpPr>
        <xdr:cNvPr id="68" name="TextBox 67">
          <a:extLst>
            <a:ext uri="{FF2B5EF4-FFF2-40B4-BE49-F238E27FC236}">
              <a16:creationId xmlns:a16="http://schemas.microsoft.com/office/drawing/2014/main" id="{2C01A3C5-44C9-4567-B1DF-291BC3261F16}"/>
            </a:ext>
          </a:extLst>
        </xdr:cNvPr>
        <xdr:cNvSpPr txBox="1"/>
      </xdr:nvSpPr>
      <xdr:spPr>
        <a:xfrm>
          <a:off x="9821333" y="5261732"/>
          <a:ext cx="2673048" cy="326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rgbClr val="0070C0"/>
              </a:solidFill>
              <a:latin typeface="Times New Roman" panose="02020603050405020304" pitchFamily="18" charset="0"/>
              <a:cs typeface="Times New Roman" panose="02020603050405020304" pitchFamily="18" charset="0"/>
            </a:rPr>
            <a:t>Attrition by Marital Status</a:t>
          </a:r>
        </a:p>
      </xdr:txBody>
    </xdr:sp>
    <xdr:clientData/>
  </xdr:twoCellAnchor>
  <xdr:twoCellAnchor editAs="oneCell">
    <xdr:from>
      <xdr:col>19</xdr:col>
      <xdr:colOff>520094</xdr:colOff>
      <xdr:row>28</xdr:row>
      <xdr:rowOff>181429</xdr:rowOff>
    </xdr:from>
    <xdr:to>
      <xdr:col>22</xdr:col>
      <xdr:colOff>362856</xdr:colOff>
      <xdr:row>39</xdr:row>
      <xdr:rowOff>181429</xdr:rowOff>
    </xdr:to>
    <mc:AlternateContent xmlns:mc="http://schemas.openxmlformats.org/markup-compatibility/2006">
      <mc:Choice xmlns:a14="http://schemas.microsoft.com/office/drawing/2010/main" Requires="a14">
        <xdr:graphicFrame macro="">
          <xdr:nvGraphicFramePr>
            <xdr:cNvPr id="71" name="Education Field 2">
              <a:extLst>
                <a:ext uri="{FF2B5EF4-FFF2-40B4-BE49-F238E27FC236}">
                  <a16:creationId xmlns:a16="http://schemas.microsoft.com/office/drawing/2014/main" id="{3B659B2D-8B22-4E5A-939A-603DA96F8D57}"/>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12929808" y="5600096"/>
              <a:ext cx="1802191" cy="21287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411239</xdr:colOff>
      <xdr:row>30</xdr:row>
      <xdr:rowOff>145142</xdr:rowOff>
    </xdr:from>
    <xdr:to>
      <xdr:col>24</xdr:col>
      <xdr:colOff>48381</xdr:colOff>
      <xdr:row>37</xdr:row>
      <xdr:rowOff>84666</xdr:rowOff>
    </xdr:to>
    <mc:AlternateContent xmlns:mc="http://schemas.openxmlformats.org/markup-compatibility/2006">
      <mc:Choice xmlns:a14="http://schemas.microsoft.com/office/drawing/2010/main" Requires="a14">
        <xdr:graphicFrame macro="">
          <xdr:nvGraphicFramePr>
            <xdr:cNvPr id="75" name="Department">
              <a:extLst>
                <a:ext uri="{FF2B5EF4-FFF2-40B4-BE49-F238E27FC236}">
                  <a16:creationId xmlns:a16="http://schemas.microsoft.com/office/drawing/2014/main" id="{91ABDE1A-8F93-4DA4-8920-3CD06FFA565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4780382" y="5950856"/>
              <a:ext cx="943428" cy="1294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556380</xdr:colOff>
      <xdr:row>27</xdr:row>
      <xdr:rowOff>303</xdr:rowOff>
    </xdr:from>
    <xdr:to>
      <xdr:col>23</xdr:col>
      <xdr:colOff>604761</xdr:colOff>
      <xdr:row>28</xdr:row>
      <xdr:rowOff>120952</xdr:rowOff>
    </xdr:to>
    <xdr:sp macro="" textlink="">
      <xdr:nvSpPr>
        <xdr:cNvPr id="77" name="TextBox 76">
          <a:extLst>
            <a:ext uri="{FF2B5EF4-FFF2-40B4-BE49-F238E27FC236}">
              <a16:creationId xmlns:a16="http://schemas.microsoft.com/office/drawing/2014/main" id="{4B22FF8F-B090-4EF0-B939-DF70ABD4395B}"/>
            </a:ext>
          </a:extLst>
        </xdr:cNvPr>
        <xdr:cNvSpPr txBox="1"/>
      </xdr:nvSpPr>
      <xdr:spPr>
        <a:xfrm>
          <a:off x="12966094" y="5225446"/>
          <a:ext cx="2660953" cy="314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rgbClr val="0070C0"/>
              </a:solidFill>
              <a:latin typeface="Times New Roman" panose="02020603050405020304" pitchFamily="18" charset="0"/>
              <a:cs typeface="Times New Roman" panose="02020603050405020304" pitchFamily="18" charset="0"/>
            </a:rPr>
            <a:t>Attrition by Marital Status</a:t>
          </a:r>
        </a:p>
      </xdr:txBody>
    </xdr:sp>
    <xdr:clientData/>
  </xdr:twoCellAnchor>
  <xdr:twoCellAnchor>
    <xdr:from>
      <xdr:col>19</xdr:col>
      <xdr:colOff>544287</xdr:colOff>
      <xdr:row>29</xdr:row>
      <xdr:rowOff>5</xdr:rowOff>
    </xdr:from>
    <xdr:to>
      <xdr:col>21</xdr:col>
      <xdr:colOff>447524</xdr:colOff>
      <xdr:row>30</xdr:row>
      <xdr:rowOff>84669</xdr:rowOff>
    </xdr:to>
    <xdr:sp macro="" textlink="">
      <xdr:nvSpPr>
        <xdr:cNvPr id="12" name="TextBox 11">
          <a:extLst>
            <a:ext uri="{FF2B5EF4-FFF2-40B4-BE49-F238E27FC236}">
              <a16:creationId xmlns:a16="http://schemas.microsoft.com/office/drawing/2014/main" id="{0D0F9AEC-B943-4972-8996-0BD110609672}"/>
            </a:ext>
          </a:extLst>
        </xdr:cNvPr>
        <xdr:cNvSpPr txBox="1"/>
      </xdr:nvSpPr>
      <xdr:spPr>
        <a:xfrm>
          <a:off x="12954001" y="5612195"/>
          <a:ext cx="1209523" cy="27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2">
                  <a:lumMod val="50000"/>
                </a:schemeClr>
              </a:solidFill>
              <a:latin typeface="Times New Roman" panose="02020603050405020304" pitchFamily="18" charset="0"/>
              <a:cs typeface="Times New Roman" panose="02020603050405020304" pitchFamily="18" charset="0"/>
            </a:rPr>
            <a:t>Education Fields</a:t>
          </a:r>
        </a:p>
      </xdr:txBody>
    </xdr:sp>
    <xdr:clientData/>
  </xdr:twoCellAnchor>
  <xdr:twoCellAnchor>
    <xdr:from>
      <xdr:col>22</xdr:col>
      <xdr:colOff>411238</xdr:colOff>
      <xdr:row>29</xdr:row>
      <xdr:rowOff>24191</xdr:rowOff>
    </xdr:from>
    <xdr:to>
      <xdr:col>24</xdr:col>
      <xdr:colOff>84666</xdr:colOff>
      <xdr:row>30</xdr:row>
      <xdr:rowOff>84667</xdr:rowOff>
    </xdr:to>
    <xdr:sp macro="" textlink="">
      <xdr:nvSpPr>
        <xdr:cNvPr id="13" name="TextBox 12">
          <a:extLst>
            <a:ext uri="{FF2B5EF4-FFF2-40B4-BE49-F238E27FC236}">
              <a16:creationId xmlns:a16="http://schemas.microsoft.com/office/drawing/2014/main" id="{C8069D72-C316-4220-A1EF-8D8FD7AC9806}"/>
            </a:ext>
          </a:extLst>
        </xdr:cNvPr>
        <xdr:cNvSpPr txBox="1"/>
      </xdr:nvSpPr>
      <xdr:spPr>
        <a:xfrm>
          <a:off x="14780381" y="5636381"/>
          <a:ext cx="979714"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lumMod val="50000"/>
                </a:schemeClr>
              </a:solidFill>
              <a:latin typeface="Times New Roman" panose="02020603050405020304" pitchFamily="18" charset="0"/>
              <a:cs typeface="Times New Roman" panose="02020603050405020304" pitchFamily="18" charset="0"/>
            </a:rPr>
            <a:t>Department</a:t>
          </a:r>
        </a:p>
      </xdr:txBody>
    </xdr:sp>
    <xdr:clientData/>
  </xdr:twoCellAnchor>
  <xdr:twoCellAnchor>
    <xdr:from>
      <xdr:col>3</xdr:col>
      <xdr:colOff>459619</xdr:colOff>
      <xdr:row>15</xdr:row>
      <xdr:rowOff>72572</xdr:rowOff>
    </xdr:from>
    <xdr:to>
      <xdr:col>5</xdr:col>
      <xdr:colOff>302381</xdr:colOff>
      <xdr:row>16</xdr:row>
      <xdr:rowOff>120952</xdr:rowOff>
    </xdr:to>
    <xdr:sp macro="" textlink="">
      <xdr:nvSpPr>
        <xdr:cNvPr id="14" name="TextBox 13">
          <a:extLst>
            <a:ext uri="{FF2B5EF4-FFF2-40B4-BE49-F238E27FC236}">
              <a16:creationId xmlns:a16="http://schemas.microsoft.com/office/drawing/2014/main" id="{1EA3EB46-150A-415A-B225-04855F2C1F12}"/>
            </a:ext>
          </a:extLst>
        </xdr:cNvPr>
        <xdr:cNvSpPr txBox="1"/>
      </xdr:nvSpPr>
      <xdr:spPr>
        <a:xfrm>
          <a:off x="2419048" y="2975429"/>
          <a:ext cx="1149047" cy="24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2">
                  <a:lumMod val="50000"/>
                </a:schemeClr>
              </a:solidFill>
              <a:latin typeface="Times New Roman" panose="02020603050405020304" pitchFamily="18" charset="0"/>
              <a:cs typeface="Times New Roman" panose="02020603050405020304" pitchFamily="18" charset="0"/>
            </a:rPr>
            <a:t>Gender</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0.26455</cdr:x>
      <cdr:y>0.30911</cdr:y>
    </cdr:from>
    <cdr:to>
      <cdr:x>0.73796</cdr:x>
      <cdr:y>0.67287</cdr:y>
    </cdr:to>
    <cdr:sp macro="" textlink="Gender!$B$9">
      <cdr:nvSpPr>
        <cdr:cNvPr id="2" name="TextBox 8">
          <a:extLst xmlns:a="http://schemas.openxmlformats.org/drawingml/2006/main">
            <a:ext uri="{FF2B5EF4-FFF2-40B4-BE49-F238E27FC236}">
              <a16:creationId xmlns:a16="http://schemas.microsoft.com/office/drawing/2014/main" id="{ED0E6AD4-505D-4B80-B878-95127FC47C14}"/>
            </a:ext>
          </a:extLst>
        </cdr:cNvPr>
        <cdr:cNvSpPr txBox="1"/>
      </cdr:nvSpPr>
      <cdr:spPr>
        <a:xfrm xmlns:a="http://schemas.openxmlformats.org/drawingml/2006/main">
          <a:off x="459620" y="565302"/>
          <a:ext cx="822476" cy="66523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9FEAAE50-1A96-4B83-8287-003797AAEAED}" type="TxLink">
            <a:rPr lang="en-US" sz="2400" b="1" i="0" u="none" strike="noStrike">
              <a:solidFill>
                <a:sysClr val="windowText" lastClr="000000"/>
              </a:solidFill>
              <a:latin typeface="Times New Roman" panose="02020603050405020304" pitchFamily="18" charset="0"/>
              <a:ea typeface="Calibri"/>
              <a:cs typeface="Times New Roman" panose="02020603050405020304" pitchFamily="18" charset="0"/>
            </a:rPr>
            <a:pPr algn="ctr"/>
            <a:t>588</a:t>
          </a:fld>
          <a:endParaRPr lang="en-US" sz="2400" b="1">
            <a:solidFill>
              <a:sysClr val="windowText" lastClr="000000"/>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0.26594</cdr:x>
      <cdr:y>0.3254</cdr:y>
    </cdr:from>
    <cdr:to>
      <cdr:x>0.73935</cdr:x>
      <cdr:y>0.68915</cdr:y>
    </cdr:to>
    <cdr:sp macro="" textlink="Gender!$B$10">
      <cdr:nvSpPr>
        <cdr:cNvPr id="2" name="TextBox 8">
          <a:extLst xmlns:a="http://schemas.openxmlformats.org/drawingml/2006/main">
            <a:ext uri="{FF2B5EF4-FFF2-40B4-BE49-F238E27FC236}">
              <a16:creationId xmlns:a16="http://schemas.microsoft.com/office/drawing/2014/main" id="{75EF79D7-86D0-48DD-8E28-AA6E7F9620D6}"/>
            </a:ext>
          </a:extLst>
        </cdr:cNvPr>
        <cdr:cNvSpPr txBox="1"/>
      </cdr:nvSpPr>
      <cdr:spPr>
        <a:xfrm xmlns:a="http://schemas.openxmlformats.org/drawingml/2006/main">
          <a:off x="462038" y="595086"/>
          <a:ext cx="822476" cy="66523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F9E9B55E-F14E-4FF9-BEF7-21474F2E660A}" type="TxLink">
            <a:rPr lang="en-US" sz="2400" b="1" i="0" u="none" strike="noStrike">
              <a:solidFill>
                <a:sysClr val="windowText" lastClr="000000"/>
              </a:solidFill>
              <a:latin typeface="Times New Roman" panose="02020603050405020304" pitchFamily="18" charset="0"/>
              <a:ea typeface="Calibri"/>
              <a:cs typeface="Times New Roman" panose="02020603050405020304" pitchFamily="18" charset="0"/>
            </a:rPr>
            <a:pPr algn="ctr"/>
            <a:t>882</a:t>
          </a:fld>
          <a:endParaRPr lang="en-US" sz="2400" b="1">
            <a:solidFill>
              <a:sysClr val="windowText" lastClr="000000"/>
            </a:solidFill>
            <a:latin typeface="Times New Roman" panose="02020603050405020304" pitchFamily="18" charset="0"/>
            <a:cs typeface="Times New Roman" panose="02020603050405020304" pitchFamily="18"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ma" refreshedDate="45513.841896759259" createdVersion="7" refreshedVersion="7" minRefreshableVersion="3" recordCount="1470" xr:uid="{55E53B25-C74A-40CD-9C68-469DA4FCFFDF}">
  <cacheSource type="worksheet">
    <worksheetSource name="Table_13"/>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9733002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B7AAA1-D1C4-4FBD-98D2-93DF54B9F7C4}" name="KPI"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9"/>
    <dataField name="Attritions" fld="17" baseField="0" baseItem="1"/>
    <dataField name="Average of Age" fld="16" subtotal="average" baseField="0" baseItem="1"/>
  </dataFields>
  <formats count="2">
    <format dxfId="622">
      <pivotArea dataOnly="0" labelOnly="1" outline="0" fieldPosition="0">
        <references count="1">
          <reference field="4294967294" count="3">
            <x v="0"/>
            <x v="1"/>
            <x v="2"/>
          </reference>
        </references>
      </pivotArea>
    </format>
    <format dxfId="621">
      <pivotArea dataOnly="0" labelOnly="1" outline="0" fieldPosition="0">
        <references count="1">
          <reference field="4294967294" count="3">
            <x v="0"/>
            <x v="1"/>
            <x v="2"/>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4C3FB1-61F9-4A33-B3E3-2254A959C92C}" name="PivotTable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9" numFmtId="164"/>
  </dataFields>
  <formats count="2">
    <format dxfId="620">
      <pivotArea outline="0" collapsedLevelsAreSubtotals="1" fieldPosition="0"/>
    </format>
    <format dxfId="619">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84B7F7-E0D2-4470-9966-C749A54E7EA1}" name="Gender"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formats count="6">
    <format dxfId="618">
      <pivotArea field="8" type="button" dataOnly="0" labelOnly="1" outline="0" axis="axisRow" fieldPosition="0"/>
    </format>
    <format dxfId="617">
      <pivotArea dataOnly="0" labelOnly="1" outline="0" axis="axisValues" fieldPosition="0"/>
    </format>
    <format dxfId="616">
      <pivotArea grandRow="1" outline="0" collapsedLevelsAreSubtotals="1" fieldPosition="0"/>
    </format>
    <format dxfId="615">
      <pivotArea dataOnly="0" labelOnly="1" grandRow="1" outline="0" fieldPosition="0"/>
    </format>
    <format dxfId="614">
      <pivotArea collapsedLevelsAreSubtotals="1" fieldPosition="0">
        <references count="1">
          <reference field="8" count="0"/>
        </references>
      </pivotArea>
    </format>
    <format dxfId="613">
      <pivotArea dataOnly="0" labelOnly="1" fieldPosition="0">
        <references count="1">
          <reference field="8" count="0"/>
        </references>
      </pivotArea>
    </format>
  </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F6CA07-6126-4889-9D08-4652F136E101}" name="Education by Attrition"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formats count="4">
    <format dxfId="612">
      <pivotArea field="23" type="button" dataOnly="0" labelOnly="1" outline="0" axis="axisRow" fieldPosition="0"/>
    </format>
    <format dxfId="611">
      <pivotArea dataOnly="0" labelOnly="1" outline="0" axis="axisValues" fieldPosition="0"/>
    </format>
    <format dxfId="610">
      <pivotArea grandRow="1" outline="0" collapsedLevelsAreSubtotals="1" fieldPosition="0"/>
    </format>
    <format dxfId="609">
      <pivotArea dataOnly="0" labelOnly="1" grandRow="1" outline="0" fieldPosition="0"/>
    </format>
  </format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3A6FAC-B007-48E7-8F36-8252B6EBBA24}" name="Attrition by Job"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formats count="6">
    <format dxfId="608">
      <pivotArea field="9" type="button" dataOnly="0" labelOnly="1" outline="0" axis="axisRow" fieldPosition="0"/>
    </format>
    <format dxfId="607">
      <pivotArea dataOnly="0" labelOnly="1" outline="0" axis="axisValues" fieldPosition="0"/>
    </format>
    <format dxfId="606">
      <pivotArea field="9" type="button" dataOnly="0" labelOnly="1" outline="0" axis="axisRow" fieldPosition="0"/>
    </format>
    <format dxfId="605">
      <pivotArea dataOnly="0" labelOnly="1" outline="0" axis="axisValues" fieldPosition="0"/>
    </format>
    <format dxfId="604">
      <pivotArea grandRow="1" outline="0" collapsedLevelsAreSubtotals="1" fieldPosition="0"/>
    </format>
    <format dxfId="603">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D391E7-E891-46CE-8366-D8E19B415F66}" name="Dept wise Attrition"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formats count="5">
    <format dxfId="602">
      <pivotArea field="4" type="button" dataOnly="0" labelOnly="1" outline="0" axis="axisRow" fieldPosition="0"/>
    </format>
    <format dxfId="601">
      <pivotArea dataOnly="0" labelOnly="1" outline="0" axis="axisValues" fieldPosition="0"/>
    </format>
    <format dxfId="600">
      <pivotArea grandRow="1" outline="0" collapsedLevelsAreSubtotals="1" fieldPosition="0"/>
    </format>
    <format dxfId="599">
      <pivotArea dataOnly="0" labelOnly="1" grandRow="1" outline="0" fieldPosition="0"/>
    </format>
    <format dxfId="598">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4" count="1" selected="0">
            <x v="0"/>
          </reference>
        </references>
      </pivotArea>
    </chartFormat>
    <chartFormat chart="3" format="10">
      <pivotArea type="data" outline="0" fieldPosition="0">
        <references count="2">
          <reference field="4294967294" count="1" selected="0">
            <x v="0"/>
          </reference>
          <reference field="4" count="1" selected="0">
            <x v="1"/>
          </reference>
        </references>
      </pivotArea>
    </chartFormat>
    <chartFormat chart="3" format="11">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FB308B-8C94-422C-8870-FAA77693E3DC}" name="Attrition by Age Group"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formats count="4">
    <format dxfId="597">
      <pivotArea field="2" type="button" dataOnly="0" labelOnly="1" outline="0" axis="axisRow" fieldPosition="0"/>
    </format>
    <format dxfId="596">
      <pivotArea dataOnly="0" labelOnly="1" outline="0" axis="axisValues" fieldPosition="0"/>
    </format>
    <format dxfId="595">
      <pivotArea grandRow="1" outline="0" collapsedLevelsAreSubtotals="1" fieldPosition="0"/>
    </format>
    <format dxfId="594">
      <pivotArea dataOnly="0" labelOnly="1" grandRow="1" outline="0" fieldPosition="0"/>
    </format>
  </formats>
  <chartFormats count="1">
    <chartFormat chart="1"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0EF8BE-847A-4C7E-BC69-42A6E879E2CB}" name="Marital Status"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formats count="4">
    <format dxfId="593">
      <pivotArea field="10" type="button" dataOnly="0" labelOnly="1" outline="0" axis="axisRow" fieldPosition="0"/>
    </format>
    <format dxfId="592">
      <pivotArea dataOnly="0" labelOnly="1" outline="0" axis="axisValues" fieldPosition="0"/>
    </format>
    <format dxfId="591">
      <pivotArea grandRow="1" outline="0" collapsedLevelsAreSubtotals="1" fieldPosition="0"/>
    </format>
    <format dxfId="59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AA8BA00-45BD-4B25-9BDA-88CA1A18D6CA}" sourceName="Gender">
  <pivotTables>
    <pivotTable tabId="8" name="KPI"/>
  </pivotTables>
  <data>
    <tabular pivotCacheId="197330028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30BDCA0C-ED12-4712-9BE2-CD54427E0739}" sourceName="Gender">
  <pivotTables>
    <pivotTable tabId="9" name="PivotTable2"/>
  </pivotTables>
  <data>
    <tabular pivotCacheId="197330028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D57E4C26-27DA-4307-99A0-CFD6B4E1F219}" sourceName="Gender">
  <pivotTables>
    <pivotTable tabId="11" name="Gender"/>
  </pivotTables>
  <data>
    <tabular pivotCacheId="1973300282">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8F8C4837-8916-42D4-A27C-CD2B26457A63}" sourceName="Education Field">
  <pivotTables>
    <pivotTable tabId="16" name="Marital Status"/>
    <pivotTable tabId="15" name="Attrition by Age Group"/>
    <pivotTable tabId="13" name="Attrition by Job"/>
    <pivotTable tabId="14" name="Dept wise Attrition"/>
    <pivotTable tabId="12" name="Education by Attrition"/>
    <pivotTable tabId="11" name="Gender"/>
    <pivotTable tabId="8" name="KPI"/>
    <pivotTable tabId="9" name="PivotTable2"/>
  </pivotTables>
  <data>
    <tabular pivotCacheId="1973300282">
      <items count="6">
        <i x="5" s="1"/>
        <i x="0" s="1"/>
        <i x="3" s="1"/>
        <i x="2"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EAFDEB9-684E-42AA-BA12-F0CBA6958250}" sourceName="Department">
  <pivotTables>
    <pivotTable tabId="16" name="Marital Status"/>
    <pivotTable tabId="15" name="Attrition by Age Group"/>
    <pivotTable tabId="13" name="Attrition by Job"/>
    <pivotTable tabId="14" name="Dept wise Attrition"/>
    <pivotTable tabId="12" name="Education by Attrition"/>
    <pivotTable tabId="11" name="Gender"/>
    <pivotTable tabId="8" name="KPI"/>
    <pivotTable tabId="9" name="PivotTable2"/>
  </pivotTables>
  <data>
    <tabular pivotCacheId="1973300282">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E0FF805-0A8B-4F40-A988-A0E7DEFCDD5A}" cache="Slicer_Gender" caption="Gende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6316536A-17A8-4CF0-9CA2-B9C65E871153}" cache="Slicer_Gender1" caption="Gender" rowHeight="260350"/>
  <slicer name="Education Field" xr10:uid="{776C960D-2A31-4D55-A427-D660FA56D83B}" cache="Slicer_Education_Field2"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3A25E1CC-E8DA-4A24-96DE-FABCE336A214}" cache="Slicer_Education_Field2"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3CEA04F7-C8A9-4CBA-BD21-DA751AC85656}" cache="Slicer_Gender2" columnCount="2" style="Slicer" rowHeight="260350"/>
  <slicer name="Education Field 2" xr10:uid="{C7C2EC71-D849-4426-B693-3EE721EE4524}" cache="Slicer_Education_Field2" style="Slicer" rowHeight="260350"/>
  <slicer name="Department" xr10:uid="{A3C03187-E38C-481F-A2B5-DABDFB5DCDC2}" cache="Slicer_Department" style="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autoFilter ref="A1:AR1471" xr:uid="{00000000-000C-0000-FFFF-FFFF00000000}"/>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F30653-CE29-40AF-8E0F-2979B5F4A4F4}" name="Table_13" displayName="Table_13" ref="A1:AR1471">
  <autoFilter ref="A1:AR1471" xr:uid="{00000000-000C-0000-FFFF-FFFF00000000}"/>
  <tableColumns count="44">
    <tableColumn id="1" xr3:uid="{FEA35C4B-CA16-467A-9369-B9DA5D1291D0}" name="Attrition"/>
    <tableColumn id="2" xr3:uid="{A7A13053-522F-4900-BE5E-4B134D4D2AB4}" name="Business Travel"/>
    <tableColumn id="3" xr3:uid="{E2153B6D-3E4B-40EB-B5B7-DDC701E210B1}" name="CF_age band"/>
    <tableColumn id="4" xr3:uid="{F004F16C-383D-44C0-8520-6DD2128424A5}" name="CF_attrition label"/>
    <tableColumn id="5" xr3:uid="{67611A45-8F26-4D97-B327-313C78107D03}" name="Department"/>
    <tableColumn id="6" xr3:uid="{BD25121E-8540-4708-BBBE-2C44E58CE41E}" name="Education Field"/>
    <tableColumn id="7" xr3:uid="{472765EA-C95F-478C-A8FC-85AC69212024}" name="emp no"/>
    <tableColumn id="8" xr3:uid="{8D748BAD-0D50-4D5A-8F6F-A5AD4DBCF701}" name="Employee Number"/>
    <tableColumn id="9" xr3:uid="{C5E475AC-3CFF-4344-8427-C750EE23E5CB}" name="Gender"/>
    <tableColumn id="10" xr3:uid="{BC1D5B5E-4C19-42B1-A387-AA83D436ED6C}" name="Job Role"/>
    <tableColumn id="11" xr3:uid="{1B88B0BD-DCDE-4D57-A1AE-623967A35D72}" name="Marital Status"/>
    <tableColumn id="12" xr3:uid="{A55BD70C-3855-4D40-B60C-8AC7989F166E}" name="Over Time"/>
    <tableColumn id="13" xr3:uid="{13B084BA-E432-4CDF-B526-DE774627D309}" name="Over18"/>
    <tableColumn id="14" xr3:uid="{2AA33C1C-CB91-45C6-80AC-5291BD1DA0A9}" name="Training Times Last Year"/>
    <tableColumn id="15" xr3:uid="{52EBC360-196E-42A0-88D9-99CE15FCA550}" name="-2"/>
    <tableColumn id="16" xr3:uid="{9D93B2FE-5B58-44FC-805E-AF36B74FD2E8}" name="0"/>
    <tableColumn id="17" xr3:uid="{C15B32D9-9D0B-4A1B-996D-565C206337B9}" name="Age"/>
    <tableColumn id="18" xr3:uid="{D37921EE-6F67-4D8E-9E5C-989AACF9005D}" name="CF_attrition count"/>
    <tableColumn id="19" xr3:uid="{4F2BDD6C-9165-4000-AF44-3BC5A75A040A}" name="CF_attrition counts"/>
    <tableColumn id="20" xr3:uid="{C10C9CC5-47C0-4F48-923D-29BBCA59954C}" name="CF_attrition rate"/>
    <tableColumn id="21" xr3:uid="{5B3E4913-D851-445D-8327-C1EC8FBFE584}" name="CF_current Employee"/>
    <tableColumn id="22" xr3:uid="{1E8B737E-E99F-41ED-AA85-C9780BDDDAA8}" name="Daily Rate"/>
    <tableColumn id="23" xr3:uid="{52E6F868-E078-4418-8AD5-4E7F03D33C5D}" name="Distance From Home"/>
    <tableColumn id="24" xr3:uid="{10C015DB-B8CB-4668-8E00-E143F191372B}" name="Education"/>
    <tableColumn id="25" xr3:uid="{0917278D-0683-4C7B-8993-C6CEF8ABDA38}" name="Employee Count"/>
    <tableColumn id="26" xr3:uid="{2AABF0EE-0AD2-4FE0-B462-D60D045FB805}" name="Environment Satisfaction"/>
    <tableColumn id="27" xr3:uid="{66F38A13-E9FB-4658-A393-B2ECC338B533}" name="Hourly Rate"/>
    <tableColumn id="28" xr3:uid="{A7AC482D-DDB9-4AB3-AD16-2413C44FF67B}" name="Job Involvement"/>
    <tableColumn id="29" xr3:uid="{EB3FF9B4-AE08-4E6A-BFDD-F6CFC5676CED}" name="Job Level"/>
    <tableColumn id="30" xr3:uid="{1274A74C-9DBA-47CB-8453-FA092B635399}" name="Job Satisfaction"/>
    <tableColumn id="31" xr3:uid="{797EC458-7532-44D6-AD30-AE14F31D6F1D}" name="Monthly Income"/>
    <tableColumn id="32" xr3:uid="{F012B827-5EF4-4565-9912-50517F5F4AFB}" name="Monthly Rate"/>
    <tableColumn id="33" xr3:uid="{010304BE-0C6A-4757-8014-FD2BBE863EB5}" name="Num Companies Worked"/>
    <tableColumn id="34" xr3:uid="{6D07AF78-74CA-443D-8B74-0E5090358D60}" name="Percent Salary Hike"/>
    <tableColumn id="35" xr3:uid="{D6E9FF70-16C9-4E38-994C-36F2628590B5}" name="Performance Rating"/>
    <tableColumn id="36" xr3:uid="{8FE1FCC9-F061-4927-953B-C5985CBD9977}" name="Relationship Satisfaction"/>
    <tableColumn id="37" xr3:uid="{497505D8-2AA5-4853-8F97-8FC7454725CF}" name="Standard Hours"/>
    <tableColumn id="38" xr3:uid="{5EA64C75-0341-46CE-9B24-113646DFE8DA}" name="Stock Option Level"/>
    <tableColumn id="39" xr3:uid="{FDA37707-E643-4334-8A27-56D85609D249}" name="Total Working Years"/>
    <tableColumn id="40" xr3:uid="{158C70C2-6DCE-4CEA-9B48-F25B51132038}" name="Work Life Balance"/>
    <tableColumn id="41" xr3:uid="{48FAC417-4D14-4C90-87A5-30B8A8FE4948}" name="Years At Company"/>
    <tableColumn id="42" xr3:uid="{D8276976-3617-4FA7-9C01-CB12056B3895}" name="Years In Current Role"/>
    <tableColumn id="43" xr3:uid="{2A955F8D-7DDA-48A9-A6B3-8C5F204C0007}" name="Years Since Last Promotion"/>
    <tableColumn id="44" xr3:uid="{A5E05836-0F73-4BC7-A511-0B5DB18B36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workbookViewId="0"/>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3F008-9853-48C1-814D-7E9B43ED89EC}">
  <dimension ref="A1:AR1471"/>
  <sheetViews>
    <sheetView topLeftCell="A2" workbookViewId="0"/>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32F54-74D7-4B2B-A1AD-ECA5A3AD8755}">
  <dimension ref="A3:E7"/>
  <sheetViews>
    <sheetView workbookViewId="0">
      <selection activeCell="A3" sqref="A3"/>
    </sheetView>
  </sheetViews>
  <sheetFormatPr defaultRowHeight="15.6" x14ac:dyDescent="0.3"/>
  <cols>
    <col min="1" max="1" width="24.5" bestFit="1" customWidth="1"/>
    <col min="2" max="2" width="8.8984375" bestFit="1" customWidth="1"/>
    <col min="3" max="3" width="13.5" bestFit="1" customWidth="1"/>
    <col min="4" max="4" width="17.59765625" customWidth="1"/>
    <col min="5" max="5" width="14.296875" customWidth="1"/>
  </cols>
  <sheetData>
    <row r="3" spans="1:5" x14ac:dyDescent="0.3">
      <c r="A3" s="3" t="s">
        <v>1554</v>
      </c>
      <c r="B3" s="3" t="s">
        <v>1556</v>
      </c>
      <c r="C3" s="3" t="s">
        <v>1557</v>
      </c>
    </row>
    <row r="4" spans="1:5" x14ac:dyDescent="0.3">
      <c r="A4" s="2">
        <v>1470</v>
      </c>
      <c r="B4" s="2">
        <v>237</v>
      </c>
      <c r="C4" s="2">
        <v>36.923809523809524</v>
      </c>
    </row>
    <row r="6" spans="1:5" x14ac:dyDescent="0.3">
      <c r="A6" s="3" t="s">
        <v>1558</v>
      </c>
      <c r="B6" s="3" t="s">
        <v>1562</v>
      </c>
      <c r="C6" s="3" t="s">
        <v>1559</v>
      </c>
      <c r="D6" s="3" t="s">
        <v>1560</v>
      </c>
      <c r="E6" s="3" t="s">
        <v>1561</v>
      </c>
    </row>
    <row r="7" spans="1:5" x14ac:dyDescent="0.3">
      <c r="A7" s="7">
        <f>GETPIVOTDATA("Count of Employee Number",$A$3)</f>
        <v>1470</v>
      </c>
      <c r="B7" s="7">
        <f>GETPIVOTDATA("Attritions",$A$3)</f>
        <v>237</v>
      </c>
      <c r="C7" s="7">
        <f>GETPIVOTDATA("Average of Age",$A$3)</f>
        <v>36.923809523809524</v>
      </c>
      <c r="D7" s="7">
        <f>A7-B7</f>
        <v>1233</v>
      </c>
      <c r="E7" s="5">
        <f>B7/A7</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98251-3E3E-43B2-8B03-0A2302188E69}">
  <dimension ref="A3:C7"/>
  <sheetViews>
    <sheetView workbookViewId="0">
      <selection activeCell="B15" sqref="B15"/>
    </sheetView>
  </sheetViews>
  <sheetFormatPr defaultRowHeight="15.6" x14ac:dyDescent="0.3"/>
  <cols>
    <col min="1" max="1" width="23.59765625" bestFit="1" customWidth="1"/>
    <col min="2" max="2" width="9.3984375" bestFit="1" customWidth="1"/>
  </cols>
  <sheetData>
    <row r="3" spans="1:3" x14ac:dyDescent="0.3">
      <c r="A3" s="18" t="s">
        <v>1563</v>
      </c>
    </row>
    <row r="4" spans="1:3" x14ac:dyDescent="0.3">
      <c r="A4" s="8">
        <v>2.6265306122448981</v>
      </c>
    </row>
    <row r="6" spans="1:3" x14ac:dyDescent="0.3">
      <c r="A6" s="13" t="s">
        <v>1564</v>
      </c>
      <c r="B6" s="6">
        <f>GETPIVOTDATA("Job Satisfaction",$A$3)</f>
        <v>2.6265306122448981</v>
      </c>
      <c r="C6">
        <f>B6/4</f>
        <v>0.65663265306122454</v>
      </c>
    </row>
    <row r="7" spans="1:3" x14ac:dyDescent="0.3">
      <c r="A7" s="19" t="s">
        <v>1565</v>
      </c>
      <c r="B7" s="6">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C1237-02E6-4F28-BD8C-8D4C19CDBF56}">
  <dimension ref="A3:C10"/>
  <sheetViews>
    <sheetView workbookViewId="0">
      <selection activeCell="C19" sqref="C19"/>
    </sheetView>
  </sheetViews>
  <sheetFormatPr defaultRowHeight="15.6" x14ac:dyDescent="0.3"/>
  <cols>
    <col min="1" max="1" width="12.296875" bestFit="1" customWidth="1"/>
    <col min="2" max="2" width="22.796875" bestFit="1" customWidth="1"/>
  </cols>
  <sheetData>
    <row r="3" spans="1:3" x14ac:dyDescent="0.3">
      <c r="A3" s="13" t="s">
        <v>1566</v>
      </c>
      <c r="B3" s="13" t="s">
        <v>1568</v>
      </c>
    </row>
    <row r="4" spans="1:3" x14ac:dyDescent="0.3">
      <c r="A4" s="16" t="s">
        <v>51</v>
      </c>
      <c r="B4" s="17">
        <v>588</v>
      </c>
    </row>
    <row r="5" spans="1:3" x14ac:dyDescent="0.3">
      <c r="A5" s="16" t="s">
        <v>62</v>
      </c>
      <c r="B5" s="17">
        <v>882</v>
      </c>
    </row>
    <row r="6" spans="1:3" x14ac:dyDescent="0.3">
      <c r="A6" s="14" t="s">
        <v>1567</v>
      </c>
      <c r="B6" s="15">
        <v>1470</v>
      </c>
    </row>
    <row r="9" spans="1:3" x14ac:dyDescent="0.3">
      <c r="A9" t="s">
        <v>51</v>
      </c>
      <c r="B9">
        <f>IFERROR(GETPIVOTDATA("Employee Count",$A$3,"Gender","Female"),0)</f>
        <v>588</v>
      </c>
      <c r="C9" s="4">
        <f>IFERROR(B9/($B$9+$B$10),0)</f>
        <v>0.4</v>
      </c>
    </row>
    <row r="10" spans="1:3" x14ac:dyDescent="0.3">
      <c r="A10" t="s">
        <v>62</v>
      </c>
      <c r="B10">
        <f>IFERROR(GETPIVOTDATA("Employee Count",$A$3,"Gender","Male"),0)</f>
        <v>882</v>
      </c>
      <c r="C10" s="4">
        <f>IFERROR(B10/($B$9+$B$10),0)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311BC-7C31-4881-AF5F-CCE7A4878920}">
  <dimension ref="A3:B9"/>
  <sheetViews>
    <sheetView workbookViewId="0">
      <selection activeCell="A9" sqref="A9:B9"/>
    </sheetView>
  </sheetViews>
  <sheetFormatPr defaultRowHeight="15.6" x14ac:dyDescent="0.3"/>
  <cols>
    <col min="1" max="1" width="16" bestFit="1" customWidth="1"/>
    <col min="2" max="2" width="22.796875" bestFit="1" customWidth="1"/>
  </cols>
  <sheetData>
    <row r="3" spans="1:2" x14ac:dyDescent="0.3">
      <c r="A3" s="20" t="s">
        <v>1566</v>
      </c>
      <c r="B3" s="21" t="s">
        <v>1555</v>
      </c>
    </row>
    <row r="4" spans="1:2" x14ac:dyDescent="0.3">
      <c r="A4" s="9" t="s">
        <v>134</v>
      </c>
      <c r="B4" s="10">
        <v>5</v>
      </c>
    </row>
    <row r="5" spans="1:2" x14ac:dyDescent="0.3">
      <c r="A5" s="11" t="s">
        <v>65</v>
      </c>
      <c r="B5" s="12">
        <v>31</v>
      </c>
    </row>
    <row r="6" spans="1:2" x14ac:dyDescent="0.3">
      <c r="A6" s="11" t="s">
        <v>55</v>
      </c>
      <c r="B6" s="12">
        <v>44</v>
      </c>
    </row>
    <row r="7" spans="1:2" x14ac:dyDescent="0.3">
      <c r="A7" s="11" t="s">
        <v>71</v>
      </c>
      <c r="B7" s="12">
        <v>58</v>
      </c>
    </row>
    <row r="8" spans="1:2" x14ac:dyDescent="0.3">
      <c r="A8" s="11" t="s">
        <v>77</v>
      </c>
      <c r="B8" s="12">
        <v>99</v>
      </c>
    </row>
    <row r="9" spans="1:2" x14ac:dyDescent="0.3">
      <c r="A9" s="22" t="s">
        <v>1567</v>
      </c>
      <c r="B9" s="23">
        <v>237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A870E-A7F6-4151-BC13-F01E98E14D80}">
  <dimension ref="A3:E13"/>
  <sheetViews>
    <sheetView workbookViewId="0">
      <selection activeCell="D3" sqref="D3:E3"/>
    </sheetView>
  </sheetViews>
  <sheetFormatPr defaultRowHeight="15.6" x14ac:dyDescent="0.3"/>
  <cols>
    <col min="1" max="1" width="23.296875" bestFit="1" customWidth="1"/>
    <col min="2" max="2" width="22.796875" bestFit="1" customWidth="1"/>
    <col min="4" max="4" width="22.796875" customWidth="1"/>
  </cols>
  <sheetData>
    <row r="3" spans="1:5" x14ac:dyDescent="0.3">
      <c r="A3" s="20" t="s">
        <v>1566</v>
      </c>
      <c r="B3" s="21" t="s">
        <v>1555</v>
      </c>
      <c r="D3" s="3" t="s">
        <v>9</v>
      </c>
      <c r="E3" s="3" t="s">
        <v>0</v>
      </c>
    </row>
    <row r="4" spans="1:5" x14ac:dyDescent="0.3">
      <c r="A4" s="9" t="s">
        <v>83</v>
      </c>
      <c r="B4" s="10">
        <v>9</v>
      </c>
      <c r="D4" t="str">
        <f>A4</f>
        <v>Healthcare Representative</v>
      </c>
      <c r="E4">
        <f>GETPIVOTDATA("CF_attrition count",$A$3,"Job Role",A4)</f>
        <v>9</v>
      </c>
    </row>
    <row r="5" spans="1:5" x14ac:dyDescent="0.3">
      <c r="A5" s="11" t="s">
        <v>163</v>
      </c>
      <c r="B5" s="12">
        <v>12</v>
      </c>
      <c r="D5" t="str">
        <f t="shared" ref="D5:D12" si="0">A5</f>
        <v>Human Resources</v>
      </c>
      <c r="E5">
        <f t="shared" ref="E5:E12" si="1">GETPIVOTDATA("CF_attrition count",$A$3,"Job Role",A5)</f>
        <v>12</v>
      </c>
    </row>
    <row r="6" spans="1:5" x14ac:dyDescent="0.3">
      <c r="A6" s="11" t="s">
        <v>68</v>
      </c>
      <c r="B6" s="12">
        <v>62</v>
      </c>
      <c r="D6" t="str">
        <f t="shared" si="0"/>
        <v>Laboratory Technician</v>
      </c>
      <c r="E6">
        <f t="shared" si="1"/>
        <v>62</v>
      </c>
    </row>
    <row r="7" spans="1:5" x14ac:dyDescent="0.3">
      <c r="A7" s="11" t="s">
        <v>95</v>
      </c>
      <c r="B7" s="12">
        <v>5</v>
      </c>
      <c r="D7" t="str">
        <f t="shared" si="0"/>
        <v>Manager</v>
      </c>
      <c r="E7">
        <f t="shared" si="1"/>
        <v>5</v>
      </c>
    </row>
    <row r="8" spans="1:5" x14ac:dyDescent="0.3">
      <c r="A8" s="11" t="s">
        <v>81</v>
      </c>
      <c r="B8" s="12">
        <v>10</v>
      </c>
      <c r="D8" t="str">
        <f t="shared" si="0"/>
        <v>Manufacturing Director</v>
      </c>
      <c r="E8">
        <f t="shared" si="1"/>
        <v>10</v>
      </c>
    </row>
    <row r="9" spans="1:5" x14ac:dyDescent="0.3">
      <c r="A9" s="11" t="s">
        <v>101</v>
      </c>
      <c r="B9" s="12">
        <v>2</v>
      </c>
      <c r="D9" t="str">
        <f t="shared" si="0"/>
        <v>Research Director</v>
      </c>
      <c r="E9">
        <f t="shared" si="1"/>
        <v>2</v>
      </c>
    </row>
    <row r="10" spans="1:5" x14ac:dyDescent="0.3">
      <c r="A10" s="11" t="s">
        <v>63</v>
      </c>
      <c r="B10" s="12">
        <v>47</v>
      </c>
      <c r="D10" t="str">
        <f t="shared" si="0"/>
        <v>Research Scientist</v>
      </c>
      <c r="E10">
        <f t="shared" si="1"/>
        <v>47</v>
      </c>
    </row>
    <row r="11" spans="1:5" x14ac:dyDescent="0.3">
      <c r="A11" s="11" t="s">
        <v>52</v>
      </c>
      <c r="B11" s="12">
        <v>57</v>
      </c>
      <c r="D11" t="str">
        <f t="shared" si="0"/>
        <v>Sales Executive</v>
      </c>
      <c r="E11">
        <f t="shared" si="1"/>
        <v>57</v>
      </c>
    </row>
    <row r="12" spans="1:5" x14ac:dyDescent="0.3">
      <c r="A12" s="11" t="s">
        <v>99</v>
      </c>
      <c r="B12" s="12">
        <v>33</v>
      </c>
      <c r="D12" t="str">
        <f t="shared" si="0"/>
        <v>Sales Representative</v>
      </c>
      <c r="E12">
        <f t="shared" si="1"/>
        <v>33</v>
      </c>
    </row>
    <row r="13" spans="1:5" x14ac:dyDescent="0.3">
      <c r="A13" s="22" t="s">
        <v>1567</v>
      </c>
      <c r="B13" s="23">
        <v>237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25235-0740-4D51-8927-D2B987A535F9}">
  <dimension ref="A3:B7"/>
  <sheetViews>
    <sheetView workbookViewId="0">
      <selection activeCell="B5" sqref="B5"/>
    </sheetView>
  </sheetViews>
  <sheetFormatPr defaultRowHeight="15.6" x14ac:dyDescent="0.3"/>
  <cols>
    <col min="1" max="1" width="12.19921875" bestFit="1" customWidth="1"/>
    <col min="2" max="2" width="22.796875" bestFit="1" customWidth="1"/>
  </cols>
  <sheetData>
    <row r="3" spans="1:2" x14ac:dyDescent="0.3">
      <c r="A3" s="20" t="s">
        <v>1566</v>
      </c>
      <c r="B3" s="21" t="s">
        <v>1555</v>
      </c>
    </row>
    <row r="4" spans="1:2" x14ac:dyDescent="0.3">
      <c r="A4" s="9" t="s">
        <v>161</v>
      </c>
      <c r="B4" s="24">
        <v>5.0632911392405063E-2</v>
      </c>
    </row>
    <row r="5" spans="1:2" x14ac:dyDescent="0.3">
      <c r="A5" s="11" t="s">
        <v>60</v>
      </c>
      <c r="B5" s="25">
        <v>0.56118143459915615</v>
      </c>
    </row>
    <row r="6" spans="1:2" x14ac:dyDescent="0.3">
      <c r="A6" s="11" t="s">
        <v>48</v>
      </c>
      <c r="B6" s="25">
        <v>0.3881856540084388</v>
      </c>
    </row>
    <row r="7" spans="1:2" x14ac:dyDescent="0.3">
      <c r="A7" s="22" t="s">
        <v>1567</v>
      </c>
      <c r="B7" s="26">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7B735-DE3C-492F-BFCA-170057DB30D6}">
  <dimension ref="A3:B9"/>
  <sheetViews>
    <sheetView workbookViewId="0">
      <selection activeCell="B5" sqref="B5"/>
    </sheetView>
  </sheetViews>
  <sheetFormatPr defaultRowHeight="15.6" x14ac:dyDescent="0.3"/>
  <cols>
    <col min="1" max="1" width="12.19921875" bestFit="1" customWidth="1"/>
    <col min="2" max="2" width="22.796875" bestFit="1" customWidth="1"/>
  </cols>
  <sheetData>
    <row r="3" spans="1:2" x14ac:dyDescent="0.3">
      <c r="A3" s="27" t="s">
        <v>1566</v>
      </c>
      <c r="B3" s="28" t="s">
        <v>1555</v>
      </c>
    </row>
    <row r="4" spans="1:2" x14ac:dyDescent="0.3">
      <c r="A4" s="9" t="s">
        <v>69</v>
      </c>
      <c r="B4" s="10">
        <v>112</v>
      </c>
    </row>
    <row r="5" spans="1:2" x14ac:dyDescent="0.3">
      <c r="A5" s="11" t="s">
        <v>46</v>
      </c>
      <c r="B5" s="12">
        <v>51</v>
      </c>
    </row>
    <row r="6" spans="1:2" x14ac:dyDescent="0.3">
      <c r="A6" s="11" t="s">
        <v>92</v>
      </c>
      <c r="B6" s="12">
        <v>38</v>
      </c>
    </row>
    <row r="7" spans="1:2" x14ac:dyDescent="0.3">
      <c r="A7" s="11" t="s">
        <v>58</v>
      </c>
      <c r="B7" s="12">
        <v>25</v>
      </c>
    </row>
    <row r="8" spans="1:2" x14ac:dyDescent="0.3">
      <c r="A8" s="11" t="s">
        <v>75</v>
      </c>
      <c r="B8" s="12">
        <v>11</v>
      </c>
    </row>
    <row r="9" spans="1:2" x14ac:dyDescent="0.3">
      <c r="A9" s="29" t="s">
        <v>1567</v>
      </c>
      <c r="B9" s="30">
        <v>237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A98FC-A6DF-4FA0-8D2A-FC608561CB23}">
  <dimension ref="A3:E7"/>
  <sheetViews>
    <sheetView topLeftCell="A2" workbookViewId="0">
      <selection activeCell="A3" sqref="A3"/>
    </sheetView>
  </sheetViews>
  <sheetFormatPr defaultRowHeight="15.6" x14ac:dyDescent="0.3"/>
  <cols>
    <col min="1" max="1" width="12.19921875" bestFit="1" customWidth="1"/>
    <col min="2" max="2" width="16" bestFit="1" customWidth="1"/>
    <col min="4" max="4" width="14.3984375" customWidth="1"/>
    <col min="5" max="5" width="13.5" customWidth="1"/>
  </cols>
  <sheetData>
    <row r="3" spans="1:5" x14ac:dyDescent="0.3">
      <c r="A3" s="27" t="s">
        <v>1566</v>
      </c>
      <c r="B3" s="28" t="s">
        <v>1569</v>
      </c>
      <c r="D3" t="s">
        <v>10</v>
      </c>
      <c r="E3" t="s">
        <v>10</v>
      </c>
    </row>
    <row r="4" spans="1:5" x14ac:dyDescent="0.3">
      <c r="A4" s="9" t="s">
        <v>79</v>
      </c>
      <c r="B4" s="10">
        <v>327</v>
      </c>
      <c r="D4" t="str">
        <f>A4</f>
        <v>Divorced</v>
      </c>
      <c r="E4">
        <f>GETPIVOTDATA("Attrition",$A$3,"Marital Status",A4)</f>
        <v>327</v>
      </c>
    </row>
    <row r="5" spans="1:5" x14ac:dyDescent="0.3">
      <c r="A5" s="11" t="s">
        <v>53</v>
      </c>
      <c r="B5" s="12">
        <v>470</v>
      </c>
      <c r="D5" t="str">
        <f t="shared" ref="D5:D6" si="0">A5</f>
        <v>Single</v>
      </c>
      <c r="E5">
        <f t="shared" ref="E5:E6" si="1">GETPIVOTDATA("Attrition",$A$3,"Marital Status",A5)</f>
        <v>470</v>
      </c>
    </row>
    <row r="6" spans="1:5" x14ac:dyDescent="0.3">
      <c r="A6" s="11" t="s">
        <v>64</v>
      </c>
      <c r="B6" s="12">
        <v>673</v>
      </c>
      <c r="D6" t="str">
        <f t="shared" si="0"/>
        <v>Married</v>
      </c>
      <c r="E6">
        <f t="shared" si="1"/>
        <v>673</v>
      </c>
    </row>
    <row r="7" spans="1:5" x14ac:dyDescent="0.3">
      <c r="A7" s="29" t="s">
        <v>1567</v>
      </c>
      <c r="B7" s="30">
        <v>1470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Z35"/>
  <sheetViews>
    <sheetView showGridLines="0" tabSelected="1" zoomScale="63" zoomScaleNormal="63" workbookViewId="0">
      <selection activeCell="Z30" sqref="Z30"/>
    </sheetView>
  </sheetViews>
  <sheetFormatPr defaultColWidth="11.19921875" defaultRowHeight="15" customHeight="1" x14ac:dyDescent="0.3"/>
  <cols>
    <col min="1" max="26" width="8.59765625" customWidth="1"/>
  </cols>
  <sheetData>
    <row r="35" spans="26:26" ht="15" customHeight="1" x14ac:dyDescent="0.3">
      <c r="Z35" s="31" t="s">
        <v>1570</v>
      </c>
    </row>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Clean Data</vt:lpstr>
      <vt:lpstr>KPI</vt:lpstr>
      <vt:lpstr>Rating</vt:lpstr>
      <vt:lpstr>Gender</vt:lpstr>
      <vt:lpstr>Education by Attrition</vt:lpstr>
      <vt:lpstr>Attrition by Job</vt:lpstr>
      <vt:lpstr>Dept wise Attrition</vt:lpstr>
      <vt:lpstr>Attrition by Age Group</vt:lpstr>
      <vt:lpstr>Marital Status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Muhammad</cp:lastModifiedBy>
  <dcterms:created xsi:type="dcterms:W3CDTF">2022-12-29T16:02:46Z</dcterms:created>
  <dcterms:modified xsi:type="dcterms:W3CDTF">2024-08-10T12:13:07Z</dcterms:modified>
</cp:coreProperties>
</file>