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5" yWindow="120" windowWidth="16320" windowHeight="9375" firstSheet="1" activeTab="1"/>
  </bookViews>
  <sheets>
    <sheet name="Instructions" sheetId="17" r:id="rId1"/>
    <sheet name="CoverSheet" sheetId="1" r:id="rId2"/>
    <sheet name="Summary" sheetId="2" r:id="rId3"/>
    <sheet name="Detail" sheetId="3" r:id="rId4"/>
    <sheet name="Detail-Software" sheetId="5" r:id="rId5"/>
    <sheet name="Removals" sheetId="4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</sheets>
  <definedNames>
    <definedName name="_xlnm.Print_Area" localSheetId="1">CoverSheet!$A$1:$K$58</definedName>
    <definedName name="_xlnm.Print_Area" localSheetId="0">Instructions!$A:$B</definedName>
  </definedNames>
  <calcPr calcId="145621" calcMode="manual" concurrentCalc="0"/>
</workbook>
</file>

<file path=xl/calcChain.xml><?xml version="1.0" encoding="utf-8"?>
<calcChain xmlns="http://schemas.openxmlformats.org/spreadsheetml/2006/main">
  <c r="D32" i="5" l="1"/>
  <c r="C32" i="5"/>
  <c r="E33" i="5"/>
  <c r="C30" i="5"/>
  <c r="D30" i="5"/>
  <c r="O32" i="5"/>
  <c r="E32" i="5"/>
  <c r="E30" i="5"/>
  <c r="N18" i="5"/>
  <c r="K18" i="5"/>
  <c r="H18" i="5"/>
  <c r="E18" i="5"/>
  <c r="O18" i="5"/>
  <c r="N17" i="5"/>
  <c r="K17" i="5"/>
  <c r="H17" i="5"/>
  <c r="E17" i="5"/>
  <c r="O17" i="5"/>
  <c r="N16" i="5"/>
  <c r="K16" i="5"/>
  <c r="H16" i="5"/>
  <c r="E16" i="5"/>
  <c r="O16" i="5"/>
  <c r="Q13" i="3"/>
  <c r="N13" i="3"/>
  <c r="K13" i="3"/>
  <c r="H13" i="3"/>
  <c r="E13" i="3"/>
  <c r="R13" i="3"/>
  <c r="Q17" i="3"/>
  <c r="N17" i="3"/>
  <c r="K17" i="3"/>
  <c r="H17" i="3"/>
  <c r="E17" i="3"/>
  <c r="Q16" i="3"/>
  <c r="N16" i="3"/>
  <c r="K16" i="3"/>
  <c r="H16" i="3"/>
  <c r="E16" i="3"/>
  <c r="G30" i="3"/>
  <c r="F30" i="3"/>
  <c r="G32" i="3"/>
  <c r="F32" i="3"/>
  <c r="R16" i="3"/>
  <c r="R17" i="3"/>
  <c r="C39" i="4"/>
  <c r="C41" i="4"/>
  <c r="H9" i="3"/>
  <c r="H10" i="3"/>
  <c r="H11" i="3"/>
  <c r="H12" i="3"/>
  <c r="Q10" i="3"/>
  <c r="Q26" i="3"/>
  <c r="D16" i="2"/>
  <c r="D27" i="1"/>
  <c r="K23" i="1"/>
  <c r="E25" i="3"/>
  <c r="E26" i="3"/>
  <c r="E27" i="3"/>
  <c r="E28" i="3"/>
  <c r="E29" i="3"/>
  <c r="H29" i="3"/>
  <c r="H28" i="3"/>
  <c r="H27" i="3"/>
  <c r="H26" i="3"/>
  <c r="H25" i="3"/>
  <c r="N38" i="5"/>
  <c r="N20" i="5"/>
  <c r="Q20" i="3"/>
  <c r="E9" i="5"/>
  <c r="E10" i="5"/>
  <c r="E11" i="5"/>
  <c r="E12" i="5"/>
  <c r="E13" i="5"/>
  <c r="E14" i="5"/>
  <c r="E15" i="5"/>
  <c r="E19" i="5"/>
  <c r="E20" i="5"/>
  <c r="E21" i="5"/>
  <c r="E22" i="5"/>
  <c r="E23" i="5"/>
  <c r="E24" i="5"/>
  <c r="E25" i="5"/>
  <c r="E26" i="5"/>
  <c r="E27" i="5"/>
  <c r="E28" i="5"/>
  <c r="E29" i="5"/>
  <c r="H9" i="5"/>
  <c r="H10" i="5"/>
  <c r="H11" i="5"/>
  <c r="H12" i="5"/>
  <c r="H13" i="5"/>
  <c r="H14" i="5"/>
  <c r="H15" i="5"/>
  <c r="H19" i="5"/>
  <c r="H20" i="5"/>
  <c r="H21" i="5"/>
  <c r="H22" i="5"/>
  <c r="H23" i="5"/>
  <c r="H24" i="5"/>
  <c r="H25" i="5"/>
  <c r="H26" i="5"/>
  <c r="H27" i="5"/>
  <c r="H28" i="5"/>
  <c r="H29" i="5"/>
  <c r="K9" i="5"/>
  <c r="K10" i="5"/>
  <c r="K11" i="5"/>
  <c r="K12" i="5"/>
  <c r="K13" i="5"/>
  <c r="K14" i="5"/>
  <c r="K15" i="5"/>
  <c r="K19" i="5"/>
  <c r="K20" i="5"/>
  <c r="K21" i="5"/>
  <c r="K22" i="5"/>
  <c r="K23" i="5"/>
  <c r="K24" i="5"/>
  <c r="K25" i="5"/>
  <c r="K26" i="5"/>
  <c r="K27" i="5"/>
  <c r="K28" i="5"/>
  <c r="K29" i="5"/>
  <c r="N9" i="5"/>
  <c r="N10" i="5"/>
  <c r="N11" i="5"/>
  <c r="N12" i="5"/>
  <c r="N13" i="5"/>
  <c r="N14" i="5"/>
  <c r="N15" i="5"/>
  <c r="N19" i="5"/>
  <c r="N21" i="5"/>
  <c r="N22" i="5"/>
  <c r="N23" i="5"/>
  <c r="N24" i="5"/>
  <c r="N25" i="5"/>
  <c r="N26" i="5"/>
  <c r="N27" i="5"/>
  <c r="N28" i="5"/>
  <c r="N29" i="5"/>
  <c r="O10" i="5"/>
  <c r="E37" i="5"/>
  <c r="E38" i="5"/>
  <c r="E39" i="5"/>
  <c r="E40" i="5"/>
  <c r="E41" i="5"/>
  <c r="E42" i="5"/>
  <c r="H37" i="5"/>
  <c r="H38" i="5"/>
  <c r="H39" i="5"/>
  <c r="H40" i="5"/>
  <c r="H41" i="5"/>
  <c r="H42" i="5"/>
  <c r="K37" i="5"/>
  <c r="K38" i="5"/>
  <c r="K39" i="5"/>
  <c r="K40" i="5"/>
  <c r="K41" i="5"/>
  <c r="K42" i="5"/>
  <c r="K43" i="5"/>
  <c r="K45" i="5"/>
  <c r="N37" i="5"/>
  <c r="N39" i="5"/>
  <c r="N40" i="5"/>
  <c r="N41" i="5"/>
  <c r="N42" i="5"/>
  <c r="O43" i="5"/>
  <c r="M43" i="5"/>
  <c r="L43" i="5"/>
  <c r="J43" i="5"/>
  <c r="I43" i="5"/>
  <c r="G43" i="5"/>
  <c r="F43" i="5"/>
  <c r="D43" i="5"/>
  <c r="C43" i="5"/>
  <c r="E18" i="3"/>
  <c r="H18" i="3"/>
  <c r="K18" i="3"/>
  <c r="N18" i="3"/>
  <c r="Q18" i="3"/>
  <c r="E15" i="3"/>
  <c r="H15" i="3"/>
  <c r="K15" i="3"/>
  <c r="N15" i="3"/>
  <c r="Q15" i="3"/>
  <c r="E19" i="3"/>
  <c r="H19" i="3"/>
  <c r="K19" i="3"/>
  <c r="N19" i="3"/>
  <c r="Q19" i="3"/>
  <c r="E21" i="3"/>
  <c r="H21" i="3"/>
  <c r="K21" i="3"/>
  <c r="N21" i="3"/>
  <c r="Q21" i="3"/>
  <c r="E20" i="3"/>
  <c r="H20" i="3"/>
  <c r="K20" i="3"/>
  <c r="N20" i="3"/>
  <c r="E14" i="3"/>
  <c r="H14" i="3"/>
  <c r="K14" i="3"/>
  <c r="N14" i="3"/>
  <c r="Q14" i="3"/>
  <c r="E9" i="3"/>
  <c r="E10" i="3"/>
  <c r="E11" i="3"/>
  <c r="E12" i="3"/>
  <c r="E22" i="3"/>
  <c r="E23" i="3"/>
  <c r="E24" i="3"/>
  <c r="H22" i="3"/>
  <c r="H23" i="3"/>
  <c r="H24" i="3"/>
  <c r="K9" i="3"/>
  <c r="K10" i="3"/>
  <c r="K11" i="3"/>
  <c r="K12" i="3"/>
  <c r="K22" i="3"/>
  <c r="K23" i="3"/>
  <c r="K24" i="3"/>
  <c r="K25" i="3"/>
  <c r="K26" i="3"/>
  <c r="K27" i="3"/>
  <c r="K28" i="3"/>
  <c r="K29" i="3"/>
  <c r="N9" i="3"/>
  <c r="N10" i="3"/>
  <c r="N11" i="3"/>
  <c r="N12" i="3"/>
  <c r="N22" i="3"/>
  <c r="N23" i="3"/>
  <c r="N24" i="3"/>
  <c r="N25" i="3"/>
  <c r="N26" i="3"/>
  <c r="N27" i="3"/>
  <c r="N28" i="3"/>
  <c r="N29" i="3"/>
  <c r="Q9" i="3"/>
  <c r="Q11" i="3"/>
  <c r="Q12" i="3"/>
  <c r="Q22" i="3"/>
  <c r="Q23" i="3"/>
  <c r="Q24" i="3"/>
  <c r="Q25" i="3"/>
  <c r="R25" i="3"/>
  <c r="Q27" i="3"/>
  <c r="Q28" i="3"/>
  <c r="Q29" i="3"/>
  <c r="E37" i="3"/>
  <c r="E38" i="3"/>
  <c r="E39" i="3"/>
  <c r="E40" i="3"/>
  <c r="H37" i="3"/>
  <c r="H38" i="3"/>
  <c r="H39" i="3"/>
  <c r="H40" i="3"/>
  <c r="K37" i="3"/>
  <c r="K38" i="3"/>
  <c r="K39" i="3"/>
  <c r="K40" i="3"/>
  <c r="N37" i="3"/>
  <c r="N38" i="3"/>
  <c r="N39" i="3"/>
  <c r="N40" i="3"/>
  <c r="Q37" i="3"/>
  <c r="Q38" i="3"/>
  <c r="Q39" i="3"/>
  <c r="Q40" i="3"/>
  <c r="P41" i="3"/>
  <c r="O41" i="3"/>
  <c r="M41" i="3"/>
  <c r="L41" i="3"/>
  <c r="J41" i="3"/>
  <c r="I41" i="3"/>
  <c r="G41" i="3"/>
  <c r="F41" i="3"/>
  <c r="D41" i="3"/>
  <c r="C41" i="3"/>
  <c r="O22" i="5"/>
  <c r="O23" i="5"/>
  <c r="O24" i="5"/>
  <c r="O21" i="5"/>
  <c r="O25" i="5"/>
  <c r="O26" i="5"/>
  <c r="O27" i="5"/>
  <c r="O28" i="5"/>
  <c r="O29" i="5"/>
  <c r="M30" i="5"/>
  <c r="L30" i="5"/>
  <c r="J30" i="5"/>
  <c r="I30" i="5"/>
  <c r="G30" i="5"/>
  <c r="F30" i="5"/>
  <c r="R9" i="3"/>
  <c r="R22" i="3"/>
  <c r="R26" i="3"/>
  <c r="R29" i="3"/>
  <c r="P30" i="3"/>
  <c r="O30" i="3"/>
  <c r="M30" i="3"/>
  <c r="L30" i="3"/>
  <c r="J30" i="3"/>
  <c r="I30" i="3"/>
  <c r="D30" i="3"/>
  <c r="C30" i="3"/>
  <c r="B6" i="4"/>
  <c r="B4" i="2"/>
  <c r="B3" i="5"/>
  <c r="B3" i="3"/>
  <c r="O1" i="5"/>
  <c r="H34" i="4"/>
  <c r="H33" i="4"/>
  <c r="H32" i="4"/>
  <c r="H31" i="4"/>
  <c r="H30" i="4"/>
  <c r="H13" i="4"/>
  <c r="H12" i="4"/>
  <c r="H11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J37" i="4"/>
  <c r="K37" i="4"/>
  <c r="R1" i="3"/>
  <c r="I47" i="4"/>
  <c r="D28" i="1"/>
  <c r="G25" i="2"/>
  <c r="O15" i="5"/>
  <c r="O14" i="5"/>
  <c r="O11" i="5"/>
  <c r="O20" i="5"/>
  <c r="R18" i="3"/>
  <c r="H32" i="3"/>
  <c r="R11" i="3"/>
  <c r="R19" i="3"/>
  <c r="Q41" i="3"/>
  <c r="Q43" i="3"/>
  <c r="E41" i="3"/>
  <c r="E42" i="3"/>
  <c r="R32" i="3"/>
  <c r="H30" i="3"/>
  <c r="R21" i="3"/>
  <c r="N30" i="3"/>
  <c r="N33" i="3"/>
  <c r="N34" i="3"/>
  <c r="N35" i="3"/>
  <c r="R20" i="3"/>
  <c r="K39" i="4"/>
  <c r="K47" i="4"/>
  <c r="R28" i="3"/>
  <c r="R24" i="3"/>
  <c r="R23" i="3"/>
  <c r="E30" i="3"/>
  <c r="E31" i="3"/>
  <c r="E33" i="3"/>
  <c r="E43" i="5"/>
  <c r="K41" i="3"/>
  <c r="K43" i="3"/>
  <c r="Q30" i="3"/>
  <c r="Q33" i="3"/>
  <c r="Q47" i="3"/>
  <c r="R27" i="3"/>
  <c r="R10" i="3"/>
  <c r="R15" i="3"/>
  <c r="N30" i="5"/>
  <c r="N33" i="5"/>
  <c r="N49" i="5"/>
  <c r="H30" i="5"/>
  <c r="H33" i="5"/>
  <c r="R40" i="3"/>
  <c r="R38" i="3"/>
  <c r="R14" i="3"/>
  <c r="O19" i="5"/>
  <c r="O12" i="5"/>
  <c r="N43" i="5"/>
  <c r="N45" i="5"/>
  <c r="H31" i="3"/>
  <c r="H37" i="4"/>
  <c r="K27" i="1"/>
  <c r="N41" i="3"/>
  <c r="N43" i="3"/>
  <c r="R39" i="3"/>
  <c r="H41" i="3"/>
  <c r="H42" i="3"/>
  <c r="R42" i="3"/>
  <c r="R12" i="3"/>
  <c r="H43" i="5"/>
  <c r="H45" i="5"/>
  <c r="K30" i="5"/>
  <c r="K33" i="5"/>
  <c r="K34" i="5"/>
  <c r="O13" i="5"/>
  <c r="E31" i="5"/>
  <c r="O31" i="5"/>
  <c r="E44" i="5"/>
  <c r="O44" i="5"/>
  <c r="K44" i="3"/>
  <c r="K45" i="3"/>
  <c r="K46" i="5"/>
  <c r="K47" i="5"/>
  <c r="N34" i="5"/>
  <c r="N35" i="5"/>
  <c r="N46" i="5"/>
  <c r="N47" i="5"/>
  <c r="Q44" i="3"/>
  <c r="Q45" i="3"/>
  <c r="N44" i="3"/>
  <c r="N45" i="3"/>
  <c r="H46" i="5"/>
  <c r="H47" i="4"/>
  <c r="O9" i="5"/>
  <c r="O30" i="5"/>
  <c r="R37" i="3"/>
  <c r="R41" i="3"/>
  <c r="E43" i="3"/>
  <c r="I30" i="2"/>
  <c r="K30" i="3"/>
  <c r="K33" i="3"/>
  <c r="J41" i="4"/>
  <c r="J39" i="4"/>
  <c r="H49" i="5"/>
  <c r="H34" i="5"/>
  <c r="O34" i="5"/>
  <c r="K49" i="5"/>
  <c r="K35" i="5"/>
  <c r="N47" i="3"/>
  <c r="Q34" i="3"/>
  <c r="Q35" i="3"/>
  <c r="R30" i="3"/>
  <c r="H33" i="3"/>
  <c r="G37" i="2"/>
  <c r="J47" i="4"/>
  <c r="H9" i="2"/>
  <c r="H22" i="2"/>
  <c r="O33" i="5"/>
  <c r="O46" i="5"/>
  <c r="N50" i="5"/>
  <c r="E34" i="3"/>
  <c r="E35" i="3"/>
  <c r="E47" i="3"/>
  <c r="E44" i="3"/>
  <c r="E45" i="3"/>
  <c r="H47" i="5"/>
  <c r="N48" i="3"/>
  <c r="R31" i="3"/>
  <c r="K34" i="3"/>
  <c r="K35" i="3"/>
  <c r="K48" i="3"/>
  <c r="K47" i="3"/>
  <c r="K50" i="5"/>
  <c r="Q48" i="3"/>
  <c r="H43" i="3"/>
  <c r="R43" i="3"/>
  <c r="E45" i="5"/>
  <c r="H35" i="5"/>
  <c r="H50" i="5"/>
  <c r="E35" i="5"/>
  <c r="O35" i="5"/>
  <c r="H34" i="3"/>
  <c r="H35" i="3"/>
  <c r="R35" i="3"/>
  <c r="R33" i="3"/>
  <c r="D21" i="1"/>
  <c r="O45" i="5"/>
  <c r="D22" i="1"/>
  <c r="E47" i="5"/>
  <c r="O47" i="5"/>
  <c r="H44" i="3"/>
  <c r="H45" i="3"/>
  <c r="E49" i="5"/>
  <c r="O49" i="5"/>
  <c r="H47" i="3"/>
  <c r="R47" i="3"/>
  <c r="E48" i="3"/>
  <c r="I9" i="2"/>
  <c r="G9" i="2"/>
  <c r="R34" i="3"/>
  <c r="D23" i="1"/>
  <c r="H48" i="3"/>
  <c r="R48" i="3"/>
  <c r="R45" i="3"/>
  <c r="R44" i="3"/>
  <c r="E50" i="5"/>
  <c r="O50" i="5"/>
  <c r="D26" i="1"/>
  <c r="D29" i="1"/>
  <c r="C16" i="2"/>
  <c r="G16" i="2"/>
  <c r="I16" i="2"/>
  <c r="I22" i="2"/>
  <c r="K26" i="1"/>
  <c r="K28" i="1"/>
  <c r="G22" i="2"/>
  <c r="I29" i="2"/>
  <c r="I35" i="2"/>
  <c r="I36" i="2"/>
  <c r="I37" i="2"/>
  <c r="I31" i="2"/>
  <c r="I33" i="2"/>
  <c r="D25" i="1"/>
</calcChain>
</file>

<file path=xl/comments1.xml><?xml version="1.0" encoding="utf-8"?>
<comments xmlns="http://schemas.openxmlformats.org/spreadsheetml/2006/main">
  <authors>
    <author>Pcaron</author>
  </authors>
  <commentList>
    <comment ref="C3" authorId="0">
      <text>
        <r>
          <rPr>
            <sz val="8"/>
            <color indexed="81"/>
            <rFont val="Tahoma"/>
            <family val="2"/>
          </rPr>
          <t>Estimated project start Date in format mm/dd/yy</t>
        </r>
      </text>
    </comment>
    <comment ref="J3" authorId="0">
      <text>
        <r>
          <rPr>
            <sz val="8"/>
            <color indexed="81"/>
            <rFont val="Tahoma"/>
            <family val="2"/>
          </rPr>
          <t>- Project numbers are pre-assigned if approved in the Capital Plan.  Budget/Project numbers otherwise can be obtained by submitting a Project Request Form to the "Project Request Group". 
- 'Project Number' is not required for new items being submitted for inclusion in future year budgets. 
- Project number = Budget number except for multi-project budgets.</t>
        </r>
      </text>
    </comment>
    <comment ref="C5" authorId="0">
      <text>
        <r>
          <rPr>
            <sz val="8"/>
            <color indexed="81"/>
            <rFont val="Tahoma"/>
            <family val="2"/>
          </rPr>
          <t xml:space="preserve">Estimated time required to complete project, in months.
</t>
        </r>
      </text>
    </comment>
    <comment ref="J5" authorId="0">
      <text>
        <r>
          <rPr>
            <sz val="8"/>
            <color indexed="81"/>
            <rFont val="Tahoma"/>
            <family val="2"/>
          </rPr>
          <t>- Budget numbers are pre-assigned if approved in the Capital Plan.  Budget/Project numbers otherwise can be obtained by submitting a Project Request Form to the "Project Request Group". 
- 'Budget Number' is not required for new items being submitted for inclusion in future year budgets. 
- Project number = Budget number except for multi-project budgets.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Dept number of the Area of Responsibility in the format such as "1-25"</t>
        </r>
      </text>
    </comment>
    <comment ref="J9" authorId="0">
      <text>
        <r>
          <rPr>
            <sz val="8"/>
            <color indexed="81"/>
            <rFont val="Tahoma"/>
            <family val="2"/>
          </rPr>
          <t>Date Estimate is created in the format mm/dd/yy</t>
        </r>
      </text>
    </comment>
    <comment ref="C10" authorId="0">
      <text>
        <r>
          <rPr>
            <sz val="8"/>
            <color indexed="81"/>
            <rFont val="Tahoma"/>
            <family val="2"/>
          </rPr>
          <t>Input Title here as you want it to appear in FIS, etc.; it will automatically populate on the attached Summary, Detail, and Removals pages</t>
        </r>
      </text>
    </comment>
    <comment ref="K21" authorId="0">
      <text>
        <r>
          <rPr>
            <sz val="8"/>
            <color indexed="81"/>
            <rFont val="Tahoma"/>
            <family val="2"/>
          </rPr>
          <t xml:space="preserve">Insert raw costs without overheads representing the approved $ in the original Capital Plan.  $0 if unbudgeted.
- This is not required for new items being submitted for inclusion in future year budgets. </t>
        </r>
      </text>
    </comment>
    <comment ref="K22" authorId="0">
      <text>
        <r>
          <rPr>
            <sz val="8"/>
            <color indexed="81"/>
            <rFont val="Tahoma"/>
            <family val="2"/>
          </rPr>
          <t xml:space="preserve">Insert raw costs without overheads representing the approved $ in the original O&amp;M Budget.  $0 if unbudgeted.
- This is not required for new items being submitted for inclusion in future year budgets. </t>
        </r>
      </text>
    </comment>
    <comment ref="C33" authorId="0">
      <text>
        <r>
          <rPr>
            <sz val="8"/>
            <color indexed="81"/>
            <rFont val="Tahoma"/>
            <family val="2"/>
          </rPr>
          <t>The person ultimately responsible for the project detail and completion (i.e. the project manager or area manager)</t>
        </r>
      </text>
    </comment>
    <comment ref="C35" authorId="0">
      <text>
        <r>
          <rPr>
            <sz val="8"/>
            <color indexed="81"/>
            <rFont val="Tahoma"/>
            <family val="2"/>
          </rPr>
          <t>you</t>
        </r>
      </text>
    </comment>
    <comment ref="K35" authorId="0">
      <text>
        <r>
          <rPr>
            <sz val="8"/>
            <color indexed="81"/>
            <rFont val="Tahoma"/>
            <family val="2"/>
          </rPr>
          <t>format mm/dd/yy</t>
        </r>
      </text>
    </comment>
    <comment ref="C37" authorId="0">
      <text>
        <r>
          <rPr>
            <sz val="8"/>
            <color indexed="81"/>
            <rFont val="Tahoma"/>
            <family val="2"/>
          </rPr>
          <t>The area or dept manager overseeing this project</t>
        </r>
      </text>
    </comment>
    <comment ref="K37" authorId="0">
      <text>
        <r>
          <rPr>
            <sz val="8"/>
            <color indexed="81"/>
            <rFont val="Tahoma"/>
            <family val="2"/>
          </rPr>
          <t>format mm/dd/yy</t>
        </r>
      </text>
    </comment>
    <comment ref="A43" authorId="0">
      <text>
        <r>
          <rPr>
            <sz val="8"/>
            <color indexed="81"/>
            <rFont val="Tahoma"/>
            <family val="2"/>
          </rPr>
          <t>Please forward the completed estimate to the Supv of T&amp;D Planning.</t>
        </r>
      </text>
    </comment>
  </commentList>
</comments>
</file>

<file path=xl/comments2.xml><?xml version="1.0" encoding="utf-8"?>
<comments xmlns="http://schemas.openxmlformats.org/spreadsheetml/2006/main">
  <authors>
    <author>Pcaron</author>
  </authors>
  <commentList>
    <comment ref="A9" authorId="0">
      <text>
        <r>
          <rPr>
            <sz val="8"/>
            <color indexed="81"/>
            <rFont val="Tahoma"/>
            <family val="2"/>
          </rPr>
          <t>Input FERC# associated with each Capital line item in this column, please contact Accounting for questions regarding appropriate FERC #'s for any item.</t>
        </r>
      </text>
    </comment>
    <comment ref="B9" authorId="0">
      <text>
        <r>
          <rPr>
            <sz val="8"/>
            <color indexed="81"/>
            <rFont val="Tahoma"/>
            <family val="2"/>
          </rPr>
          <t>Insert Detail line item description for this Capital expense.</t>
        </r>
      </text>
    </comment>
    <comment ref="A37" authorId="0">
      <text>
        <r>
          <rPr>
            <sz val="8"/>
            <color indexed="81"/>
            <rFont val="Tahoma"/>
            <family val="2"/>
          </rPr>
          <t>Input FERC# associated with each O&amp;M line item in this column, please contact Accounting for questions regarding appropriate FERC #'s for any item.</t>
        </r>
      </text>
    </comment>
    <comment ref="B37" authorId="0">
      <text>
        <r>
          <rPr>
            <sz val="8"/>
            <color indexed="81"/>
            <rFont val="Tahoma"/>
            <family val="2"/>
          </rPr>
          <t>Insert Detail line item description for this O&amp;M expense.</t>
        </r>
      </text>
    </comment>
  </commentList>
</comments>
</file>

<file path=xl/comments3.xml><?xml version="1.0" encoding="utf-8"?>
<comments xmlns="http://schemas.openxmlformats.org/spreadsheetml/2006/main">
  <authors>
    <author>Pcaron</author>
  </authors>
  <commentList>
    <comment ref="A9" authorId="0">
      <text>
        <r>
          <rPr>
            <sz val="8"/>
            <color indexed="81"/>
            <rFont val="Tahoma"/>
            <family val="2"/>
          </rPr>
          <t>Input FERC# associated with each Capital line item in this column, please contact Accounting for questions regarding appropriate FERC #'s for any item.</t>
        </r>
      </text>
    </comment>
    <comment ref="B9" authorId="0">
      <text>
        <r>
          <rPr>
            <sz val="8"/>
            <color indexed="81"/>
            <rFont val="Tahoma"/>
            <family val="2"/>
          </rPr>
          <t>Insert Detail line item description for this Capital expense.</t>
        </r>
      </text>
    </comment>
    <comment ref="A37" authorId="0">
      <text>
        <r>
          <rPr>
            <sz val="8"/>
            <color indexed="81"/>
            <rFont val="Tahoma"/>
            <family val="2"/>
          </rPr>
          <t>Input FERC# associated with each O&amp;M line item in this column, please contact Accounting for questions regarding appropriate FERC #'s for any item.</t>
        </r>
      </text>
    </comment>
    <comment ref="B37" authorId="0">
      <text>
        <r>
          <rPr>
            <sz val="8"/>
            <color indexed="81"/>
            <rFont val="Tahoma"/>
            <family val="2"/>
          </rPr>
          <t>Insert Detail line item description for this O&amp;M expense.</t>
        </r>
      </text>
    </comment>
  </commentList>
</comments>
</file>

<file path=xl/comments4.xml><?xml version="1.0" encoding="utf-8"?>
<comments xmlns="http://schemas.openxmlformats.org/spreadsheetml/2006/main">
  <authors>
    <author>Pcaron</author>
  </authors>
  <commentList>
    <comment ref="A11" authorId="0">
      <text>
        <r>
          <rPr>
            <sz val="8"/>
            <color indexed="81"/>
            <rFont val="Tahoma"/>
            <family val="2"/>
          </rPr>
          <t>Insert the FERC# associated with each line item in this column, please contact Accounting for assistance</t>
        </r>
      </text>
    </comment>
    <comment ref="B11" authorId="0">
      <text>
        <r>
          <rPr>
            <sz val="8"/>
            <color indexed="81"/>
            <rFont val="Tahoma"/>
            <family val="2"/>
          </rPr>
          <t>Description of line item to be removed as a result of this project.  This only pertains to capital items listed in Plant Books, please contact Plant Accounting with questions. (if several items are being removed, list each item separately).</t>
        </r>
      </text>
    </comment>
    <comment ref="E11" authorId="0">
      <text>
        <r>
          <rPr>
            <sz val="8"/>
            <color indexed="81"/>
            <rFont val="Tahoma"/>
            <family val="2"/>
          </rPr>
          <t>The Year this line item being removed was originally put in service.  Please contact Plant Accounting if you need further assistance with determining correct dates.</t>
        </r>
      </text>
    </comment>
    <comment ref="F11" authorId="0">
      <text>
        <r>
          <rPr>
            <sz val="8"/>
            <color indexed="81"/>
            <rFont val="Tahoma"/>
            <family val="2"/>
          </rPr>
          <t>Number of units to be removed as a result of this project.</t>
        </r>
      </text>
    </comment>
    <comment ref="G11" authorId="0">
      <text>
        <r>
          <rPr>
            <sz val="8"/>
            <color indexed="81"/>
            <rFont val="Tahoma"/>
            <family val="2"/>
          </rPr>
          <t>Original Materials Costs - please contact Plant Accounting for assistance.</t>
        </r>
      </text>
    </comment>
    <comment ref="I11" authorId="0">
      <text>
        <r>
          <rPr>
            <sz val="8"/>
            <color indexed="81"/>
            <rFont val="Tahoma"/>
            <family val="2"/>
          </rPr>
          <t>The salvage value that BHE would realize for this line item after removal.</t>
        </r>
      </text>
    </comment>
    <comment ref="J11" authorId="0">
      <text>
        <r>
          <rPr>
            <sz val="8"/>
            <color indexed="81"/>
            <rFont val="Tahoma"/>
            <family val="2"/>
          </rPr>
          <t>BHE labor required to remove the line item.</t>
        </r>
      </text>
    </comment>
    <comment ref="K11" authorId="0">
      <text>
        <r>
          <rPr>
            <sz val="8"/>
            <color indexed="81"/>
            <rFont val="Tahoma"/>
            <family val="2"/>
          </rPr>
          <t>Contractor costs (if applicable) to remove the line item</t>
        </r>
      </text>
    </comment>
  </commentList>
</comments>
</file>

<file path=xl/sharedStrings.xml><?xml version="1.0" encoding="utf-8"?>
<sst xmlns="http://schemas.openxmlformats.org/spreadsheetml/2006/main" count="265" uniqueCount="156">
  <si>
    <t>Est. Date to Start</t>
  </si>
  <si>
    <t>BANGOR HYDRO-ELECTRIC COMPANY</t>
  </si>
  <si>
    <t>Date:</t>
  </si>
  <si>
    <t>Department</t>
  </si>
  <si>
    <t>Descriptive Title</t>
  </si>
  <si>
    <t>DESCRIPTION OF WORK:</t>
  </si>
  <si>
    <t>Additions</t>
  </si>
  <si>
    <t>PREPARATION AND APPROVAL</t>
  </si>
  <si>
    <t>Responsibility:</t>
  </si>
  <si>
    <t>Prepared by:</t>
  </si>
  <si>
    <t>Date</t>
  </si>
  <si>
    <t>Recommended by:</t>
  </si>
  <si>
    <t xml:space="preserve">                     Department Head</t>
  </si>
  <si>
    <t>Date Started</t>
  </si>
  <si>
    <t>Signed</t>
  </si>
  <si>
    <t>Date Completed</t>
  </si>
  <si>
    <t>Form 249A (Rev. 1/94)</t>
  </si>
  <si>
    <t>TITLE:</t>
  </si>
  <si>
    <t>Acct.</t>
  </si>
  <si>
    <t>Total</t>
  </si>
  <si>
    <t>Removal</t>
  </si>
  <si>
    <t>Property</t>
  </si>
  <si>
    <t>No.</t>
  </si>
  <si>
    <t>Account</t>
  </si>
  <si>
    <t>Cost</t>
  </si>
  <si>
    <t xml:space="preserve">            A.F.U.D.C.</t>
  </si>
  <si>
    <t xml:space="preserve">       (0.12)</t>
  </si>
  <si>
    <t>SUMMARY</t>
  </si>
  <si>
    <t>Total estimated cost of work including removal cost</t>
  </si>
  <si>
    <t>Less Salvage</t>
  </si>
  <si>
    <t>Net estimate cost</t>
  </si>
  <si>
    <t>Less meters and transformers already in plant</t>
  </si>
  <si>
    <t>---</t>
  </si>
  <si>
    <t>Net estimate cost shown on monthly statement</t>
  </si>
  <si>
    <t>CASH REQUIREMENTS</t>
  </si>
  <si>
    <t>Less Transfers (Net)</t>
  </si>
  <si>
    <t>------</t>
  </si>
  <si>
    <t>Less General Expense</t>
  </si>
  <si>
    <t>ESTIMATED TIME REQUIRED TO COMPLETE WORK:</t>
  </si>
  <si>
    <t>Title:</t>
  </si>
  <si>
    <t>Description</t>
  </si>
  <si>
    <t>No.of</t>
  </si>
  <si>
    <t>Units</t>
  </si>
  <si>
    <t>Per</t>
  </si>
  <si>
    <t>Amount</t>
  </si>
  <si>
    <t>Unit</t>
  </si>
  <si>
    <t xml:space="preserve"> </t>
  </si>
  <si>
    <t>Supervisor</t>
  </si>
  <si>
    <t>Superintendent</t>
  </si>
  <si>
    <t>Form 310 (Rev. 1/94)</t>
  </si>
  <si>
    <t>PROPERTY REMOVALS</t>
  </si>
  <si>
    <t>FERC</t>
  </si>
  <si>
    <t xml:space="preserve">Year  </t>
  </si>
  <si>
    <t>Acct. No.</t>
  </si>
  <si>
    <t>Salvage</t>
  </si>
  <si>
    <t>SUBTOTAL:</t>
  </si>
  <si>
    <t>General Expense:</t>
  </si>
  <si>
    <t>-</t>
  </si>
  <si>
    <t>Overhead:</t>
  </si>
  <si>
    <t>Charge</t>
  </si>
  <si>
    <t>Credit</t>
  </si>
  <si>
    <t>Totals to Reserve for Depreciation-Acct. No.</t>
  </si>
  <si>
    <t>(Months)</t>
  </si>
  <si>
    <t>Per Unit</t>
  </si>
  <si>
    <t>Number</t>
  </si>
  <si>
    <t xml:space="preserve">Units   </t>
  </si>
  <si>
    <t>Engineering</t>
  </si>
  <si>
    <t>Employee Benefits</t>
  </si>
  <si>
    <t>Payroll Taxes</t>
  </si>
  <si>
    <t>Storeroom Expense</t>
  </si>
  <si>
    <t>Transportation Expense</t>
  </si>
  <si>
    <t>General Expense</t>
  </si>
  <si>
    <t>On all straighttime labor dollars</t>
  </si>
  <si>
    <t>On all straighttime and non-straighttime labor dollars</t>
  </si>
  <si>
    <t>On all straighttime union labor dollars</t>
  </si>
  <si>
    <t>Tax</t>
  </si>
  <si>
    <t>Hrs</t>
  </si>
  <si>
    <t>Hr</t>
  </si>
  <si>
    <t>On all Nonlabor</t>
  </si>
  <si>
    <t>Overheads</t>
  </si>
  <si>
    <t>Tax and Overheads Table</t>
  </si>
  <si>
    <r>
      <t>Other (</t>
    </r>
    <r>
      <rPr>
        <sz val="8"/>
        <rFont val="Arial"/>
        <family val="2"/>
      </rPr>
      <t>add lines as appropriate</t>
    </r>
    <r>
      <rPr>
        <sz val="10"/>
        <rFont val="Arial"/>
        <family val="2"/>
      </rPr>
      <t>)</t>
    </r>
  </si>
  <si>
    <t>Inventory Issues</t>
  </si>
  <si>
    <t>Reimbursements</t>
  </si>
  <si>
    <t>Net BHE Contribution</t>
  </si>
  <si>
    <t>On the dollar value of all materials and supplies issued out of the Company's inventory (and the cost of meters and transformers purchased).</t>
  </si>
  <si>
    <t>On all straighttime lbr dollars and all direct purchases excluding inventory Issues for Capital and Deferred.  MEPCO projects do not get G&amp;A on nonlabor purchases.</t>
  </si>
  <si>
    <t>BHE Nonunion Labor</t>
  </si>
  <si>
    <t>Total Reimbursements Paid by Customer or Other</t>
  </si>
  <si>
    <t>Project Number</t>
  </si>
  <si>
    <t>Budget Number</t>
  </si>
  <si>
    <t>Original Material Cost</t>
  </si>
  <si>
    <t>BHE Removal Labor Cost</t>
  </si>
  <si>
    <t>Contractor Removal Labor Cost</t>
  </si>
  <si>
    <t>President &amp; Chief Operating Officer</t>
  </si>
  <si>
    <r>
      <t xml:space="preserve">PROJECT CLOSEOUT </t>
    </r>
    <r>
      <rPr>
        <sz val="10"/>
        <rFont val="Arial"/>
        <family val="2"/>
      </rPr>
      <t>(to be completed by Dept Head or Project Mgr &amp; forwarded to Accounting upon completion)</t>
    </r>
  </si>
  <si>
    <r>
      <t xml:space="preserve">Est. Time in </t>
    </r>
    <r>
      <rPr>
        <u/>
        <sz val="10"/>
        <rFont val="Arial"/>
        <family val="2"/>
      </rPr>
      <t>Months</t>
    </r>
    <r>
      <rPr>
        <sz val="10"/>
        <rFont val="Arial"/>
        <family val="2"/>
      </rPr>
      <t xml:space="preserve"> to do Work</t>
    </r>
  </si>
  <si>
    <t xml:space="preserve">Installed  </t>
  </si>
  <si>
    <t>Note:  Software purchases and the labor associated with implementation (whether internal or by contractor) get no General Expense applied.</t>
  </si>
  <si>
    <t>Software Purchases &amp; related Contract Labor</t>
  </si>
  <si>
    <t>BHE Nonunion Lbr - Software Installation, Testing, etc.</t>
  </si>
  <si>
    <t>BHE Union Labor - ST (including Hardware Installs)</t>
  </si>
  <si>
    <t>BHE Union Labor - OT (including Hardware Installs)</t>
  </si>
  <si>
    <t>Direct Purchases &amp; Contract Lbr (inc. Hardware Purchases)</t>
  </si>
  <si>
    <t>BHE Union Labor - Software Testing, etc. - Overtime</t>
  </si>
  <si>
    <t>BHE Union Labor - Software Testing, etc. - Straighttime</t>
  </si>
  <si>
    <r>
      <t xml:space="preserve">Capital Subtotals </t>
    </r>
    <r>
      <rPr>
        <b/>
        <sz val="8"/>
        <rFont val="Arial"/>
        <family val="2"/>
      </rPr>
      <t>(Direct Costs)</t>
    </r>
  </si>
  <si>
    <r>
      <t>Capital Totals</t>
    </r>
    <r>
      <rPr>
        <b/>
        <sz val="8"/>
        <rFont val="Arial"/>
        <family val="2"/>
      </rPr>
      <t xml:space="preserve"> (with Ovhds)</t>
    </r>
  </si>
  <si>
    <r>
      <t>Capital Subtotals</t>
    </r>
    <r>
      <rPr>
        <sz val="8"/>
        <rFont val="Arial"/>
        <family val="2"/>
      </rPr>
      <t xml:space="preserve"> (pre-tax)</t>
    </r>
  </si>
  <si>
    <t>Design/Estimating/Planning</t>
  </si>
  <si>
    <t xml:space="preserve">Budgeted Capital (Direct Costs) </t>
  </si>
  <si>
    <t>Budgeted O&amp;M (Direct Costs)</t>
  </si>
  <si>
    <t>Total Budget (Direct Costs)</t>
  </si>
  <si>
    <t>Estimated Capital (Direct Costs)</t>
  </si>
  <si>
    <t>Estimated O&amp;M (Direct Costs)</t>
  </si>
  <si>
    <t>Estimated Total (Direct Costs)</t>
  </si>
  <si>
    <r>
      <t>O&amp;M Subtotals</t>
    </r>
    <r>
      <rPr>
        <sz val="8"/>
        <rFont val="Arial"/>
        <family val="2"/>
      </rPr>
      <t xml:space="preserve"> (pre-tax)</t>
    </r>
  </si>
  <si>
    <r>
      <t xml:space="preserve">O&amp;M Subtotals </t>
    </r>
    <r>
      <rPr>
        <b/>
        <sz val="8"/>
        <rFont val="Arial"/>
        <family val="2"/>
      </rPr>
      <t>(Direct Costs)</t>
    </r>
  </si>
  <si>
    <r>
      <t>O&amp;M Totals</t>
    </r>
    <r>
      <rPr>
        <b/>
        <sz val="8"/>
        <rFont val="Arial"/>
        <family val="2"/>
      </rPr>
      <t xml:space="preserve"> (with Ovhds)</t>
    </r>
  </si>
  <si>
    <r>
      <t xml:space="preserve">Grand Totals </t>
    </r>
    <r>
      <rPr>
        <b/>
        <sz val="8"/>
        <rFont val="Arial"/>
        <family val="2"/>
      </rPr>
      <t>(Direct Costs)</t>
    </r>
  </si>
  <si>
    <r>
      <t xml:space="preserve">Grand Totals </t>
    </r>
    <r>
      <rPr>
        <b/>
        <sz val="8"/>
        <rFont val="Arial"/>
        <family val="2"/>
      </rPr>
      <t>(with Overheads)</t>
    </r>
  </si>
  <si>
    <t>BANGOR HYDRO-ELECTRIC COMPANY ESTIMATE</t>
  </si>
  <si>
    <r>
      <t xml:space="preserve">BANGOR HYDRO ELECTRIC CO. - Detail Estimate of Cost, Pg 2 - </t>
    </r>
    <r>
      <rPr>
        <b/>
        <sz val="12"/>
        <rFont val="Arial"/>
        <family val="2"/>
      </rPr>
      <t>Software Related Items</t>
    </r>
  </si>
  <si>
    <r>
      <t xml:space="preserve">BANGOR HYDRO ELECTRIC CO. - Detail Estimate of Cost, Pg. 1 - </t>
    </r>
    <r>
      <rPr>
        <b/>
        <sz val="12"/>
        <rFont val="Arial"/>
        <family val="2"/>
      </rPr>
      <t>Non-Software Related Items</t>
    </r>
  </si>
  <si>
    <t xml:space="preserve">  </t>
  </si>
  <si>
    <t xml:space="preserve">   Department Head/Project Mgr</t>
  </si>
  <si>
    <r>
      <t xml:space="preserve">Total </t>
    </r>
    <r>
      <rPr>
        <b/>
        <sz val="10"/>
        <rFont val="Arial"/>
        <family val="2"/>
      </rPr>
      <t>Capital</t>
    </r>
    <r>
      <rPr>
        <sz val="10"/>
        <rFont val="Arial"/>
        <family val="2"/>
      </rPr>
      <t xml:space="preserve"> Cost (w/OH, AFUDC)</t>
    </r>
  </si>
  <si>
    <t>Capital Additions</t>
  </si>
  <si>
    <t>Capital Removals</t>
  </si>
  <si>
    <t>Net Property Additions</t>
  </si>
  <si>
    <r>
      <t xml:space="preserve">Total </t>
    </r>
    <r>
      <rPr>
        <b/>
        <sz val="10"/>
        <rFont val="Arial"/>
        <family val="2"/>
      </rPr>
      <t>Project</t>
    </r>
    <r>
      <rPr>
        <sz val="10"/>
        <rFont val="Arial"/>
        <family val="2"/>
      </rPr>
      <t xml:space="preserve"> Cost (w/OH)</t>
    </r>
  </si>
  <si>
    <t>mos.</t>
  </si>
  <si>
    <t xml:space="preserve">Initial planning or engineering for projects may be done (in order to determine scope, priority, costs, etc) prior to submitting a project estimate for approval, but an approved estimate is required prior to any construction or purchase.  </t>
  </si>
  <si>
    <t xml:space="preserve">A "GIS" estimate fulfills the same requirements as this version of estimate and may be substituted in its place.  </t>
  </si>
  <si>
    <t xml:space="preserve">The person(s) who sign the Estimate will each be returned a copy of the signed estimate if the project is approved.  The person responsible for the project will be notified if the project is not approved.  </t>
  </si>
  <si>
    <t>Once completed, please submit the Estimate to the T&amp;D Planning Department for approval.</t>
  </si>
  <si>
    <t>Estimates – General:</t>
  </si>
  <si>
    <t>Completing the Estimate:</t>
  </si>
  <si>
    <t xml:space="preserve">Instructions for Completing and Processing Bangor Hydro Project Estimates </t>
  </si>
  <si>
    <r>
      <t xml:space="preserve">Please fill in the yellow shaded areas only on the </t>
    </r>
    <r>
      <rPr>
        <b/>
        <sz val="10"/>
        <rFont val="Arial"/>
        <family val="2"/>
      </rPr>
      <t>Cover, Detail and Removals</t>
    </r>
    <r>
      <rPr>
        <sz val="10"/>
        <rFont val="Arial"/>
        <family val="2"/>
      </rPr>
      <t xml:space="preserve"> tabs; explanations of the various data required is given by comments associated with each shaded cell(s).  (mouse over the cell to view comments.)</t>
    </r>
  </si>
  <si>
    <r>
      <t xml:space="preserve">The </t>
    </r>
    <r>
      <rPr>
        <b/>
        <sz val="10"/>
        <rFont val="Arial"/>
        <family val="2"/>
      </rPr>
      <t>Summary</t>
    </r>
    <r>
      <rPr>
        <sz val="10"/>
        <rFont val="Arial"/>
        <family val="2"/>
      </rPr>
      <t xml:space="preserve"> tab requires no data input, this page is for accounting use only.</t>
    </r>
  </si>
  <si>
    <r>
      <t xml:space="preserve">Recognizing that not all projects are entirely Capital or entirely O&amp;M, the </t>
    </r>
    <r>
      <rPr>
        <b/>
        <sz val="10"/>
        <rFont val="Arial"/>
        <family val="2"/>
      </rPr>
      <t>Detail</t>
    </r>
    <r>
      <rPr>
        <sz val="10"/>
        <rFont val="Arial"/>
        <family val="2"/>
      </rPr>
      <t xml:space="preserve"> tabs include separate sections for listing Capital Line items and O&amp;M line items related to your project.  Please contact Accounting or T&amp;D Planning if you need assistance with listing your project detail. </t>
    </r>
  </si>
  <si>
    <t>Feel free to contact the T&amp;D Planning Dept or the Accounting Dept if you have any questions regarding the completion or process for project Estimates.  Thank you!</t>
  </si>
  <si>
    <r>
      <t xml:space="preserve">Each year, estimates are requested for capital budget candidates to create the following year and five year capital plan. </t>
    </r>
    <r>
      <rPr>
        <b/>
        <sz val="10"/>
        <rFont val="Arial"/>
        <family val="2"/>
      </rPr>
      <t>For any capital project which is then budgeted, a follow up estimate is required for approval prior to project construction or purchase.</t>
    </r>
    <r>
      <rPr>
        <sz val="10"/>
        <rFont val="Arial"/>
        <family val="2"/>
      </rPr>
      <t xml:space="preserve">  Estimates are also required for any unbudgeted projects which occur from time to time throughout the year.</t>
    </r>
  </si>
  <si>
    <r>
      <t>Detail</t>
    </r>
    <r>
      <rPr>
        <sz val="10"/>
        <rFont val="Arial"/>
        <family val="2"/>
      </rPr>
      <t xml:space="preserve"> of costs are broken out into two tabs, one is for Software related line items and one is for “non-Software” related line items; this is due to the differing calculation of overheads for each type.</t>
    </r>
  </si>
  <si>
    <r>
      <t xml:space="preserve">LIST CAPITAL COSTS IN THIS SECTION </t>
    </r>
    <r>
      <rPr>
        <b/>
        <sz val="10"/>
        <rFont val="Webdings"/>
        <family val="1"/>
        <charset val="2"/>
      </rPr>
      <t>6</t>
    </r>
  </si>
  <si>
    <r>
      <t xml:space="preserve">LIST CAPITAL COSTS IN THIS SECTION </t>
    </r>
    <r>
      <rPr>
        <b/>
        <sz val="9"/>
        <rFont val="Webdings"/>
        <family val="1"/>
        <charset val="2"/>
      </rPr>
      <t>6</t>
    </r>
  </si>
  <si>
    <r>
      <t xml:space="preserve">LIST O&amp;M COSTS IN THIS SECTION </t>
    </r>
    <r>
      <rPr>
        <b/>
        <sz val="10"/>
        <rFont val="Webdings"/>
        <family val="1"/>
        <charset val="2"/>
      </rPr>
      <t>6</t>
    </r>
  </si>
  <si>
    <t>Approvals:</t>
  </si>
  <si>
    <t>Manager of Engineering &amp; Asset Management</t>
  </si>
  <si>
    <t>Vice President T&amp;D Operations</t>
  </si>
  <si>
    <t xml:space="preserve"> Supervisor T&amp;D Planning and Asset Management</t>
  </si>
  <si>
    <t>Contractors:</t>
  </si>
  <si>
    <t>On all Nonlabor, except contractor labor</t>
  </si>
  <si>
    <t>On the dollar value of all materials and supplies issued out of the Company's inventory (and the cost of  transformers purchased).</t>
  </si>
  <si>
    <r>
      <t xml:space="preserve">Contractor Subtotal </t>
    </r>
    <r>
      <rPr>
        <sz val="9"/>
        <rFont val="Arial"/>
        <family val="2"/>
      </rPr>
      <t>(no tax)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</si>
</sst>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[$-409]mmm\-yy;@"/>
  </numFmts>
  <fonts count="1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b/>
      <u/>
      <sz val="12"/>
      <name val="Arial"/>
      <family val="2"/>
    </font>
    <font>
      <b/>
      <sz val="9"/>
      <name val="Arial"/>
      <family val="2"/>
    </font>
    <font>
      <b/>
      <sz val="10"/>
      <name val="Webdings"/>
      <family val="1"/>
      <charset val="2"/>
    </font>
    <font>
      <b/>
      <sz val="9"/>
      <name val="Webdings"/>
      <family val="1"/>
      <charset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/>
    <xf numFmtId="0" fontId="0" fillId="0" borderId="0" xfId="0" quotePrefix="1"/>
    <xf numFmtId="0" fontId="5" fillId="0" borderId="0" xfId="0" applyFont="1"/>
    <xf numFmtId="1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/>
    </xf>
    <xf numFmtId="3" fontId="0" fillId="0" borderId="0" xfId="0" applyNumberFormat="1"/>
    <xf numFmtId="164" fontId="5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0" fillId="0" borderId="2" xfId="0" applyBorder="1"/>
    <xf numFmtId="3" fontId="0" fillId="0" borderId="0" xfId="0" applyNumberFormat="1" applyBorder="1"/>
    <xf numFmtId="0" fontId="0" fillId="0" borderId="3" xfId="0" applyBorder="1"/>
    <xf numFmtId="0" fontId="0" fillId="0" borderId="4" xfId="0" applyBorder="1"/>
    <xf numFmtId="3" fontId="0" fillId="0" borderId="4" xfId="0" applyNumberFormat="1" applyBorder="1"/>
    <xf numFmtId="0" fontId="7" fillId="0" borderId="5" xfId="0" applyFont="1" applyBorder="1"/>
    <xf numFmtId="0" fontId="0" fillId="0" borderId="6" xfId="0" applyBorder="1"/>
    <xf numFmtId="10" fontId="0" fillId="2" borderId="0" xfId="1" applyNumberFormat="1" applyFont="1" applyFill="1" applyBorder="1"/>
    <xf numFmtId="3" fontId="0" fillId="0" borderId="7" xfId="0" applyNumberFormat="1" applyBorder="1"/>
    <xf numFmtId="0" fontId="0" fillId="0" borderId="8" xfId="0" applyBorder="1"/>
    <xf numFmtId="10" fontId="0" fillId="2" borderId="4" xfId="1" applyNumberFormat="1" applyFont="1" applyFill="1" applyBorder="1"/>
    <xf numFmtId="3" fontId="0" fillId="0" borderId="9" xfId="0" applyNumberFormat="1" applyBorder="1"/>
    <xf numFmtId="0" fontId="0" fillId="0" borderId="0" xfId="0" applyBorder="1" applyAlignment="1">
      <alignment horizontal="center"/>
    </xf>
    <xf numFmtId="3" fontId="2" fillId="0" borderId="0" xfId="0" applyNumberFormat="1" applyFont="1" applyBorder="1"/>
    <xf numFmtId="3" fontId="0" fillId="0" borderId="10" xfId="0" applyNumberFormat="1" applyBorder="1"/>
    <xf numFmtId="0" fontId="0" fillId="0" borderId="5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3" xfId="0" applyNumberFormat="1" applyBorder="1"/>
    <xf numFmtId="0" fontId="6" fillId="0" borderId="5" xfId="0" applyFont="1" applyBorder="1" applyAlignment="1">
      <alignment horizontal="centerContinuous"/>
    </xf>
    <xf numFmtId="0" fontId="6" fillId="0" borderId="11" xfId="0" applyFont="1" applyBorder="1"/>
    <xf numFmtId="0" fontId="7" fillId="0" borderId="12" xfId="0" applyFont="1" applyBorder="1"/>
    <xf numFmtId="164" fontId="6" fillId="0" borderId="13" xfId="0" applyNumberFormat="1" applyFont="1" applyBorder="1"/>
    <xf numFmtId="0" fontId="6" fillId="0" borderId="14" xfId="0" applyFont="1" applyBorder="1" applyAlignment="1">
      <alignment horizontal="centerContinuous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5" xfId="0" applyFont="1" applyBorder="1"/>
    <xf numFmtId="0" fontId="0" fillId="0" borderId="16" xfId="0" applyBorder="1"/>
    <xf numFmtId="0" fontId="0" fillId="0" borderId="17" xfId="0" applyBorder="1"/>
    <xf numFmtId="164" fontId="0" fillId="0" borderId="18" xfId="0" applyNumberFormat="1" applyBorder="1"/>
    <xf numFmtId="10" fontId="0" fillId="0" borderId="0" xfId="0" applyNumberFormat="1"/>
    <xf numFmtId="0" fontId="0" fillId="2" borderId="19" xfId="0" applyFill="1" applyBorder="1"/>
    <xf numFmtId="0" fontId="2" fillId="2" borderId="20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164" fontId="0" fillId="2" borderId="20" xfId="0" applyNumberFormat="1" applyFill="1" applyBorder="1"/>
    <xf numFmtId="164" fontId="0" fillId="2" borderId="21" xfId="0" applyNumberFormat="1" applyFill="1" applyBorder="1"/>
    <xf numFmtId="0" fontId="0" fillId="2" borderId="6" xfId="0" applyFill="1" applyBorder="1"/>
    <xf numFmtId="0" fontId="2" fillId="2" borderId="1" xfId="0" applyFont="1" applyFill="1" applyBorder="1"/>
    <xf numFmtId="0" fontId="0" fillId="2" borderId="0" xfId="0" applyFill="1" applyBorder="1"/>
    <xf numFmtId="164" fontId="0" fillId="2" borderId="1" xfId="0" applyNumberFormat="1" applyFill="1" applyBorder="1"/>
    <xf numFmtId="164" fontId="0" fillId="2" borderId="7" xfId="0" applyNumberFormat="1" applyFill="1" applyBorder="1"/>
    <xf numFmtId="0" fontId="6" fillId="2" borderId="20" xfId="0" applyFont="1" applyFill="1" applyBorder="1"/>
    <xf numFmtId="164" fontId="6" fillId="2" borderId="20" xfId="0" applyNumberFormat="1" applyFont="1" applyFill="1" applyBorder="1"/>
    <xf numFmtId="164" fontId="6" fillId="2" borderId="21" xfId="0" applyNumberFormat="1" applyFont="1" applyFill="1" applyBorder="1"/>
    <xf numFmtId="3" fontId="0" fillId="2" borderId="0" xfId="0" applyNumberFormat="1" applyFill="1" applyBorder="1"/>
    <xf numFmtId="0" fontId="0" fillId="2" borderId="8" xfId="0" applyFill="1" applyBorder="1"/>
    <xf numFmtId="0" fontId="6" fillId="2" borderId="10" xfId="0" applyFont="1" applyFill="1" applyBorder="1"/>
    <xf numFmtId="0" fontId="0" fillId="2" borderId="4" xfId="0" applyFill="1" applyBorder="1"/>
    <xf numFmtId="164" fontId="6" fillId="2" borderId="10" xfId="0" applyNumberFormat="1" applyFont="1" applyFill="1" applyBorder="1"/>
    <xf numFmtId="3" fontId="6" fillId="2" borderId="4" xfId="0" applyNumberFormat="1" applyFont="1" applyFill="1" applyBorder="1"/>
    <xf numFmtId="164" fontId="6" fillId="2" borderId="9" xfId="0" applyNumberFormat="1" applyFont="1" applyFill="1" applyBorder="1"/>
    <xf numFmtId="164" fontId="0" fillId="0" borderId="18" xfId="0" applyNumberFormat="1" applyBorder="1" applyAlignment="1">
      <alignment horizontal="right"/>
    </xf>
    <xf numFmtId="164" fontId="0" fillId="0" borderId="0" xfId="0" applyNumberFormat="1" applyBorder="1"/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6" fillId="0" borderId="5" xfId="0" applyFont="1" applyBorder="1" applyAlignment="1">
      <alignment horizontal="centerContinuous" wrapText="1"/>
    </xf>
    <xf numFmtId="164" fontId="0" fillId="2" borderId="22" xfId="0" applyNumberFormat="1" applyFill="1" applyBorder="1"/>
    <xf numFmtId="164" fontId="6" fillId="2" borderId="23" xfId="0" applyNumberFormat="1" applyFont="1" applyFill="1" applyBorder="1"/>
    <xf numFmtId="0" fontId="0" fillId="0" borderId="4" xfId="0" applyBorder="1" applyAlignment="1">
      <alignment vertical="center"/>
    </xf>
    <xf numFmtId="10" fontId="0" fillId="2" borderId="4" xfId="1" applyNumberFormat="1" applyFont="1" applyFill="1" applyBorder="1" applyAlignment="1">
      <alignment vertical="center"/>
    </xf>
    <xf numFmtId="164" fontId="0" fillId="2" borderId="24" xfId="0" applyNumberFormat="1" applyFill="1" applyBorder="1"/>
    <xf numFmtId="0" fontId="0" fillId="0" borderId="0" xfId="0" applyBorder="1" applyAlignment="1">
      <alignment vertical="top"/>
    </xf>
    <xf numFmtId="3" fontId="6" fillId="2" borderId="0" xfId="0" applyNumberFormat="1" applyFont="1" applyFill="1" applyBorder="1"/>
    <xf numFmtId="0" fontId="6" fillId="2" borderId="1" xfId="0" applyFont="1" applyFill="1" applyBorder="1"/>
    <xf numFmtId="164" fontId="6" fillId="2" borderId="1" xfId="0" applyNumberFormat="1" applyFont="1" applyFill="1" applyBorder="1"/>
    <xf numFmtId="164" fontId="6" fillId="2" borderId="7" xfId="0" applyNumberFormat="1" applyFont="1" applyFill="1" applyBorder="1"/>
    <xf numFmtId="0" fontId="0" fillId="2" borderId="12" xfId="0" applyFill="1" applyBorder="1"/>
    <xf numFmtId="0" fontId="0" fillId="2" borderId="5" xfId="0" applyFill="1" applyBorder="1"/>
    <xf numFmtId="164" fontId="0" fillId="2" borderId="11" xfId="0" applyNumberFormat="1" applyFill="1" applyBorder="1"/>
    <xf numFmtId="3" fontId="0" fillId="2" borderId="5" xfId="0" applyNumberFormat="1" applyFill="1" applyBorder="1"/>
    <xf numFmtId="0" fontId="6" fillId="2" borderId="11" xfId="0" applyFont="1" applyFill="1" applyBorder="1"/>
    <xf numFmtId="0" fontId="6" fillId="0" borderId="25" xfId="0" applyFont="1" applyBorder="1"/>
    <xf numFmtId="0" fontId="0" fillId="0" borderId="26" xfId="0" applyBorder="1"/>
    <xf numFmtId="3" fontId="0" fillId="2" borderId="11" xfId="0" applyNumberFormat="1" applyFill="1" applyBorder="1"/>
    <xf numFmtId="3" fontId="0" fillId="2" borderId="14" xfId="0" applyNumberFormat="1" applyFill="1" applyBorder="1"/>
    <xf numFmtId="164" fontId="0" fillId="0" borderId="0" xfId="0" quotePrefix="1" applyNumberFormat="1"/>
    <xf numFmtId="164" fontId="0" fillId="0" borderId="3" xfId="0" quotePrefix="1" applyNumberFormat="1" applyBorder="1"/>
    <xf numFmtId="164" fontId="0" fillId="0" borderId="18" xfId="0" quotePrefix="1" applyNumberFormat="1" applyBorder="1"/>
    <xf numFmtId="0" fontId="0" fillId="2" borderId="27" xfId="0" applyFill="1" applyBorder="1"/>
    <xf numFmtId="0" fontId="0" fillId="2" borderId="14" xfId="0" applyFill="1" applyBorder="1"/>
    <xf numFmtId="0" fontId="0" fillId="0" borderId="7" xfId="0" applyBorder="1"/>
    <xf numFmtId="0" fontId="0" fillId="0" borderId="9" xfId="0" applyBorder="1"/>
    <xf numFmtId="3" fontId="0" fillId="0" borderId="28" xfId="0" applyNumberFormat="1" applyBorder="1"/>
    <xf numFmtId="164" fontId="0" fillId="2" borderId="27" xfId="0" applyNumberFormat="1" applyFill="1" applyBorder="1"/>
    <xf numFmtId="0" fontId="0" fillId="0" borderId="0" xfId="0" applyAlignment="1">
      <alignment wrapText="1"/>
    </xf>
    <xf numFmtId="165" fontId="0" fillId="3" borderId="3" xfId="0" applyNumberFormat="1" applyFill="1" applyBorder="1"/>
    <xf numFmtId="0" fontId="0" fillId="3" borderId="3" xfId="0" applyNumberFormat="1" applyFill="1" applyBorder="1"/>
    <xf numFmtId="0" fontId="0" fillId="3" borderId="3" xfId="0" applyFill="1" applyBorder="1"/>
    <xf numFmtId="0" fontId="2" fillId="3" borderId="3" xfId="0" applyFont="1" applyFill="1" applyBorder="1"/>
    <xf numFmtId="1" fontId="0" fillId="3" borderId="3" xfId="0" applyNumberFormat="1" applyFill="1" applyBorder="1"/>
    <xf numFmtId="0" fontId="0" fillId="3" borderId="0" xfId="0" applyFill="1"/>
    <xf numFmtId="164" fontId="0" fillId="3" borderId="0" xfId="0" applyNumberFormat="1" applyFill="1"/>
    <xf numFmtId="0" fontId="0" fillId="3" borderId="16" xfId="0" applyFill="1" applyBorder="1"/>
    <xf numFmtId="0" fontId="0" fillId="3" borderId="1" xfId="0" applyFill="1" applyBorder="1"/>
    <xf numFmtId="0" fontId="0" fillId="3" borderId="0" xfId="0" applyFill="1" applyBorder="1"/>
    <xf numFmtId="3" fontId="0" fillId="3" borderId="0" xfId="0" applyNumberFormat="1" applyFill="1" applyBorder="1"/>
    <xf numFmtId="0" fontId="0" fillId="3" borderId="4" xfId="0" applyFill="1" applyBorder="1"/>
    <xf numFmtId="3" fontId="0" fillId="3" borderId="4" xfId="0" applyNumberFormat="1" applyFill="1" applyBorder="1"/>
    <xf numFmtId="0" fontId="0" fillId="3" borderId="29" xfId="0" applyFill="1" applyBorder="1"/>
    <xf numFmtId="0" fontId="0" fillId="3" borderId="30" xfId="0" applyFill="1" applyBorder="1"/>
    <xf numFmtId="164" fontId="0" fillId="4" borderId="0" xfId="0" applyNumberFormat="1" applyFill="1"/>
    <xf numFmtId="0" fontId="14" fillId="0" borderId="0" xfId="0" applyFont="1"/>
    <xf numFmtId="0" fontId="0" fillId="4" borderId="0" xfId="0" applyFill="1" applyBorder="1"/>
    <xf numFmtId="0" fontId="12" fillId="4" borderId="0" xfId="0" applyFont="1" applyFill="1" applyBorder="1"/>
    <xf numFmtId="0" fontId="0" fillId="4" borderId="0" xfId="0" applyFill="1" applyBorder="1" applyAlignment="1">
      <alignment wrapText="1"/>
    </xf>
    <xf numFmtId="0" fontId="6" fillId="4" borderId="0" xfId="0" applyFont="1" applyFill="1" applyBorder="1" applyAlignment="1">
      <alignment wrapText="1"/>
    </xf>
    <xf numFmtId="0" fontId="12" fillId="4" borderId="0" xfId="0" applyFont="1" applyFill="1" applyBorder="1" applyAlignment="1">
      <alignment wrapText="1"/>
    </xf>
    <xf numFmtId="0" fontId="0" fillId="4" borderId="0" xfId="0" applyNumberFormat="1" applyFill="1" applyBorder="1" applyAlignment="1">
      <alignment wrapText="1"/>
    </xf>
    <xf numFmtId="0" fontId="15" fillId="0" borderId="25" xfId="0" applyFont="1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14" fontId="0" fillId="3" borderId="3" xfId="0" applyNumberFormat="1" applyFill="1" applyBorder="1"/>
    <xf numFmtId="0" fontId="0" fillId="5" borderId="1" xfId="0" applyFill="1" applyBorder="1"/>
    <xf numFmtId="0" fontId="0" fillId="5" borderId="0" xfId="0" applyFill="1" applyBorder="1"/>
    <xf numFmtId="3" fontId="0" fillId="5" borderId="0" xfId="0" applyNumberFormat="1" applyFill="1" applyBorder="1"/>
    <xf numFmtId="164" fontId="0" fillId="5" borderId="1" xfId="0" applyNumberFormat="1" applyFill="1" applyBorder="1"/>
    <xf numFmtId="3" fontId="0" fillId="5" borderId="1" xfId="0" applyNumberFormat="1" applyFill="1" applyBorder="1"/>
    <xf numFmtId="0" fontId="15" fillId="3" borderId="1" xfId="0" applyFont="1" applyFill="1" applyBorder="1"/>
    <xf numFmtId="3" fontId="1" fillId="0" borderId="0" xfId="0" applyNumberFormat="1" applyFont="1" applyBorder="1"/>
    <xf numFmtId="3" fontId="1" fillId="0" borderId="4" xfId="0" applyNumberFormat="1" applyFont="1" applyBorder="1"/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3" borderId="3" xfId="0" applyFill="1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3" borderId="3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3" borderId="32" xfId="0" applyFill="1" applyBorder="1" applyAlignment="1">
      <alignment horizontal="left" vertical="top" wrapText="1"/>
    </xf>
    <xf numFmtId="0" fontId="0" fillId="3" borderId="33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34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20" xfId="0" applyFill="1" applyBorder="1" applyAlignment="1">
      <alignment horizontal="left" vertical="top" wrapText="1"/>
    </xf>
    <xf numFmtId="0" fontId="6" fillId="3" borderId="3" xfId="0" applyFont="1" applyFill="1" applyBorder="1" applyAlignment="1"/>
    <xf numFmtId="0" fontId="6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4" xfId="0" applyBorder="1" applyAlignment="1">
      <alignment wrapText="1"/>
    </xf>
    <xf numFmtId="0" fontId="6" fillId="0" borderId="35" xfId="0" applyFont="1" applyBorder="1" applyAlignment="1">
      <alignment horizontal="center" wrapText="1"/>
    </xf>
    <xf numFmtId="0" fontId="0" fillId="0" borderId="11" xfId="0" applyBorder="1" applyAlignment="1">
      <alignment wrapText="1"/>
    </xf>
    <xf numFmtId="3" fontId="2" fillId="0" borderId="4" xfId="0" applyNumberFormat="1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0" xfId="0" applyFill="1" applyAlignment="1"/>
    <xf numFmtId="0" fontId="0" fillId="0" borderId="1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1" xfId="0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3" fillId="0" borderId="0" xfId="0" applyFont="1" applyBorder="1"/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20" xfId="0" applyBorder="1" applyAlignment="1"/>
    <xf numFmtId="0" fontId="3" fillId="0" borderId="33" xfId="0" applyFont="1" applyBorder="1"/>
    <xf numFmtId="0" fontId="0" fillId="0" borderId="33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0" xfId="0" applyBorder="1" applyAlignment="1"/>
    <xf numFmtId="164" fontId="0" fillId="3" borderId="20" xfId="0" applyNumberFormat="1" applyFill="1" applyBorder="1" applyAlignment="1"/>
    <xf numFmtId="164" fontId="0" fillId="3" borderId="26" xfId="0" applyNumberFormat="1" applyFill="1" applyBorder="1" applyAlignment="1"/>
    <xf numFmtId="164" fontId="0" fillId="0" borderId="26" xfId="0" applyNumberFormat="1" applyBorder="1"/>
    <xf numFmtId="164" fontId="0" fillId="0" borderId="20" xfId="0" applyNumberFormat="1" applyBorder="1"/>
    <xf numFmtId="0" fontId="6" fillId="0" borderId="0" xfId="0" applyFont="1" applyBorder="1" applyAlignment="1">
      <alignment horizontal="center"/>
    </xf>
    <xf numFmtId="0" fontId="9" fillId="0" borderId="33" xfId="0" applyFont="1" applyBorder="1"/>
    <xf numFmtId="0" fontId="0" fillId="3" borderId="20" xfId="0" applyFill="1" applyBorder="1"/>
    <xf numFmtId="0" fontId="4" fillId="0" borderId="0" xfId="0" applyFont="1" applyBorder="1"/>
    <xf numFmtId="0" fontId="18" fillId="0" borderId="33" xfId="0" applyFont="1" applyBorder="1"/>
    <xf numFmtId="0" fontId="0" fillId="0" borderId="34" xfId="0" applyBorder="1" applyAlignment="1"/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6" xfId="0" applyBorder="1"/>
    <xf numFmtId="0" fontId="6" fillId="0" borderId="33" xfId="0" applyFont="1" applyBorder="1"/>
    <xf numFmtId="0" fontId="0" fillId="0" borderId="34" xfId="0" applyBorder="1"/>
    <xf numFmtId="0" fontId="0" fillId="0" borderId="2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</xdr:row>
      <xdr:rowOff>0</xdr:rowOff>
    </xdr:from>
    <xdr:to>
      <xdr:col>9</xdr:col>
      <xdr:colOff>9525</xdr:colOff>
      <xdr:row>4</xdr:row>
      <xdr:rowOff>0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>
          <a:off x="28575" y="723900"/>
          <a:ext cx="6124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8</xdr:col>
      <xdr:colOff>600075</xdr:colOff>
      <xdr:row>6</xdr:row>
      <xdr:rowOff>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0" y="1047750"/>
          <a:ext cx="5934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219075</xdr:colOff>
      <xdr:row>15</xdr:row>
      <xdr:rowOff>0</xdr:rowOff>
    </xdr:from>
    <xdr:to>
      <xdr:col>1</xdr:col>
      <xdr:colOff>219075</xdr:colOff>
      <xdr:row>17</xdr:row>
      <xdr:rowOff>9525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>
          <a:off x="828675" y="2505075"/>
          <a:ext cx="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219075</xdr:colOff>
      <xdr:row>15</xdr:row>
      <xdr:rowOff>0</xdr:rowOff>
    </xdr:from>
    <xdr:to>
      <xdr:col>1</xdr:col>
      <xdr:colOff>295275</xdr:colOff>
      <xdr:row>15</xdr:row>
      <xdr:rowOff>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828675" y="2505075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219075</xdr:colOff>
      <xdr:row>17</xdr:row>
      <xdr:rowOff>9525</xdr:rowOff>
    </xdr:from>
    <xdr:to>
      <xdr:col>1</xdr:col>
      <xdr:colOff>276225</xdr:colOff>
      <xdr:row>17</xdr:row>
      <xdr:rowOff>9525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828675" y="2838450"/>
          <a:ext cx="57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16</xdr:row>
      <xdr:rowOff>0</xdr:rowOff>
    </xdr:from>
    <xdr:to>
      <xdr:col>2</xdr:col>
      <xdr:colOff>504825</xdr:colOff>
      <xdr:row>16</xdr:row>
      <xdr:rowOff>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314450" y="266700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152400</xdr:colOff>
      <xdr:row>15</xdr:row>
      <xdr:rowOff>152400</xdr:rowOff>
    </xdr:from>
    <xdr:to>
      <xdr:col>3</xdr:col>
      <xdr:colOff>495300</xdr:colOff>
      <xdr:row>15</xdr:row>
      <xdr:rowOff>152400</xdr:rowOff>
    </xdr:to>
    <xdr:sp macro="" textlink="">
      <xdr:nvSpPr>
        <xdr:cNvPr id="2056" name="Line 8"/>
        <xdr:cNvSpPr>
          <a:spLocks noChangeShapeType="1"/>
        </xdr:cNvSpPr>
      </xdr:nvSpPr>
      <xdr:spPr bwMode="auto">
        <a:xfrm>
          <a:off x="2038350" y="2657475"/>
          <a:ext cx="342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15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>
          <a:off x="2495550" y="2505075"/>
          <a:ext cx="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523875</xdr:colOff>
      <xdr:row>15</xdr:row>
      <xdr:rowOff>0</xdr:rowOff>
    </xdr:from>
    <xdr:to>
      <xdr:col>3</xdr:col>
      <xdr:colOff>600075</xdr:colOff>
      <xdr:row>15</xdr:row>
      <xdr:rowOff>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H="1">
          <a:off x="2409825" y="2505075"/>
          <a:ext cx="76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523875</xdr:colOff>
      <xdr:row>17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 flipH="1">
          <a:off x="2409825" y="2828925"/>
          <a:ext cx="85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20</xdr:row>
      <xdr:rowOff>142875</xdr:rowOff>
    </xdr:from>
    <xdr:to>
      <xdr:col>8</xdr:col>
      <xdr:colOff>571500</xdr:colOff>
      <xdr:row>20</xdr:row>
      <xdr:rowOff>142875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 flipH="1">
          <a:off x="28575" y="3457575"/>
          <a:ext cx="5876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23</xdr:row>
      <xdr:rowOff>9525</xdr:rowOff>
    </xdr:from>
    <xdr:to>
      <xdr:col>9</xdr:col>
      <xdr:colOff>9525</xdr:colOff>
      <xdr:row>23</xdr:row>
      <xdr:rowOff>9525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H="1">
          <a:off x="0" y="3810000"/>
          <a:ext cx="6153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35</xdr:row>
      <xdr:rowOff>152400</xdr:rowOff>
    </xdr:from>
    <xdr:to>
      <xdr:col>7</xdr:col>
      <xdr:colOff>9525</xdr:colOff>
      <xdr:row>35</xdr:row>
      <xdr:rowOff>152400</xdr:rowOff>
    </xdr:to>
    <xdr:sp macro="" textlink="">
      <xdr:nvSpPr>
        <xdr:cNvPr id="2062" name="Line 14"/>
        <xdr:cNvSpPr>
          <a:spLocks noChangeShapeType="1"/>
        </xdr:cNvSpPr>
      </xdr:nvSpPr>
      <xdr:spPr bwMode="auto">
        <a:xfrm>
          <a:off x="3810000" y="5895975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37</xdr:row>
      <xdr:rowOff>9525</xdr:rowOff>
    </xdr:from>
    <xdr:to>
      <xdr:col>7</xdr:col>
      <xdr:colOff>9525</xdr:colOff>
      <xdr:row>37</xdr:row>
      <xdr:rowOff>9525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>
          <a:off x="3810000" y="60769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29</xdr:row>
      <xdr:rowOff>0</xdr:rowOff>
    </xdr:from>
    <xdr:to>
      <xdr:col>9</xdr:col>
      <xdr:colOff>9525</xdr:colOff>
      <xdr:row>29</xdr:row>
      <xdr:rowOff>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5372100" y="477202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30</xdr:row>
      <xdr:rowOff>0</xdr:rowOff>
    </xdr:from>
    <xdr:to>
      <xdr:col>9</xdr:col>
      <xdr:colOff>9525</xdr:colOff>
      <xdr:row>30</xdr:row>
      <xdr:rowOff>0</xdr:rowOff>
    </xdr:to>
    <xdr:sp macro="" textlink="">
      <xdr:nvSpPr>
        <xdr:cNvPr id="2065" name="Line 17"/>
        <xdr:cNvSpPr>
          <a:spLocks noChangeShapeType="1"/>
        </xdr:cNvSpPr>
      </xdr:nvSpPr>
      <xdr:spPr bwMode="auto">
        <a:xfrm>
          <a:off x="5372100" y="4933950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31</xdr:row>
      <xdr:rowOff>0</xdr:rowOff>
    </xdr:from>
    <xdr:to>
      <xdr:col>9</xdr:col>
      <xdr:colOff>9525</xdr:colOff>
      <xdr:row>31</xdr:row>
      <xdr:rowOff>0</xdr:rowOff>
    </xdr:to>
    <xdr:sp macro="" textlink="">
      <xdr:nvSpPr>
        <xdr:cNvPr id="2066" name="Line 18"/>
        <xdr:cNvSpPr>
          <a:spLocks noChangeShapeType="1"/>
        </xdr:cNvSpPr>
      </xdr:nvSpPr>
      <xdr:spPr bwMode="auto">
        <a:xfrm>
          <a:off x="5372100" y="509587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32</xdr:row>
      <xdr:rowOff>0</xdr:rowOff>
    </xdr:from>
    <xdr:to>
      <xdr:col>9</xdr:col>
      <xdr:colOff>9525</xdr:colOff>
      <xdr:row>32</xdr:row>
      <xdr:rowOff>0</xdr:rowOff>
    </xdr:to>
    <xdr:sp macro="" textlink="">
      <xdr:nvSpPr>
        <xdr:cNvPr id="2067" name="Line 19"/>
        <xdr:cNvSpPr>
          <a:spLocks noChangeShapeType="1"/>
        </xdr:cNvSpPr>
      </xdr:nvSpPr>
      <xdr:spPr bwMode="auto">
        <a:xfrm>
          <a:off x="5372100" y="5257800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33</xdr:row>
      <xdr:rowOff>0</xdr:rowOff>
    </xdr:from>
    <xdr:to>
      <xdr:col>9</xdr:col>
      <xdr:colOff>9525</xdr:colOff>
      <xdr:row>33</xdr:row>
      <xdr:rowOff>0</xdr:rowOff>
    </xdr:to>
    <xdr:sp macro="" textlink="">
      <xdr:nvSpPr>
        <xdr:cNvPr id="2068" name="Line 20"/>
        <xdr:cNvSpPr>
          <a:spLocks noChangeShapeType="1"/>
        </xdr:cNvSpPr>
      </xdr:nvSpPr>
      <xdr:spPr bwMode="auto">
        <a:xfrm>
          <a:off x="5372100" y="541972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35</xdr:row>
      <xdr:rowOff>0</xdr:rowOff>
    </xdr:from>
    <xdr:to>
      <xdr:col>9</xdr:col>
      <xdr:colOff>9525</xdr:colOff>
      <xdr:row>35</xdr:row>
      <xdr:rowOff>0</xdr:rowOff>
    </xdr:to>
    <xdr:sp macro="" textlink="">
      <xdr:nvSpPr>
        <xdr:cNvPr id="2069" name="Line 21"/>
        <xdr:cNvSpPr>
          <a:spLocks noChangeShapeType="1"/>
        </xdr:cNvSpPr>
      </xdr:nvSpPr>
      <xdr:spPr bwMode="auto">
        <a:xfrm>
          <a:off x="5372100" y="574357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36</xdr:row>
      <xdr:rowOff>0</xdr:rowOff>
    </xdr:from>
    <xdr:to>
      <xdr:col>9</xdr:col>
      <xdr:colOff>9525</xdr:colOff>
      <xdr:row>36</xdr:row>
      <xdr:rowOff>0</xdr:rowOff>
    </xdr:to>
    <xdr:sp macro="" textlink="">
      <xdr:nvSpPr>
        <xdr:cNvPr id="2070" name="Line 22"/>
        <xdr:cNvSpPr>
          <a:spLocks noChangeShapeType="1"/>
        </xdr:cNvSpPr>
      </xdr:nvSpPr>
      <xdr:spPr bwMode="auto">
        <a:xfrm>
          <a:off x="5372100" y="5905500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</xdr:colOff>
      <xdr:row>37</xdr:row>
      <xdr:rowOff>0</xdr:rowOff>
    </xdr:from>
    <xdr:to>
      <xdr:col>9</xdr:col>
      <xdr:colOff>9525</xdr:colOff>
      <xdr:row>37</xdr:row>
      <xdr:rowOff>0</xdr:rowOff>
    </xdr:to>
    <xdr:sp macro="" textlink="">
      <xdr:nvSpPr>
        <xdr:cNvPr id="2071" name="Line 23"/>
        <xdr:cNvSpPr>
          <a:spLocks noChangeShapeType="1"/>
        </xdr:cNvSpPr>
      </xdr:nvSpPr>
      <xdr:spPr bwMode="auto">
        <a:xfrm>
          <a:off x="5372100" y="6067425"/>
          <a:ext cx="781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46</xdr:row>
      <xdr:rowOff>0</xdr:rowOff>
    </xdr:from>
    <xdr:to>
      <xdr:col>4</xdr:col>
      <xdr:colOff>9525</xdr:colOff>
      <xdr:row>46</xdr:row>
      <xdr:rowOff>0</xdr:rowOff>
    </xdr:to>
    <xdr:sp macro="" textlink="">
      <xdr:nvSpPr>
        <xdr:cNvPr id="2075" name="Line 27"/>
        <xdr:cNvSpPr>
          <a:spLocks noChangeShapeType="1"/>
        </xdr:cNvSpPr>
      </xdr:nvSpPr>
      <xdr:spPr bwMode="auto">
        <a:xfrm>
          <a:off x="2495550" y="7534275"/>
          <a:ext cx="9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0</xdr:rowOff>
    </xdr:from>
    <xdr:to>
      <xdr:col>11</xdr:col>
      <xdr:colOff>28575</xdr:colOff>
      <xdr:row>6</xdr:row>
      <xdr:rowOff>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9525" y="971550"/>
          <a:ext cx="7296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9</xdr:row>
      <xdr:rowOff>9525</xdr:rowOff>
    </xdr:from>
    <xdr:to>
      <xdr:col>11</xdr:col>
      <xdr:colOff>9525</xdr:colOff>
      <xdr:row>9</xdr:row>
      <xdr:rowOff>9525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525" y="1466850"/>
          <a:ext cx="7277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6</xdr:row>
      <xdr:rowOff>9525</xdr:rowOff>
    </xdr:from>
    <xdr:to>
      <xdr:col>1</xdr:col>
      <xdr:colOff>0</xdr:colOff>
      <xdr:row>9</xdr:row>
      <xdr:rowOff>9525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9600" y="981075"/>
          <a:ext cx="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>
          <a:off x="2438400" y="971550"/>
          <a:ext cx="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6</xdr:row>
      <xdr:rowOff>9525</xdr:rowOff>
    </xdr:from>
    <xdr:to>
      <xdr:col>5</xdr:col>
      <xdr:colOff>0</xdr:colOff>
      <xdr:row>9</xdr:row>
      <xdr:rowOff>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>
          <a:off x="3048000" y="981075"/>
          <a:ext cx="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0</xdr:colOff>
      <xdr:row>9</xdr:row>
      <xdr:rowOff>9525</xdr:rowOff>
    </xdr:to>
    <xdr:sp macro="" textlink="">
      <xdr:nvSpPr>
        <xdr:cNvPr id="4105" name="Line 9"/>
        <xdr:cNvSpPr>
          <a:spLocks noChangeShapeType="1"/>
        </xdr:cNvSpPr>
      </xdr:nvSpPr>
      <xdr:spPr bwMode="auto">
        <a:xfrm>
          <a:off x="5238750" y="971550"/>
          <a:ext cx="0" cy="49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600075</xdr:colOff>
      <xdr:row>6</xdr:row>
      <xdr:rowOff>0</xdr:rowOff>
    </xdr:from>
    <xdr:to>
      <xdr:col>8</xdr:col>
      <xdr:colOff>600075</xdr:colOff>
      <xdr:row>9</xdr:row>
      <xdr:rowOff>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>
          <a:off x="5838825" y="971550"/>
          <a:ext cx="0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3048000" y="1133475"/>
          <a:ext cx="2190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9</xdr:row>
      <xdr:rowOff>9525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648075" y="1133475"/>
          <a:ext cx="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7</xdr:row>
      <xdr:rowOff>9525</xdr:rowOff>
    </xdr:from>
    <xdr:to>
      <xdr:col>7</xdr:col>
      <xdr:colOff>0</xdr:colOff>
      <xdr:row>9</xdr:row>
      <xdr:rowOff>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4524375" y="1143000"/>
          <a:ext cx="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45</xdr:row>
      <xdr:rowOff>9525</xdr:rowOff>
    </xdr:from>
    <xdr:to>
      <xdr:col>8</xdr:col>
      <xdr:colOff>600075</xdr:colOff>
      <xdr:row>45</xdr:row>
      <xdr:rowOff>9525</xdr:rowOff>
    </xdr:to>
    <xdr:sp macro="" textlink="">
      <xdr:nvSpPr>
        <xdr:cNvPr id="4110" name="Line 14"/>
        <xdr:cNvSpPr>
          <a:spLocks noChangeShapeType="1"/>
        </xdr:cNvSpPr>
      </xdr:nvSpPr>
      <xdr:spPr bwMode="auto">
        <a:xfrm flipH="1">
          <a:off x="0" y="7305675"/>
          <a:ext cx="5838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46</xdr:row>
      <xdr:rowOff>0</xdr:rowOff>
    </xdr:from>
    <xdr:to>
      <xdr:col>8</xdr:col>
      <xdr:colOff>600075</xdr:colOff>
      <xdr:row>46</xdr:row>
      <xdr:rowOff>0</xdr:rowOff>
    </xdr:to>
    <xdr:sp macro="" textlink="">
      <xdr:nvSpPr>
        <xdr:cNvPr id="4111" name="Line 15"/>
        <xdr:cNvSpPr>
          <a:spLocks noChangeShapeType="1"/>
        </xdr:cNvSpPr>
      </xdr:nvSpPr>
      <xdr:spPr bwMode="auto">
        <a:xfrm flipH="1">
          <a:off x="0" y="7458075"/>
          <a:ext cx="5838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47</xdr:row>
      <xdr:rowOff>9525</xdr:rowOff>
    </xdr:from>
    <xdr:to>
      <xdr:col>11</xdr:col>
      <xdr:colOff>9525</xdr:colOff>
      <xdr:row>47</xdr:row>
      <xdr:rowOff>9525</xdr:rowOff>
    </xdr:to>
    <xdr:sp macro="" textlink="">
      <xdr:nvSpPr>
        <xdr:cNvPr id="4112" name="Line 16"/>
        <xdr:cNvSpPr>
          <a:spLocks noChangeShapeType="1"/>
        </xdr:cNvSpPr>
      </xdr:nvSpPr>
      <xdr:spPr bwMode="auto">
        <a:xfrm flipH="1">
          <a:off x="0" y="7629525"/>
          <a:ext cx="7286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36</xdr:row>
      <xdr:rowOff>9525</xdr:rowOff>
    </xdr:from>
    <xdr:to>
      <xdr:col>11</xdr:col>
      <xdr:colOff>9525</xdr:colOff>
      <xdr:row>36</xdr:row>
      <xdr:rowOff>9525</xdr:rowOff>
    </xdr:to>
    <xdr:sp macro="" textlink="">
      <xdr:nvSpPr>
        <xdr:cNvPr id="4116" name="Line 20"/>
        <xdr:cNvSpPr>
          <a:spLocks noChangeShapeType="1"/>
        </xdr:cNvSpPr>
      </xdr:nvSpPr>
      <xdr:spPr bwMode="auto">
        <a:xfrm>
          <a:off x="28575" y="5838825"/>
          <a:ext cx="7258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A4" sqref="A4"/>
    </sheetView>
  </sheetViews>
  <sheetFormatPr defaultRowHeight="12.75" x14ac:dyDescent="0.2"/>
  <cols>
    <col min="1" max="1" width="101.140625" customWidth="1"/>
    <col min="2" max="2" width="3.7109375" customWidth="1"/>
  </cols>
  <sheetData>
    <row r="1" spans="1:11" ht="15.75" x14ac:dyDescent="0.25">
      <c r="A1" s="126" t="s">
        <v>138</v>
      </c>
    </row>
    <row r="2" spans="1:11" x14ac:dyDescent="0.2">
      <c r="A2" s="127"/>
    </row>
    <row r="3" spans="1:11" x14ac:dyDescent="0.2">
      <c r="A3" s="127"/>
    </row>
    <row r="4" spans="1:11" ht="15.75" x14ac:dyDescent="0.25">
      <c r="A4" s="128" t="s">
        <v>136</v>
      </c>
    </row>
    <row r="5" spans="1:11" x14ac:dyDescent="0.2">
      <c r="A5" s="127"/>
    </row>
    <row r="6" spans="1:11" ht="51" x14ac:dyDescent="0.2">
      <c r="A6" s="129" t="s">
        <v>143</v>
      </c>
    </row>
    <row r="7" spans="1:11" x14ac:dyDescent="0.2">
      <c r="A7" s="129"/>
      <c r="B7" s="109"/>
      <c r="C7" s="109"/>
      <c r="D7" s="109"/>
      <c r="E7" s="109"/>
      <c r="F7" s="109"/>
      <c r="G7" s="109"/>
      <c r="H7" s="109"/>
      <c r="I7" s="109"/>
      <c r="J7" s="109"/>
      <c r="K7" s="109"/>
    </row>
    <row r="8" spans="1:11" ht="25.5" x14ac:dyDescent="0.2">
      <c r="A8" s="129" t="s">
        <v>132</v>
      </c>
    </row>
    <row r="9" spans="1:11" x14ac:dyDescent="0.2">
      <c r="A9" s="129"/>
    </row>
    <row r="10" spans="1:11" x14ac:dyDescent="0.2">
      <c r="A10" s="129" t="s">
        <v>133</v>
      </c>
    </row>
    <row r="11" spans="1:11" x14ac:dyDescent="0.2">
      <c r="A11" s="129"/>
    </row>
    <row r="12" spans="1:11" ht="25.5" x14ac:dyDescent="0.2">
      <c r="A12" s="129" t="s">
        <v>134</v>
      </c>
    </row>
    <row r="13" spans="1:11" x14ac:dyDescent="0.2">
      <c r="A13" s="129"/>
    </row>
    <row r="14" spans="1:11" x14ac:dyDescent="0.2">
      <c r="A14" s="129"/>
    </row>
    <row r="15" spans="1:11" ht="15.75" x14ac:dyDescent="0.25">
      <c r="A15" s="131" t="s">
        <v>137</v>
      </c>
    </row>
    <row r="16" spans="1:11" x14ac:dyDescent="0.2">
      <c r="A16" s="129"/>
    </row>
    <row r="17" spans="1:1" ht="25.5" x14ac:dyDescent="0.2">
      <c r="A17" s="129" t="s">
        <v>139</v>
      </c>
    </row>
    <row r="18" spans="1:1" x14ac:dyDescent="0.2">
      <c r="A18" s="129"/>
    </row>
    <row r="19" spans="1:1" x14ac:dyDescent="0.2">
      <c r="A19" s="129" t="s">
        <v>140</v>
      </c>
    </row>
    <row r="20" spans="1:1" x14ac:dyDescent="0.2">
      <c r="A20" s="129"/>
    </row>
    <row r="21" spans="1:1" ht="25.5" x14ac:dyDescent="0.2">
      <c r="A21" s="130" t="s">
        <v>144</v>
      </c>
    </row>
    <row r="22" spans="1:1" x14ac:dyDescent="0.2">
      <c r="A22" s="129"/>
    </row>
    <row r="23" spans="1:1" ht="38.25" x14ac:dyDescent="0.2">
      <c r="A23" s="132" t="s">
        <v>141</v>
      </c>
    </row>
    <row r="24" spans="1:1" x14ac:dyDescent="0.2">
      <c r="A24" s="129"/>
    </row>
    <row r="25" spans="1:1" x14ac:dyDescent="0.2">
      <c r="A25" s="129" t="s">
        <v>135</v>
      </c>
    </row>
    <row r="26" spans="1:1" x14ac:dyDescent="0.2">
      <c r="A26" s="129"/>
    </row>
    <row r="27" spans="1:1" x14ac:dyDescent="0.2">
      <c r="A27" s="129"/>
    </row>
    <row r="28" spans="1:1" x14ac:dyDescent="0.2">
      <c r="A28" s="129"/>
    </row>
    <row r="29" spans="1:1" ht="25.5" x14ac:dyDescent="0.2">
      <c r="A29" s="130" t="s">
        <v>142</v>
      </c>
    </row>
    <row r="30" spans="1:1" x14ac:dyDescent="0.2">
      <c r="A30" s="109"/>
    </row>
    <row r="31" spans="1:1" x14ac:dyDescent="0.2">
      <c r="A31" s="109"/>
    </row>
    <row r="32" spans="1:1" x14ac:dyDescent="0.2">
      <c r="A32" s="109"/>
    </row>
    <row r="33" spans="1:1" x14ac:dyDescent="0.2">
      <c r="A33" s="109"/>
    </row>
  </sheetData>
  <phoneticPr fontId="11" type="noConversion"/>
  <pageMargins left="0.75" right="0.75" top="1" bottom="1" header="0.5" footer="0.5"/>
  <pageSetup scale="9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1"/>
  <sheetViews>
    <sheetView showGridLines="0" tabSelected="1" workbookViewId="0">
      <selection activeCell="P18" sqref="P18"/>
    </sheetView>
  </sheetViews>
  <sheetFormatPr defaultRowHeight="12.75" x14ac:dyDescent="0.2"/>
  <cols>
    <col min="1" max="2" width="9.7109375" customWidth="1"/>
    <col min="3" max="3" width="10.7109375" customWidth="1"/>
    <col min="4" max="4" width="11.7109375" customWidth="1"/>
    <col min="11" max="11" width="11.7109375" customWidth="1"/>
  </cols>
  <sheetData>
    <row r="1" spans="1:11" ht="15" x14ac:dyDescent="0.2">
      <c r="A1" s="175"/>
      <c r="B1" s="176"/>
      <c r="C1" s="22"/>
      <c r="D1" s="22"/>
      <c r="E1" s="22"/>
      <c r="F1" s="177" t="s">
        <v>121</v>
      </c>
      <c r="G1" s="22"/>
      <c r="H1" s="22"/>
      <c r="I1" s="22"/>
      <c r="J1" s="22"/>
      <c r="K1" s="178"/>
    </row>
    <row r="2" spans="1:11" ht="12.75" customHeight="1" x14ac:dyDescent="0.2">
      <c r="A2" s="179"/>
      <c r="B2" s="180"/>
      <c r="C2" s="19"/>
      <c r="D2" s="19"/>
      <c r="E2" s="19"/>
      <c r="F2" s="19"/>
      <c r="G2" s="19"/>
      <c r="H2" s="19"/>
      <c r="I2" s="19"/>
      <c r="J2" s="19"/>
      <c r="K2" s="17"/>
    </row>
    <row r="3" spans="1:11" ht="12.75" customHeight="1" x14ac:dyDescent="0.2">
      <c r="A3" s="179" t="s">
        <v>0</v>
      </c>
      <c r="B3" s="19"/>
      <c r="C3" s="110"/>
      <c r="D3" s="19"/>
      <c r="E3" s="19"/>
      <c r="F3" s="19"/>
      <c r="G3" s="19"/>
      <c r="H3" s="19" t="s">
        <v>89</v>
      </c>
      <c r="I3" s="19"/>
      <c r="J3" s="113"/>
      <c r="K3" s="17"/>
    </row>
    <row r="4" spans="1:11" ht="12.75" customHeight="1" x14ac:dyDescent="0.2">
      <c r="A4" s="179"/>
      <c r="B4" s="19"/>
      <c r="C4" s="22"/>
      <c r="D4" s="19"/>
      <c r="E4" s="19"/>
      <c r="F4" s="19"/>
      <c r="G4" s="19"/>
      <c r="H4" s="19"/>
      <c r="I4" s="19"/>
      <c r="J4" s="22"/>
      <c r="K4" s="17"/>
    </row>
    <row r="5" spans="1:11" ht="24.75" customHeight="1" x14ac:dyDescent="0.2">
      <c r="A5" s="181" t="s">
        <v>96</v>
      </c>
      <c r="B5" s="182"/>
      <c r="C5" s="111"/>
      <c r="D5" s="19" t="s">
        <v>131</v>
      </c>
      <c r="E5" s="19"/>
      <c r="F5" s="19"/>
      <c r="G5" s="19"/>
      <c r="H5" s="19" t="s">
        <v>90</v>
      </c>
      <c r="I5" s="19"/>
      <c r="J5" s="112"/>
      <c r="K5" s="17"/>
    </row>
    <row r="6" spans="1:11" ht="12.75" customHeight="1" x14ac:dyDescent="0.2">
      <c r="A6" s="179"/>
      <c r="B6" s="19"/>
      <c r="C6" s="19"/>
      <c r="D6" s="19"/>
      <c r="E6" s="19"/>
      <c r="F6" s="19"/>
      <c r="G6" s="19"/>
      <c r="H6" s="19"/>
      <c r="I6" s="19"/>
      <c r="J6" s="19"/>
      <c r="K6" s="17"/>
    </row>
    <row r="7" spans="1:11" ht="15" x14ac:dyDescent="0.2">
      <c r="A7" s="179"/>
      <c r="B7" s="19"/>
      <c r="C7" s="19"/>
      <c r="D7" s="19"/>
      <c r="E7" s="19"/>
      <c r="F7" s="183" t="s">
        <v>121</v>
      </c>
      <c r="G7" s="19"/>
      <c r="H7" s="19"/>
      <c r="I7" s="19"/>
      <c r="J7" s="19"/>
      <c r="K7" s="17"/>
    </row>
    <row r="8" spans="1:11" x14ac:dyDescent="0.2">
      <c r="A8" s="179"/>
      <c r="B8" s="19"/>
      <c r="C8" s="19"/>
      <c r="D8" s="19"/>
      <c r="E8" s="19"/>
      <c r="F8" s="19"/>
      <c r="G8" s="19"/>
      <c r="H8" s="19"/>
      <c r="I8" s="184"/>
      <c r="J8" s="19"/>
      <c r="K8" s="17"/>
    </row>
    <row r="9" spans="1:11" ht="12.75" customHeight="1" x14ac:dyDescent="0.2">
      <c r="A9" s="179" t="s">
        <v>3</v>
      </c>
      <c r="B9" s="19"/>
      <c r="C9" s="114"/>
      <c r="D9" s="19"/>
      <c r="E9" s="19"/>
      <c r="F9" s="19"/>
      <c r="G9" s="19"/>
      <c r="H9" s="19"/>
      <c r="I9" s="19" t="s">
        <v>2</v>
      </c>
      <c r="J9" s="136"/>
      <c r="K9" s="17"/>
    </row>
    <row r="10" spans="1:11" ht="15" customHeight="1" x14ac:dyDescent="0.2">
      <c r="A10" s="179" t="s">
        <v>4</v>
      </c>
      <c r="B10" s="19"/>
      <c r="C10" s="161"/>
      <c r="D10" s="150"/>
      <c r="E10" s="150"/>
      <c r="F10" s="150"/>
      <c r="G10" s="150"/>
      <c r="H10" s="150"/>
      <c r="I10" s="150"/>
      <c r="J10" s="150"/>
      <c r="K10" s="185"/>
    </row>
    <row r="11" spans="1:11" ht="15" x14ac:dyDescent="0.2">
      <c r="A11" s="186" t="s">
        <v>5</v>
      </c>
      <c r="B11" s="19"/>
      <c r="C11" s="19"/>
      <c r="D11" s="19"/>
      <c r="E11" s="19"/>
      <c r="F11" s="19"/>
      <c r="G11" s="19"/>
      <c r="H11" s="19"/>
      <c r="I11" s="19"/>
      <c r="J11" s="19"/>
      <c r="K11" s="17"/>
    </row>
    <row r="12" spans="1:11" x14ac:dyDescent="0.2">
      <c r="A12" s="152"/>
      <c r="B12" s="153"/>
      <c r="C12" s="153"/>
      <c r="D12" s="153"/>
      <c r="E12" s="153"/>
      <c r="F12" s="153"/>
      <c r="G12" s="153"/>
      <c r="H12" s="153"/>
      <c r="I12" s="153"/>
      <c r="J12" s="153"/>
      <c r="K12" s="154"/>
    </row>
    <row r="13" spans="1:11" x14ac:dyDescent="0.2">
      <c r="A13" s="155"/>
      <c r="B13" s="156"/>
      <c r="C13" s="156"/>
      <c r="D13" s="156"/>
      <c r="E13" s="156"/>
      <c r="F13" s="156"/>
      <c r="G13" s="156"/>
      <c r="H13" s="156"/>
      <c r="I13" s="156"/>
      <c r="J13" s="156"/>
      <c r="K13" s="157"/>
    </row>
    <row r="14" spans="1:11" x14ac:dyDescent="0.2">
      <c r="A14" s="155"/>
      <c r="B14" s="156"/>
      <c r="C14" s="156"/>
      <c r="D14" s="156"/>
      <c r="E14" s="156"/>
      <c r="F14" s="156"/>
      <c r="G14" s="156"/>
      <c r="H14" s="156"/>
      <c r="I14" s="156"/>
      <c r="J14" s="156"/>
      <c r="K14" s="157"/>
    </row>
    <row r="15" spans="1:11" x14ac:dyDescent="0.2">
      <c r="A15" s="155"/>
      <c r="B15" s="156"/>
      <c r="C15" s="156"/>
      <c r="D15" s="156"/>
      <c r="E15" s="156"/>
      <c r="F15" s="156"/>
      <c r="G15" s="156"/>
      <c r="H15" s="156"/>
      <c r="I15" s="156"/>
      <c r="J15" s="156"/>
      <c r="K15" s="157"/>
    </row>
    <row r="16" spans="1:11" x14ac:dyDescent="0.2">
      <c r="A16" s="155"/>
      <c r="B16" s="156"/>
      <c r="C16" s="156"/>
      <c r="D16" s="156"/>
      <c r="E16" s="156"/>
      <c r="F16" s="156"/>
      <c r="G16" s="156"/>
      <c r="H16" s="156"/>
      <c r="I16" s="156"/>
      <c r="J16" s="156"/>
      <c r="K16" s="157"/>
    </row>
    <row r="17" spans="1:13" x14ac:dyDescent="0.2">
      <c r="A17" s="155"/>
      <c r="B17" s="156"/>
      <c r="C17" s="156"/>
      <c r="D17" s="156"/>
      <c r="E17" s="156"/>
      <c r="F17" s="156"/>
      <c r="G17" s="156"/>
      <c r="H17" s="156"/>
      <c r="I17" s="156"/>
      <c r="J17" s="156"/>
      <c r="K17" s="157"/>
    </row>
    <row r="18" spans="1:13" x14ac:dyDescent="0.2">
      <c r="A18" s="155"/>
      <c r="B18" s="156"/>
      <c r="C18" s="156"/>
      <c r="D18" s="156"/>
      <c r="E18" s="156"/>
      <c r="F18" s="156"/>
      <c r="G18" s="156"/>
      <c r="H18" s="156"/>
      <c r="I18" s="156"/>
      <c r="J18" s="156"/>
      <c r="K18" s="157"/>
    </row>
    <row r="19" spans="1:13" x14ac:dyDescent="0.2">
      <c r="A19" s="158"/>
      <c r="B19" s="159"/>
      <c r="C19" s="159"/>
      <c r="D19" s="159"/>
      <c r="E19" s="159"/>
      <c r="F19" s="159"/>
      <c r="G19" s="159"/>
      <c r="H19" s="159"/>
      <c r="I19" s="159"/>
      <c r="J19" s="159"/>
      <c r="K19" s="160"/>
    </row>
    <row r="20" spans="1:13" x14ac:dyDescent="0.2">
      <c r="A20" s="187"/>
      <c r="B20" s="79"/>
      <c r="C20" s="78"/>
      <c r="D20" s="78"/>
      <c r="E20" s="78"/>
      <c r="F20" s="78"/>
      <c r="G20" s="78"/>
      <c r="H20" s="78"/>
      <c r="I20" s="78"/>
      <c r="J20" s="78"/>
      <c r="K20" s="188"/>
    </row>
    <row r="21" spans="1:13" s="4" customFormat="1" ht="15" customHeight="1" x14ac:dyDescent="0.2">
      <c r="A21" s="179" t="s">
        <v>113</v>
      </c>
      <c r="B21" s="19"/>
      <c r="C21" s="19"/>
      <c r="D21" s="101">
        <f>Detail!R33+'Detail-Software'!O33+Removals!J37+Removals!K37</f>
        <v>0</v>
      </c>
      <c r="E21" s="189"/>
      <c r="F21" s="86"/>
      <c r="G21" s="19"/>
      <c r="H21" s="19" t="s">
        <v>110</v>
      </c>
      <c r="I21" s="19"/>
      <c r="J21" s="189"/>
      <c r="K21" s="190"/>
      <c r="M21" s="77" t="s">
        <v>46</v>
      </c>
    </row>
    <row r="22" spans="1:13" ht="15" customHeight="1" x14ac:dyDescent="0.2">
      <c r="A22" s="179" t="s">
        <v>114</v>
      </c>
      <c r="B22" s="19"/>
      <c r="C22" s="19"/>
      <c r="D22" s="42">
        <f>Detail!R43+'Detail-Software'!O45</f>
        <v>0</v>
      </c>
      <c r="E22" s="19"/>
      <c r="F22" s="19"/>
      <c r="G22" s="19"/>
      <c r="H22" s="19" t="s">
        <v>111</v>
      </c>
      <c r="I22" s="19"/>
      <c r="J22" s="19"/>
      <c r="K22" s="191"/>
    </row>
    <row r="23" spans="1:13" ht="15" customHeight="1" x14ac:dyDescent="0.2">
      <c r="A23" s="179" t="s">
        <v>115</v>
      </c>
      <c r="B23" s="19"/>
      <c r="C23" s="19"/>
      <c r="D23" s="53">
        <f>D21+D22</f>
        <v>0</v>
      </c>
      <c r="E23" s="19"/>
      <c r="F23" s="86"/>
      <c r="G23" s="19"/>
      <c r="H23" s="19" t="s">
        <v>112</v>
      </c>
      <c r="I23" s="19"/>
      <c r="J23" s="19"/>
      <c r="K23" s="192">
        <f>K21+K22</f>
        <v>0</v>
      </c>
    </row>
    <row r="24" spans="1:13" x14ac:dyDescent="0.2">
      <c r="A24" s="179"/>
      <c r="B24" s="19"/>
      <c r="C24" s="19"/>
      <c r="D24" s="22"/>
      <c r="E24" s="19"/>
      <c r="F24" s="19"/>
      <c r="G24" s="19"/>
      <c r="H24" s="19"/>
      <c r="I24" s="19"/>
      <c r="J24" s="19"/>
      <c r="K24" s="17"/>
    </row>
    <row r="25" spans="1:13" x14ac:dyDescent="0.2">
      <c r="A25" s="179" t="s">
        <v>126</v>
      </c>
      <c r="B25" s="19"/>
      <c r="C25" s="19"/>
      <c r="D25" s="42">
        <f>Summary!I29</f>
        <v>0</v>
      </c>
      <c r="E25" s="19"/>
      <c r="F25" s="19"/>
      <c r="G25" s="19"/>
      <c r="H25" s="19"/>
      <c r="I25" s="19"/>
      <c r="J25" s="19"/>
      <c r="K25" s="17"/>
    </row>
    <row r="26" spans="1:13" x14ac:dyDescent="0.2">
      <c r="A26" s="179" t="s">
        <v>130</v>
      </c>
      <c r="B26" s="19"/>
      <c r="C26" s="19"/>
      <c r="D26" s="77">
        <f>Detail!R48+'Detail-Software'!O50+Removals!J47+Removals!K47</f>
        <v>0</v>
      </c>
      <c r="E26" s="19"/>
      <c r="F26" s="19"/>
      <c r="G26" s="19"/>
      <c r="H26" s="19" t="s">
        <v>127</v>
      </c>
      <c r="I26" s="19"/>
      <c r="J26" s="19"/>
      <c r="K26" s="193">
        <f>Summary!I22</f>
        <v>0</v>
      </c>
      <c r="M26" s="77" t="s">
        <v>46</v>
      </c>
    </row>
    <row r="27" spans="1:13" x14ac:dyDescent="0.2">
      <c r="A27" s="179" t="s">
        <v>83</v>
      </c>
      <c r="B27" s="19"/>
      <c r="C27" s="19"/>
      <c r="D27" s="102">
        <f>Detail!R50+'Detail-Software'!O52</f>
        <v>0</v>
      </c>
      <c r="E27" s="19"/>
      <c r="F27" s="19"/>
      <c r="G27" s="19"/>
      <c r="H27" s="19" t="s">
        <v>128</v>
      </c>
      <c r="I27" s="19"/>
      <c r="J27" s="19"/>
      <c r="K27" s="192">
        <f>Removals!H37</f>
        <v>0</v>
      </c>
    </row>
    <row r="28" spans="1:13" x14ac:dyDescent="0.2">
      <c r="A28" s="179" t="s">
        <v>54</v>
      </c>
      <c r="B28" s="19"/>
      <c r="C28" s="19"/>
      <c r="D28" s="102">
        <f>Removals!I47</f>
        <v>0</v>
      </c>
      <c r="E28" s="19"/>
      <c r="F28" s="19"/>
      <c r="G28" s="19"/>
      <c r="H28" s="19" t="s">
        <v>129</v>
      </c>
      <c r="I28" s="19"/>
      <c r="J28" s="19"/>
      <c r="K28" s="192">
        <f>K26-K27</f>
        <v>0</v>
      </c>
    </row>
    <row r="29" spans="1:13" x14ac:dyDescent="0.2">
      <c r="A29" s="179" t="s">
        <v>84</v>
      </c>
      <c r="B29" s="19"/>
      <c r="C29" s="19"/>
      <c r="D29" s="53">
        <f>D26-D27-D28</f>
        <v>0</v>
      </c>
      <c r="E29" s="19"/>
      <c r="F29" s="19"/>
      <c r="G29" s="19"/>
      <c r="H29" s="19"/>
      <c r="I29" s="19"/>
      <c r="J29" s="19"/>
      <c r="K29" s="17"/>
    </row>
    <row r="30" spans="1:13" x14ac:dyDescent="0.2">
      <c r="A30" s="179"/>
      <c r="B30" s="19"/>
      <c r="C30" s="19"/>
      <c r="D30" s="19"/>
      <c r="E30" s="79"/>
      <c r="F30" s="79"/>
      <c r="G30" s="19"/>
      <c r="H30" s="19"/>
      <c r="I30" s="19"/>
      <c r="J30" s="19"/>
      <c r="K30" s="17"/>
    </row>
    <row r="31" spans="1:13" x14ac:dyDescent="0.2">
      <c r="A31" s="179"/>
      <c r="B31" s="19"/>
      <c r="C31" s="19"/>
      <c r="D31" s="19"/>
      <c r="E31" s="19"/>
      <c r="F31" s="194" t="s">
        <v>7</v>
      </c>
      <c r="G31" s="19"/>
      <c r="H31" s="19"/>
      <c r="I31" s="19"/>
      <c r="J31" s="19"/>
      <c r="K31" s="17"/>
    </row>
    <row r="32" spans="1:13" x14ac:dyDescent="0.2">
      <c r="A32" s="179"/>
      <c r="B32" s="19"/>
      <c r="C32" s="19"/>
      <c r="D32" s="19"/>
      <c r="E32" s="19"/>
      <c r="F32" s="34"/>
      <c r="G32" s="19"/>
      <c r="H32" s="19"/>
      <c r="I32" s="19"/>
      <c r="J32" s="19"/>
      <c r="K32" s="17"/>
    </row>
    <row r="33" spans="1:11" ht="15" x14ac:dyDescent="0.2">
      <c r="A33" s="195" t="s">
        <v>8</v>
      </c>
      <c r="B33" s="19"/>
      <c r="C33" s="149"/>
      <c r="D33" s="149"/>
      <c r="E33" s="149"/>
      <c r="F33" s="149"/>
      <c r="G33" s="150"/>
      <c r="H33" s="19"/>
      <c r="I33" s="180"/>
      <c r="J33" s="19"/>
      <c r="K33" s="17"/>
    </row>
    <row r="34" spans="1:11" ht="15" x14ac:dyDescent="0.2">
      <c r="A34" s="195"/>
      <c r="B34" s="19"/>
      <c r="C34" s="19"/>
      <c r="D34" s="19"/>
      <c r="E34" s="19"/>
      <c r="F34" s="19"/>
      <c r="G34" s="19"/>
      <c r="H34" s="19"/>
      <c r="I34" s="180"/>
      <c r="J34" s="19"/>
      <c r="K34" s="17"/>
    </row>
    <row r="35" spans="1:11" ht="15" x14ac:dyDescent="0.2">
      <c r="A35" s="195" t="s">
        <v>9</v>
      </c>
      <c r="B35" s="19"/>
      <c r="C35" s="149"/>
      <c r="D35" s="149"/>
      <c r="E35" s="149"/>
      <c r="F35" s="149"/>
      <c r="G35" s="149"/>
      <c r="H35" s="19"/>
      <c r="I35" s="180"/>
      <c r="J35" s="180" t="s">
        <v>10</v>
      </c>
      <c r="K35" s="196"/>
    </row>
    <row r="36" spans="1:11" ht="15" x14ac:dyDescent="0.2">
      <c r="A36" s="195"/>
      <c r="B36" s="19"/>
      <c r="C36" s="19"/>
      <c r="D36" s="19"/>
      <c r="E36" s="19"/>
      <c r="F36" s="19"/>
      <c r="G36" s="19"/>
      <c r="H36" s="19"/>
      <c r="I36" s="180"/>
      <c r="J36" s="180"/>
      <c r="K36" s="17"/>
    </row>
    <row r="37" spans="1:11" ht="15" x14ac:dyDescent="0.2">
      <c r="A37" s="195" t="s">
        <v>11</v>
      </c>
      <c r="B37" s="19"/>
      <c r="C37" s="149"/>
      <c r="D37" s="149"/>
      <c r="E37" s="149"/>
      <c r="F37" s="149"/>
      <c r="G37" s="150"/>
      <c r="H37" s="19"/>
      <c r="I37" s="180"/>
      <c r="J37" s="180" t="s">
        <v>10</v>
      </c>
      <c r="K37" s="196"/>
    </row>
    <row r="38" spans="1:11" ht="15" x14ac:dyDescent="0.2">
      <c r="A38" s="195"/>
      <c r="B38" s="19"/>
      <c r="C38" s="19"/>
      <c r="D38" s="197" t="s">
        <v>12</v>
      </c>
      <c r="E38" s="19"/>
      <c r="F38" s="146"/>
      <c r="G38" s="19"/>
      <c r="H38" s="19"/>
      <c r="I38" s="180"/>
      <c r="J38" s="180"/>
      <c r="K38" s="17"/>
    </row>
    <row r="39" spans="1:11" ht="15" x14ac:dyDescent="0.2">
      <c r="A39" s="195"/>
      <c r="B39" s="19"/>
      <c r="C39" s="19"/>
      <c r="D39" s="197"/>
      <c r="E39" s="19"/>
      <c r="F39" s="146"/>
      <c r="G39" s="19"/>
      <c r="H39" s="19"/>
      <c r="I39" s="180"/>
      <c r="J39" s="180"/>
      <c r="K39" s="17"/>
    </row>
    <row r="40" spans="1:11" ht="15.75" x14ac:dyDescent="0.25">
      <c r="A40" s="198" t="s">
        <v>148</v>
      </c>
      <c r="B40" s="19"/>
      <c r="C40" s="19"/>
      <c r="D40" s="19"/>
      <c r="E40" s="19"/>
      <c r="F40" s="19"/>
      <c r="G40" s="19"/>
      <c r="H40" s="19"/>
      <c r="I40" s="180"/>
      <c r="J40" s="180" t="s">
        <v>46</v>
      </c>
      <c r="K40" s="17"/>
    </row>
    <row r="41" spans="1:11" x14ac:dyDescent="0.2">
      <c r="A41" s="179"/>
      <c r="B41" s="19"/>
      <c r="C41" s="19"/>
      <c r="D41" s="19"/>
      <c r="E41" s="19"/>
      <c r="F41" s="19"/>
      <c r="G41" s="19"/>
      <c r="H41" s="19"/>
      <c r="I41" s="19"/>
      <c r="J41" s="19"/>
      <c r="K41" s="17"/>
    </row>
    <row r="42" spans="1:11" x14ac:dyDescent="0.2">
      <c r="A42" s="179"/>
      <c r="B42" s="19"/>
      <c r="C42" s="197"/>
      <c r="D42" s="19"/>
      <c r="E42" s="19"/>
      <c r="F42" s="19"/>
      <c r="G42" s="19"/>
      <c r="H42" s="19"/>
      <c r="I42" s="19"/>
      <c r="J42" s="19"/>
      <c r="K42" s="17"/>
    </row>
    <row r="43" spans="1:11" x14ac:dyDescent="0.2">
      <c r="A43" s="199"/>
      <c r="B43" s="150"/>
      <c r="C43" s="150"/>
      <c r="D43" s="150"/>
      <c r="E43" s="150"/>
      <c r="F43" s="194"/>
      <c r="G43" s="150"/>
      <c r="H43" s="150"/>
      <c r="I43" s="150"/>
      <c r="J43" s="150"/>
      <c r="K43" s="185"/>
    </row>
    <row r="44" spans="1:11" x14ac:dyDescent="0.2">
      <c r="A44" s="200" t="s">
        <v>151</v>
      </c>
      <c r="B44" s="151"/>
      <c r="C44" s="151"/>
      <c r="D44" s="151"/>
      <c r="E44" s="151"/>
      <c r="F44" s="34"/>
      <c r="G44" s="147" t="s">
        <v>150</v>
      </c>
      <c r="H44" s="147"/>
      <c r="I44" s="147"/>
      <c r="J44" s="147"/>
      <c r="K44" s="201"/>
    </row>
    <row r="45" spans="1:11" x14ac:dyDescent="0.2">
      <c r="A45" s="179"/>
      <c r="B45" s="19"/>
      <c r="C45" s="19"/>
      <c r="D45" s="19"/>
      <c r="E45" s="19"/>
      <c r="F45" s="19"/>
      <c r="G45" s="19"/>
      <c r="H45" s="19"/>
      <c r="I45" s="19"/>
      <c r="J45" s="19"/>
      <c r="K45" s="17"/>
    </row>
    <row r="46" spans="1:11" x14ac:dyDescent="0.2">
      <c r="A46" s="179"/>
      <c r="B46" s="19"/>
      <c r="C46" s="19"/>
      <c r="D46" s="19"/>
      <c r="E46" s="19"/>
      <c r="F46" s="146"/>
      <c r="G46" s="19"/>
      <c r="H46" s="19"/>
      <c r="I46" s="19"/>
      <c r="J46" s="19"/>
      <c r="K46" s="17"/>
    </row>
    <row r="47" spans="1:11" x14ac:dyDescent="0.2">
      <c r="A47" s="199"/>
      <c r="B47" s="150"/>
      <c r="C47" s="150"/>
      <c r="D47" s="150"/>
      <c r="E47" s="150"/>
      <c r="F47" s="19"/>
      <c r="G47" s="150"/>
      <c r="H47" s="150"/>
      <c r="I47" s="150"/>
      <c r="J47" s="150"/>
      <c r="K47" s="185"/>
    </row>
    <row r="48" spans="1:11" x14ac:dyDescent="0.2">
      <c r="A48" s="200" t="s">
        <v>149</v>
      </c>
      <c r="B48" s="147"/>
      <c r="C48" s="147"/>
      <c r="D48" s="147"/>
      <c r="E48" s="147"/>
      <c r="F48" s="19"/>
      <c r="G48" s="147" t="s">
        <v>94</v>
      </c>
      <c r="H48" s="147"/>
      <c r="I48" s="147"/>
      <c r="J48" s="147"/>
      <c r="K48" s="201"/>
    </row>
    <row r="49" spans="1:11" x14ac:dyDescent="0.2">
      <c r="A49" s="202" t="s">
        <v>46</v>
      </c>
      <c r="B49" s="148"/>
      <c r="C49" s="148"/>
      <c r="D49" s="148"/>
      <c r="E49" s="148"/>
      <c r="F49" s="146"/>
      <c r="G49" s="19"/>
      <c r="H49" s="19"/>
      <c r="I49" s="19"/>
      <c r="J49" s="19"/>
      <c r="K49" s="17"/>
    </row>
    <row r="50" spans="1:11" ht="12.75" customHeight="1" thickBot="1" x14ac:dyDescent="0.25">
      <c r="A50" s="203"/>
      <c r="B50" s="25"/>
      <c r="C50" s="25"/>
      <c r="D50" s="25"/>
      <c r="E50" s="25"/>
      <c r="F50" s="25"/>
      <c r="G50" s="25"/>
      <c r="H50" s="25"/>
      <c r="I50" s="25"/>
      <c r="J50" s="25"/>
      <c r="K50" s="39"/>
    </row>
    <row r="51" spans="1:11" ht="12.75" customHeight="1" thickTop="1" x14ac:dyDescent="0.2">
      <c r="A51" s="179"/>
      <c r="B51" s="19"/>
      <c r="C51" s="19"/>
      <c r="D51" s="19"/>
      <c r="E51" s="19"/>
      <c r="F51" s="19"/>
      <c r="G51" s="19"/>
      <c r="H51" s="19"/>
      <c r="I51" s="19"/>
      <c r="J51" s="19"/>
      <c r="K51" s="17"/>
    </row>
    <row r="52" spans="1:11" x14ac:dyDescent="0.2">
      <c r="A52" s="179"/>
      <c r="B52" s="19"/>
      <c r="C52" s="19"/>
      <c r="D52" s="19"/>
      <c r="E52" s="19"/>
      <c r="F52" s="19"/>
      <c r="G52" s="19"/>
      <c r="H52" s="19"/>
      <c r="I52" s="19"/>
      <c r="J52" s="19"/>
      <c r="K52" s="17"/>
    </row>
    <row r="53" spans="1:11" x14ac:dyDescent="0.2">
      <c r="A53" s="204" t="s">
        <v>95</v>
      </c>
      <c r="B53" s="19"/>
      <c r="C53" s="19"/>
      <c r="D53" s="19"/>
      <c r="E53" s="19"/>
      <c r="F53" s="19"/>
      <c r="G53" s="19"/>
      <c r="H53" s="19"/>
      <c r="I53" s="19"/>
      <c r="J53" s="19"/>
      <c r="K53" s="17"/>
    </row>
    <row r="54" spans="1:11" x14ac:dyDescent="0.2">
      <c r="A54" s="179"/>
      <c r="B54" s="19"/>
      <c r="C54" s="19"/>
      <c r="D54" s="19"/>
      <c r="E54" s="19"/>
      <c r="F54" s="19"/>
      <c r="G54" s="19"/>
      <c r="H54" s="19"/>
      <c r="I54" s="19"/>
      <c r="J54" s="19"/>
      <c r="K54" s="17"/>
    </row>
    <row r="55" spans="1:11" x14ac:dyDescent="0.2">
      <c r="A55" s="179" t="s">
        <v>13</v>
      </c>
      <c r="B55" s="19"/>
      <c r="C55" s="24"/>
      <c r="D55" s="24"/>
      <c r="E55" s="19"/>
      <c r="F55" s="19"/>
      <c r="G55" s="19"/>
      <c r="H55" s="19"/>
      <c r="I55" s="19"/>
      <c r="J55" s="19"/>
      <c r="K55" s="17"/>
    </row>
    <row r="56" spans="1:11" x14ac:dyDescent="0.2">
      <c r="A56" s="179"/>
      <c r="B56" s="19"/>
      <c r="C56" s="19"/>
      <c r="D56" s="19"/>
      <c r="E56" s="19"/>
      <c r="F56" s="19"/>
      <c r="G56" s="19" t="s">
        <v>14</v>
      </c>
      <c r="H56" s="24"/>
      <c r="I56" s="24"/>
      <c r="J56" s="24"/>
      <c r="K56" s="17"/>
    </row>
    <row r="57" spans="1:11" x14ac:dyDescent="0.2">
      <c r="A57" s="179" t="s">
        <v>15</v>
      </c>
      <c r="B57" s="19"/>
      <c r="C57" s="24"/>
      <c r="D57" s="24"/>
      <c r="E57" s="19"/>
      <c r="F57" s="19"/>
      <c r="G57" s="19"/>
      <c r="H57" s="19"/>
      <c r="I57" s="34" t="s">
        <v>125</v>
      </c>
      <c r="J57" s="19"/>
      <c r="K57" s="17"/>
    </row>
    <row r="58" spans="1:11" x14ac:dyDescent="0.2">
      <c r="A58" s="205"/>
      <c r="B58" s="24"/>
      <c r="C58" s="24"/>
      <c r="D58" s="24"/>
      <c r="E58" s="24"/>
      <c r="F58" s="24"/>
      <c r="G58" s="24"/>
      <c r="H58" s="24"/>
      <c r="I58" s="24"/>
      <c r="J58" s="24"/>
      <c r="K58" s="206"/>
    </row>
    <row r="59" spans="1:11" x14ac:dyDescent="0.2">
      <c r="I59" s="22"/>
      <c r="J59" s="134"/>
      <c r="K59" s="22"/>
    </row>
    <row r="60" spans="1:11" x14ac:dyDescent="0.2">
      <c r="A60" s="21"/>
      <c r="I60" s="19"/>
      <c r="J60" s="135"/>
      <c r="K60" s="19"/>
    </row>
    <row r="61" spans="1:11" x14ac:dyDescent="0.2">
      <c r="B61" s="19"/>
      <c r="C61" s="19"/>
      <c r="D61" s="19"/>
      <c r="E61" s="19"/>
      <c r="F61" s="19"/>
      <c r="G61" s="19"/>
      <c r="H61" s="19"/>
      <c r="I61" s="19"/>
      <c r="J61" s="135"/>
      <c r="K61" s="19"/>
    </row>
  </sheetData>
  <mergeCells count="15">
    <mergeCell ref="A12:K19"/>
    <mergeCell ref="A5:B5"/>
    <mergeCell ref="C10:K10"/>
    <mergeCell ref="C33:G33"/>
    <mergeCell ref="C35:G35"/>
    <mergeCell ref="G44:K44"/>
    <mergeCell ref="A48:E48"/>
    <mergeCell ref="A49:E49"/>
    <mergeCell ref="G48:K48"/>
    <mergeCell ref="C37:G37"/>
    <mergeCell ref="A43:E43"/>
    <mergeCell ref="A44:E44"/>
    <mergeCell ref="A47:E47"/>
    <mergeCell ref="G43:K43"/>
    <mergeCell ref="G47:K47"/>
  </mergeCells>
  <phoneticPr fontId="11" type="noConversion"/>
  <pageMargins left="0.75" right="0.75" top="0.75" bottom="0.75" header="0.5" footer="0.5"/>
  <pageSetup scale="83" orientation="portrait" r:id="rId1"/>
  <headerFooter alignWithMargins="0">
    <oddFooter>&amp;CPage 1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topLeftCell="A4" workbookViewId="0">
      <selection activeCell="B33" sqref="B33"/>
    </sheetView>
  </sheetViews>
  <sheetFormatPr defaultRowHeight="12.75" x14ac:dyDescent="0.2"/>
  <cols>
    <col min="3" max="3" width="10" bestFit="1" customWidth="1"/>
    <col min="6" max="6" width="10.5703125" bestFit="1" customWidth="1"/>
    <col min="7" max="7" width="12.140625" bestFit="1" customWidth="1"/>
    <col min="8" max="8" width="10.7109375" customWidth="1"/>
    <col min="9" max="9" width="12.140625" bestFit="1" customWidth="1"/>
  </cols>
  <sheetData>
    <row r="1" spans="1:9" x14ac:dyDescent="0.2">
      <c r="A1" t="s">
        <v>16</v>
      </c>
    </row>
    <row r="3" spans="1:9" ht="10.5" customHeight="1" x14ac:dyDescent="0.2"/>
    <row r="4" spans="1:9" ht="21" customHeight="1" x14ac:dyDescent="0.2">
      <c r="A4" t="s">
        <v>17</v>
      </c>
      <c r="B4">
        <f>CoverSheet!$C$10</f>
        <v>0</v>
      </c>
    </row>
    <row r="5" spans="1:9" x14ac:dyDescent="0.2">
      <c r="A5" s="7" t="s">
        <v>18</v>
      </c>
      <c r="G5" t="s">
        <v>19</v>
      </c>
      <c r="H5" t="s">
        <v>20</v>
      </c>
      <c r="I5" t="s">
        <v>21</v>
      </c>
    </row>
    <row r="6" spans="1:9" x14ac:dyDescent="0.2">
      <c r="A6" s="7" t="s">
        <v>22</v>
      </c>
      <c r="B6" t="s">
        <v>23</v>
      </c>
      <c r="G6" t="s">
        <v>24</v>
      </c>
      <c r="H6" t="s">
        <v>24</v>
      </c>
      <c r="I6" t="s">
        <v>6</v>
      </c>
    </row>
    <row r="8" spans="1:9" x14ac:dyDescent="0.2">
      <c r="A8" s="6"/>
    </row>
    <row r="9" spans="1:9" x14ac:dyDescent="0.2">
      <c r="G9" s="8">
        <f>H9+I9</f>
        <v>0</v>
      </c>
      <c r="H9" s="8">
        <f>Removals!$J$47+Removals!K47</f>
        <v>0</v>
      </c>
      <c r="I9" s="100">
        <f>Detail!R35+'Detail-Software'!O35</f>
        <v>0</v>
      </c>
    </row>
    <row r="10" spans="1:9" x14ac:dyDescent="0.2">
      <c r="I10" s="100"/>
    </row>
    <row r="15" spans="1:9" x14ac:dyDescent="0.2">
      <c r="B15" t="s">
        <v>25</v>
      </c>
    </row>
    <row r="16" spans="1:9" x14ac:dyDescent="0.2">
      <c r="B16" s="9" t="s">
        <v>26</v>
      </c>
      <c r="C16" s="11">
        <f>G9</f>
        <v>0</v>
      </c>
      <c r="D16" s="2">
        <f>CoverSheet!C5</f>
        <v>0</v>
      </c>
      <c r="G16" s="8">
        <f>(0.12)*(C16/2)*(D16/12)</f>
        <v>0</v>
      </c>
      <c r="I16" s="8">
        <f>G16</f>
        <v>0</v>
      </c>
    </row>
    <row r="17" spans="1:10" x14ac:dyDescent="0.2">
      <c r="C17" s="2">
        <v>2</v>
      </c>
      <c r="D17" s="2">
        <v>12</v>
      </c>
    </row>
    <row r="22" spans="1:10" x14ac:dyDescent="0.2">
      <c r="G22" s="8">
        <f>SUM(G7:G19)</f>
        <v>0</v>
      </c>
      <c r="H22" s="8">
        <f>SUM(H7:H19)</f>
        <v>0</v>
      </c>
      <c r="I22" s="8">
        <f>SUM(I7:I19)</f>
        <v>0</v>
      </c>
    </row>
    <row r="23" spans="1:10" x14ac:dyDescent="0.2">
      <c r="G23" s="8"/>
      <c r="H23" s="8"/>
      <c r="I23" s="8"/>
    </row>
    <row r="25" spans="1:10" x14ac:dyDescent="0.2">
      <c r="A25" t="s">
        <v>38</v>
      </c>
      <c r="G25">
        <f>CoverSheet!C5</f>
        <v>0</v>
      </c>
      <c r="I25" t="s">
        <v>62</v>
      </c>
    </row>
    <row r="28" spans="1:10" x14ac:dyDescent="0.2">
      <c r="F28" s="2" t="s">
        <v>27</v>
      </c>
    </row>
    <row r="29" spans="1:10" x14ac:dyDescent="0.2">
      <c r="A29" t="s">
        <v>28</v>
      </c>
      <c r="I29" s="8">
        <f>G22</f>
        <v>0</v>
      </c>
    </row>
    <row r="30" spans="1:10" x14ac:dyDescent="0.2">
      <c r="B30" t="s">
        <v>29</v>
      </c>
      <c r="I30" s="100">
        <f>Removals!I47</f>
        <v>0</v>
      </c>
      <c r="J30" s="8" t="s">
        <v>46</v>
      </c>
    </row>
    <row r="31" spans="1:10" x14ac:dyDescent="0.2">
      <c r="A31" t="s">
        <v>30</v>
      </c>
      <c r="I31" s="8">
        <f>I29-I30</f>
        <v>0</v>
      </c>
    </row>
    <row r="32" spans="1:10" x14ac:dyDescent="0.2">
      <c r="B32" t="s">
        <v>31</v>
      </c>
      <c r="I32" s="12" t="s">
        <v>32</v>
      </c>
    </row>
    <row r="33" spans="1:9" x14ac:dyDescent="0.2">
      <c r="A33" t="s">
        <v>33</v>
      </c>
      <c r="I33" s="8">
        <f>I31</f>
        <v>0</v>
      </c>
    </row>
    <row r="34" spans="1:9" x14ac:dyDescent="0.2">
      <c r="A34" t="s">
        <v>34</v>
      </c>
    </row>
    <row r="35" spans="1:9" x14ac:dyDescent="0.2">
      <c r="A35" t="s">
        <v>28</v>
      </c>
      <c r="I35" s="8">
        <f>G22</f>
        <v>0</v>
      </c>
    </row>
    <row r="36" spans="1:9" x14ac:dyDescent="0.2">
      <c r="B36" t="s">
        <v>35</v>
      </c>
      <c r="G36" s="13" t="s">
        <v>36</v>
      </c>
      <c r="I36" s="8">
        <f>I35</f>
        <v>0</v>
      </c>
    </row>
    <row r="37" spans="1:9" x14ac:dyDescent="0.2">
      <c r="B37" t="s">
        <v>37</v>
      </c>
      <c r="G37" s="100">
        <f>(Detail!H33*Detail!C58)+(Detail!K33*Detail!C58)+(Detail!Q33*Detail!C58)</f>
        <v>0</v>
      </c>
      <c r="I37" s="8">
        <f>I36-G37</f>
        <v>0</v>
      </c>
    </row>
    <row r="38" spans="1:9" x14ac:dyDescent="0.2">
      <c r="G38" s="8" t="s">
        <v>124</v>
      </c>
      <c r="I38" s="8"/>
    </row>
    <row r="39" spans="1:9" x14ac:dyDescent="0.2">
      <c r="I39" s="8"/>
    </row>
    <row r="40" spans="1:9" x14ac:dyDescent="0.2">
      <c r="E40" s="19"/>
      <c r="F40" s="19"/>
      <c r="G40" s="19"/>
      <c r="H40" s="19"/>
      <c r="I40" s="77"/>
    </row>
    <row r="41" spans="1:9" x14ac:dyDescent="0.2">
      <c r="E41" s="77"/>
      <c r="F41" s="19"/>
      <c r="G41" s="19"/>
      <c r="H41" s="19"/>
      <c r="I41" s="77"/>
    </row>
    <row r="42" spans="1:9" x14ac:dyDescent="0.2">
      <c r="E42" s="19"/>
      <c r="F42" s="19"/>
      <c r="G42" s="19"/>
      <c r="H42" s="19"/>
      <c r="I42" s="77"/>
    </row>
    <row r="43" spans="1:9" x14ac:dyDescent="0.2">
      <c r="E43" s="19"/>
      <c r="F43" s="19"/>
      <c r="G43" s="19"/>
      <c r="H43" s="19"/>
      <c r="I43" s="77"/>
    </row>
    <row r="44" spans="1:9" x14ac:dyDescent="0.2">
      <c r="E44" s="19"/>
      <c r="F44" s="19"/>
      <c r="G44" s="19"/>
      <c r="H44" s="19"/>
      <c r="I44" s="77"/>
    </row>
    <row r="45" spans="1:9" x14ac:dyDescent="0.2">
      <c r="E45" s="19"/>
      <c r="F45" s="19"/>
      <c r="G45" s="19"/>
      <c r="H45" s="19"/>
      <c r="I45" s="77"/>
    </row>
    <row r="46" spans="1:9" ht="13.5" customHeight="1" x14ac:dyDescent="0.2">
      <c r="E46" s="19"/>
      <c r="F46" s="19"/>
      <c r="G46" s="19"/>
      <c r="H46" s="19"/>
      <c r="I46" s="77"/>
    </row>
    <row r="47" spans="1:9" x14ac:dyDescent="0.2">
      <c r="E47" s="19"/>
      <c r="F47" s="19"/>
      <c r="G47" s="19"/>
      <c r="H47" s="19"/>
    </row>
  </sheetData>
  <phoneticPr fontId="11" type="noConversion"/>
  <pageMargins left="0.75" right="0.75" top="1" bottom="1" header="0.5" footer="0.5"/>
  <pageSetup scale="89" orientation="portrait" r:id="rId1"/>
  <headerFooter alignWithMargins="0">
    <oddFooter>&amp;CPage 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79"/>
  <sheetViews>
    <sheetView topLeftCell="A13" workbookViewId="0">
      <selection activeCell="B32" sqref="B32"/>
    </sheetView>
  </sheetViews>
  <sheetFormatPr defaultRowHeight="12.75" x14ac:dyDescent="0.2"/>
  <cols>
    <col min="2" max="2" width="27.7109375" customWidth="1"/>
    <col min="3" max="3" width="8.5703125" customWidth="1"/>
    <col min="4" max="5" width="10.7109375" customWidth="1"/>
    <col min="6" max="6" width="6.7109375" customWidth="1"/>
    <col min="7" max="7" width="10.7109375" customWidth="1"/>
    <col min="8" max="8" width="11" customWidth="1"/>
    <col min="9" max="9" width="6.7109375" customWidth="1"/>
    <col min="10" max="11" width="10.7109375" customWidth="1"/>
    <col min="12" max="12" width="6.7109375" customWidth="1"/>
    <col min="13" max="14" width="10.7109375" customWidth="1"/>
    <col min="15" max="15" width="6.7109375" customWidth="1"/>
    <col min="16" max="17" width="10.7109375" customWidth="1"/>
    <col min="18" max="18" width="12.7109375" bestFit="1" customWidth="1"/>
  </cols>
  <sheetData>
    <row r="1" spans="1:18" ht="15.75" x14ac:dyDescent="0.25">
      <c r="D1" t="s">
        <v>123</v>
      </c>
      <c r="R1" s="3">
        <f ca="1">TODAY()</f>
        <v>41179</v>
      </c>
    </row>
    <row r="2" spans="1:18" x14ac:dyDescent="0.2">
      <c r="R2" s="3"/>
    </row>
    <row r="3" spans="1:18" x14ac:dyDescent="0.2">
      <c r="A3" t="s">
        <v>39</v>
      </c>
      <c r="B3">
        <f>CoverSheet!$C$10</f>
        <v>0</v>
      </c>
    </row>
    <row r="4" spans="1:18" ht="13.5" thickBot="1" x14ac:dyDescent="0.25"/>
    <row r="5" spans="1:18" ht="25.5" customHeight="1" thickTop="1" x14ac:dyDescent="0.2">
      <c r="A5" s="50" t="s">
        <v>51</v>
      </c>
      <c r="B5" s="44" t="s">
        <v>40</v>
      </c>
      <c r="C5" s="43" t="s">
        <v>82</v>
      </c>
      <c r="D5" s="37"/>
      <c r="E5" s="38"/>
      <c r="F5" s="80" t="s">
        <v>103</v>
      </c>
      <c r="G5" s="37"/>
      <c r="H5" s="38"/>
      <c r="I5" s="80" t="s">
        <v>101</v>
      </c>
      <c r="J5" s="37"/>
      <c r="K5" s="38"/>
      <c r="L5" s="80" t="s">
        <v>102</v>
      </c>
      <c r="M5" s="37"/>
      <c r="N5" s="38"/>
      <c r="O5" s="43" t="s">
        <v>87</v>
      </c>
      <c r="P5" s="37"/>
      <c r="Q5" s="38"/>
      <c r="R5" s="47" t="s">
        <v>19</v>
      </c>
    </row>
    <row r="6" spans="1:18" x14ac:dyDescent="0.2">
      <c r="A6" s="51" t="s">
        <v>18</v>
      </c>
      <c r="B6" s="17"/>
      <c r="C6" s="34" t="s">
        <v>41</v>
      </c>
      <c r="D6" s="34" t="s">
        <v>43</v>
      </c>
      <c r="E6" s="20" t="s">
        <v>44</v>
      </c>
      <c r="F6" s="34" t="s">
        <v>41</v>
      </c>
      <c r="G6" s="34" t="s">
        <v>43</v>
      </c>
      <c r="H6" s="20" t="s">
        <v>44</v>
      </c>
      <c r="I6" s="34" t="s">
        <v>41</v>
      </c>
      <c r="J6" s="34" t="s">
        <v>43</v>
      </c>
      <c r="K6" s="20" t="s">
        <v>44</v>
      </c>
      <c r="L6" s="34" t="s">
        <v>41</v>
      </c>
      <c r="M6" s="34" t="s">
        <v>43</v>
      </c>
      <c r="N6" s="20" t="s">
        <v>44</v>
      </c>
      <c r="O6" s="34" t="s">
        <v>41</v>
      </c>
      <c r="P6" s="34" t="s">
        <v>43</v>
      </c>
      <c r="Q6" s="20" t="s">
        <v>44</v>
      </c>
      <c r="R6" s="48" t="s">
        <v>44</v>
      </c>
    </row>
    <row r="7" spans="1:18" ht="13.5" thickBot="1" x14ac:dyDescent="0.25">
      <c r="A7" s="51" t="s">
        <v>22</v>
      </c>
      <c r="B7" s="17"/>
      <c r="C7" s="40" t="s">
        <v>42</v>
      </c>
      <c r="D7" s="40" t="s">
        <v>45</v>
      </c>
      <c r="E7" s="41"/>
      <c r="F7" s="40" t="s">
        <v>42</v>
      </c>
      <c r="G7" s="40" t="s">
        <v>45</v>
      </c>
      <c r="H7" s="41"/>
      <c r="I7" s="40" t="s">
        <v>76</v>
      </c>
      <c r="J7" s="40" t="s">
        <v>77</v>
      </c>
      <c r="K7" s="41"/>
      <c r="L7" s="40" t="s">
        <v>76</v>
      </c>
      <c r="M7" s="40" t="s">
        <v>77</v>
      </c>
      <c r="N7" s="41"/>
      <c r="O7" s="40" t="s">
        <v>76</v>
      </c>
      <c r="P7" s="40" t="s">
        <v>77</v>
      </c>
      <c r="Q7" s="41"/>
      <c r="R7" s="49" t="s">
        <v>46</v>
      </c>
    </row>
    <row r="8" spans="1:18" ht="16.5" thickTop="1" x14ac:dyDescent="0.4">
      <c r="A8" s="133" t="s">
        <v>146</v>
      </c>
      <c r="B8" s="97"/>
      <c r="C8" s="92"/>
      <c r="D8" s="94"/>
      <c r="E8" s="98"/>
      <c r="F8" s="92"/>
      <c r="G8" s="94"/>
      <c r="H8" s="98"/>
      <c r="I8" s="92"/>
      <c r="J8" s="94"/>
      <c r="K8" s="98"/>
      <c r="L8" s="92"/>
      <c r="M8" s="94"/>
      <c r="N8" s="98"/>
      <c r="O8" s="92"/>
      <c r="P8" s="94"/>
      <c r="Q8" s="98"/>
      <c r="R8" s="99"/>
    </row>
    <row r="9" spans="1:18" x14ac:dyDescent="0.2">
      <c r="A9" s="117" t="s">
        <v>46</v>
      </c>
      <c r="B9" s="118" t="s">
        <v>46</v>
      </c>
      <c r="C9" s="119">
        <v>0</v>
      </c>
      <c r="D9" s="120">
        <v>0</v>
      </c>
      <c r="E9" s="18">
        <f t="shared" ref="E9:E29" si="0">C9*D9</f>
        <v>0</v>
      </c>
      <c r="F9" s="119">
        <v>0</v>
      </c>
      <c r="G9" s="120">
        <v>0</v>
      </c>
      <c r="H9" s="18">
        <f t="shared" ref="H9:H29" si="1">F9*G9</f>
        <v>0</v>
      </c>
      <c r="I9" s="119">
        <v>0</v>
      </c>
      <c r="J9" s="120">
        <v>0</v>
      </c>
      <c r="K9" s="18">
        <f t="shared" ref="K9:K29" si="2">I9*J9</f>
        <v>0</v>
      </c>
      <c r="L9" s="119">
        <v>0</v>
      </c>
      <c r="M9" s="120">
        <v>0</v>
      </c>
      <c r="N9" s="18">
        <f t="shared" ref="N9:N29" si="3">L9*M9</f>
        <v>0</v>
      </c>
      <c r="O9" s="119">
        <v>0</v>
      </c>
      <c r="P9" s="120">
        <v>0</v>
      </c>
      <c r="Q9" s="18">
        <f t="shared" ref="Q9:Q29" si="4">O9*P9</f>
        <v>0</v>
      </c>
      <c r="R9" s="30">
        <f t="shared" ref="R9:R22" si="5">E9+H9+K9+N9+Q9</f>
        <v>0</v>
      </c>
    </row>
    <row r="10" spans="1:18" x14ac:dyDescent="0.2">
      <c r="A10" s="117" t="s">
        <v>46</v>
      </c>
      <c r="B10" s="118" t="s">
        <v>46</v>
      </c>
      <c r="C10" s="119">
        <v>0</v>
      </c>
      <c r="D10" s="120">
        <v>0</v>
      </c>
      <c r="E10" s="18">
        <f t="shared" si="0"/>
        <v>0</v>
      </c>
      <c r="F10" s="119">
        <v>0</v>
      </c>
      <c r="G10" s="120">
        <v>0</v>
      </c>
      <c r="H10" s="18">
        <f t="shared" si="1"/>
        <v>0</v>
      </c>
      <c r="I10" s="119">
        <v>0</v>
      </c>
      <c r="J10" s="120">
        <v>0</v>
      </c>
      <c r="K10" s="18">
        <f t="shared" si="2"/>
        <v>0</v>
      </c>
      <c r="L10" s="119">
        <v>0</v>
      </c>
      <c r="M10" s="120">
        <v>0</v>
      </c>
      <c r="N10" s="18">
        <f t="shared" si="3"/>
        <v>0</v>
      </c>
      <c r="O10" s="119">
        <v>0</v>
      </c>
      <c r="P10" s="120">
        <v>0</v>
      </c>
      <c r="Q10" s="18">
        <f t="shared" si="4"/>
        <v>0</v>
      </c>
      <c r="R10" s="30">
        <f t="shared" si="5"/>
        <v>0</v>
      </c>
    </row>
    <row r="11" spans="1:18" x14ac:dyDescent="0.2">
      <c r="A11" s="117"/>
      <c r="B11" s="118" t="s">
        <v>46</v>
      </c>
      <c r="C11" s="119">
        <v>0</v>
      </c>
      <c r="D11" s="120">
        <v>0</v>
      </c>
      <c r="E11" s="18">
        <f t="shared" si="0"/>
        <v>0</v>
      </c>
      <c r="F11" s="119">
        <v>0</v>
      </c>
      <c r="G11" s="120">
        <v>0</v>
      </c>
      <c r="H11" s="18">
        <f t="shared" si="1"/>
        <v>0</v>
      </c>
      <c r="I11" s="119">
        <v>0</v>
      </c>
      <c r="J11" s="120">
        <v>0</v>
      </c>
      <c r="K11" s="18">
        <f t="shared" si="2"/>
        <v>0</v>
      </c>
      <c r="L11" s="119">
        <v>0</v>
      </c>
      <c r="M11" s="120">
        <v>0</v>
      </c>
      <c r="N11" s="18">
        <f t="shared" si="3"/>
        <v>0</v>
      </c>
      <c r="O11" s="119">
        <v>0</v>
      </c>
      <c r="P11" s="120">
        <v>0</v>
      </c>
      <c r="Q11" s="18">
        <f t="shared" si="4"/>
        <v>0</v>
      </c>
      <c r="R11" s="30">
        <f t="shared" si="5"/>
        <v>0</v>
      </c>
    </row>
    <row r="12" spans="1:18" x14ac:dyDescent="0.2">
      <c r="A12" s="117"/>
      <c r="B12" s="118" t="s">
        <v>46</v>
      </c>
      <c r="C12" s="119">
        <v>0</v>
      </c>
      <c r="D12" s="120">
        <v>0</v>
      </c>
      <c r="E12" s="18">
        <f t="shared" si="0"/>
        <v>0</v>
      </c>
      <c r="F12" s="119">
        <v>0</v>
      </c>
      <c r="G12" s="120">
        <v>0</v>
      </c>
      <c r="H12" s="18">
        <f t="shared" si="1"/>
        <v>0</v>
      </c>
      <c r="I12" s="119">
        <v>0</v>
      </c>
      <c r="J12" s="120">
        <v>0</v>
      </c>
      <c r="K12" s="18">
        <f t="shared" si="2"/>
        <v>0</v>
      </c>
      <c r="L12" s="119">
        <v>0</v>
      </c>
      <c r="M12" s="120">
        <v>0</v>
      </c>
      <c r="N12" s="18">
        <f t="shared" si="3"/>
        <v>0</v>
      </c>
      <c r="O12" s="119">
        <v>0</v>
      </c>
      <c r="P12" s="120">
        <v>0</v>
      </c>
      <c r="Q12" s="18">
        <f t="shared" si="4"/>
        <v>0</v>
      </c>
      <c r="R12" s="30">
        <f t="shared" si="5"/>
        <v>0</v>
      </c>
    </row>
    <row r="13" spans="1:18" x14ac:dyDescent="0.2">
      <c r="A13" s="117"/>
      <c r="B13" s="118" t="s">
        <v>46</v>
      </c>
      <c r="C13" s="119">
        <v>0</v>
      </c>
      <c r="D13" s="120">
        <v>0</v>
      </c>
      <c r="E13" s="18">
        <f t="shared" ref="E13" si="6">C13*D13</f>
        <v>0</v>
      </c>
      <c r="F13" s="119">
        <v>0</v>
      </c>
      <c r="G13" s="120">
        <v>0</v>
      </c>
      <c r="H13" s="18">
        <f t="shared" ref="H13" si="7">F13*G13</f>
        <v>0</v>
      </c>
      <c r="I13" s="119">
        <v>0</v>
      </c>
      <c r="J13" s="120">
        <v>0</v>
      </c>
      <c r="K13" s="18">
        <f t="shared" ref="K13" si="8">I13*J13</f>
        <v>0</v>
      </c>
      <c r="L13" s="119">
        <v>0</v>
      </c>
      <c r="M13" s="120">
        <v>0</v>
      </c>
      <c r="N13" s="18">
        <f t="shared" ref="N13" si="9">L13*M13</f>
        <v>0</v>
      </c>
      <c r="O13" s="119">
        <v>0</v>
      </c>
      <c r="P13" s="120">
        <v>0</v>
      </c>
      <c r="Q13" s="18">
        <f t="shared" ref="Q13" si="10">O13*P13</f>
        <v>0</v>
      </c>
      <c r="R13" s="30">
        <f t="shared" ref="R13" si="11">E13+H13+K13+N13+Q13</f>
        <v>0</v>
      </c>
    </row>
    <row r="14" spans="1:18" x14ac:dyDescent="0.2">
      <c r="A14" s="117"/>
      <c r="B14" s="118"/>
      <c r="C14" s="119">
        <v>0</v>
      </c>
      <c r="D14" s="120">
        <v>0</v>
      </c>
      <c r="E14" s="18">
        <f t="shared" si="0"/>
        <v>0</v>
      </c>
      <c r="F14" s="119">
        <v>0</v>
      </c>
      <c r="G14" s="120">
        <v>0</v>
      </c>
      <c r="H14" s="18">
        <f t="shared" si="1"/>
        <v>0</v>
      </c>
      <c r="I14" s="119">
        <v>0</v>
      </c>
      <c r="J14" s="120">
        <v>0</v>
      </c>
      <c r="K14" s="18">
        <f t="shared" si="2"/>
        <v>0</v>
      </c>
      <c r="L14" s="119">
        <v>0</v>
      </c>
      <c r="M14" s="120">
        <v>0</v>
      </c>
      <c r="N14" s="18">
        <f t="shared" si="3"/>
        <v>0</v>
      </c>
      <c r="O14" s="119">
        <v>0</v>
      </c>
      <c r="P14" s="120">
        <v>0</v>
      </c>
      <c r="Q14" s="18">
        <f t="shared" si="4"/>
        <v>0</v>
      </c>
      <c r="R14" s="30">
        <f t="shared" si="5"/>
        <v>0</v>
      </c>
    </row>
    <row r="15" spans="1:18" x14ac:dyDescent="0.2">
      <c r="A15" s="117"/>
      <c r="B15" s="118"/>
      <c r="C15" s="119">
        <v>0</v>
      </c>
      <c r="D15" s="120">
        <v>0</v>
      </c>
      <c r="E15" s="18">
        <f>C15*D15</f>
        <v>0</v>
      </c>
      <c r="F15" s="119">
        <v>0</v>
      </c>
      <c r="G15" s="120">
        <v>0</v>
      </c>
      <c r="H15" s="18">
        <f>F15*G15</f>
        <v>0</v>
      </c>
      <c r="I15" s="119">
        <v>0</v>
      </c>
      <c r="J15" s="120">
        <v>0</v>
      </c>
      <c r="K15" s="18">
        <f>I15*J15</f>
        <v>0</v>
      </c>
      <c r="L15" s="119">
        <v>0</v>
      </c>
      <c r="M15" s="120">
        <v>0</v>
      </c>
      <c r="N15" s="18">
        <f>L15*M15</f>
        <v>0</v>
      </c>
      <c r="O15" s="119">
        <v>0</v>
      </c>
      <c r="P15" s="120">
        <v>0</v>
      </c>
      <c r="Q15" s="18">
        <f>O15*P15</f>
        <v>0</v>
      </c>
      <c r="R15" s="30">
        <f>E15+H15+K15+N15+Q15</f>
        <v>0</v>
      </c>
    </row>
    <row r="16" spans="1:18" x14ac:dyDescent="0.2">
      <c r="A16" s="117"/>
      <c r="B16" s="118"/>
      <c r="C16" s="119">
        <v>0</v>
      </c>
      <c r="D16" s="120">
        <v>0</v>
      </c>
      <c r="E16" s="18">
        <f t="shared" ref="E16:E17" si="12">C16*D16</f>
        <v>0</v>
      </c>
      <c r="F16" s="119">
        <v>0</v>
      </c>
      <c r="G16" s="120">
        <v>0</v>
      </c>
      <c r="H16" s="18">
        <f t="shared" ref="H16:H17" si="13">F16*G16</f>
        <v>0</v>
      </c>
      <c r="I16" s="119">
        <v>0</v>
      </c>
      <c r="J16" s="120">
        <v>0</v>
      </c>
      <c r="K16" s="18">
        <f t="shared" ref="K16:K17" si="14">I16*J16</f>
        <v>0</v>
      </c>
      <c r="L16" s="119">
        <v>0</v>
      </c>
      <c r="M16" s="120">
        <v>0</v>
      </c>
      <c r="N16" s="18">
        <f t="shared" ref="N16:N17" si="15">L16*M16</f>
        <v>0</v>
      </c>
      <c r="O16" s="119">
        <v>0</v>
      </c>
      <c r="P16" s="120">
        <v>0</v>
      </c>
      <c r="Q16" s="18">
        <f t="shared" ref="Q16:Q17" si="16">O16*P16</f>
        <v>0</v>
      </c>
      <c r="R16" s="30">
        <f t="shared" ref="R16:R17" si="17">E16+H16+K16+N16+Q16</f>
        <v>0</v>
      </c>
    </row>
    <row r="17" spans="1:18" x14ac:dyDescent="0.2">
      <c r="A17" s="117"/>
      <c r="B17" s="118"/>
      <c r="C17" s="119">
        <v>0</v>
      </c>
      <c r="D17" s="120">
        <v>0</v>
      </c>
      <c r="E17" s="18">
        <f t="shared" si="12"/>
        <v>0</v>
      </c>
      <c r="F17" s="119">
        <v>0</v>
      </c>
      <c r="G17" s="120">
        <v>0</v>
      </c>
      <c r="H17" s="18">
        <f t="shared" si="13"/>
        <v>0</v>
      </c>
      <c r="I17" s="119">
        <v>0</v>
      </c>
      <c r="J17" s="120">
        <v>0</v>
      </c>
      <c r="K17" s="18">
        <f t="shared" si="14"/>
        <v>0</v>
      </c>
      <c r="L17" s="119">
        <v>0</v>
      </c>
      <c r="M17" s="120">
        <v>0</v>
      </c>
      <c r="N17" s="18">
        <f t="shared" si="15"/>
        <v>0</v>
      </c>
      <c r="O17" s="119">
        <v>0</v>
      </c>
      <c r="P17" s="120">
        <v>0</v>
      </c>
      <c r="Q17" s="18">
        <f t="shared" si="16"/>
        <v>0</v>
      </c>
      <c r="R17" s="30">
        <f t="shared" si="17"/>
        <v>0</v>
      </c>
    </row>
    <row r="18" spans="1:18" x14ac:dyDescent="0.2">
      <c r="A18" s="117"/>
      <c r="B18" s="118"/>
      <c r="C18" s="119">
        <v>0</v>
      </c>
      <c r="D18" s="120">
        <v>0</v>
      </c>
      <c r="E18" s="18">
        <f>C18*D18</f>
        <v>0</v>
      </c>
      <c r="F18" s="119">
        <v>0</v>
      </c>
      <c r="G18" s="120">
        <v>0</v>
      </c>
      <c r="H18" s="18">
        <f>F18*G18</f>
        <v>0</v>
      </c>
      <c r="I18" s="119">
        <v>0</v>
      </c>
      <c r="J18" s="120">
        <v>0</v>
      </c>
      <c r="K18" s="18">
        <f>I18*J18</f>
        <v>0</v>
      </c>
      <c r="L18" s="119">
        <v>0</v>
      </c>
      <c r="M18" s="120">
        <v>0</v>
      </c>
      <c r="N18" s="18">
        <f>L18*M18</f>
        <v>0</v>
      </c>
      <c r="O18" s="119">
        <v>0</v>
      </c>
      <c r="P18" s="120">
        <v>0</v>
      </c>
      <c r="Q18" s="18">
        <f>O18*P18</f>
        <v>0</v>
      </c>
      <c r="R18" s="30">
        <f>E18+H18+K18+N18+Q18</f>
        <v>0</v>
      </c>
    </row>
    <row r="19" spans="1:18" x14ac:dyDescent="0.2">
      <c r="A19" s="117"/>
      <c r="B19" s="118"/>
      <c r="C19" s="119">
        <v>0</v>
      </c>
      <c r="D19" s="120">
        <v>0</v>
      </c>
      <c r="E19" s="18">
        <f>C19*D19</f>
        <v>0</v>
      </c>
      <c r="F19" s="119">
        <v>0</v>
      </c>
      <c r="G19" s="120">
        <v>0</v>
      </c>
      <c r="H19" s="18">
        <f>F19*G19</f>
        <v>0</v>
      </c>
      <c r="I19" s="119">
        <v>0</v>
      </c>
      <c r="J19" s="120">
        <v>0</v>
      </c>
      <c r="K19" s="18">
        <f>I19*J19</f>
        <v>0</v>
      </c>
      <c r="L19" s="119">
        <v>0</v>
      </c>
      <c r="M19" s="120">
        <v>0</v>
      </c>
      <c r="N19" s="18">
        <f>L19*M19</f>
        <v>0</v>
      </c>
      <c r="O19" s="119">
        <v>0</v>
      </c>
      <c r="P19" s="120">
        <v>0</v>
      </c>
      <c r="Q19" s="18">
        <f>O19*P19</f>
        <v>0</v>
      </c>
      <c r="R19" s="30">
        <f>E19+H19+K19+N19+Q19</f>
        <v>0</v>
      </c>
    </row>
    <row r="20" spans="1:18" x14ac:dyDescent="0.2">
      <c r="A20" s="117"/>
      <c r="B20" s="118"/>
      <c r="C20" s="119">
        <v>0</v>
      </c>
      <c r="D20" s="120">
        <v>0</v>
      </c>
      <c r="E20" s="18">
        <f t="shared" si="0"/>
        <v>0</v>
      </c>
      <c r="F20" s="119">
        <v>0</v>
      </c>
      <c r="G20" s="120">
        <v>0</v>
      </c>
      <c r="H20" s="18">
        <f t="shared" si="1"/>
        <v>0</v>
      </c>
      <c r="I20" s="119">
        <v>0</v>
      </c>
      <c r="J20" s="120">
        <v>0</v>
      </c>
      <c r="K20" s="18">
        <f t="shared" si="2"/>
        <v>0</v>
      </c>
      <c r="L20" s="119">
        <v>0</v>
      </c>
      <c r="M20" s="120">
        <v>0</v>
      </c>
      <c r="N20" s="18">
        <f t="shared" si="3"/>
        <v>0</v>
      </c>
      <c r="O20" s="119">
        <v>0</v>
      </c>
      <c r="P20" s="120">
        <v>0</v>
      </c>
      <c r="Q20" s="18">
        <f t="shared" si="4"/>
        <v>0</v>
      </c>
      <c r="R20" s="30">
        <f t="shared" si="5"/>
        <v>0</v>
      </c>
    </row>
    <row r="21" spans="1:18" x14ac:dyDescent="0.2">
      <c r="A21" s="117"/>
      <c r="B21" s="118"/>
      <c r="C21" s="119">
        <v>0</v>
      </c>
      <c r="D21" s="120">
        <v>0</v>
      </c>
      <c r="E21" s="18">
        <f t="shared" si="0"/>
        <v>0</v>
      </c>
      <c r="F21" s="119">
        <v>0</v>
      </c>
      <c r="G21" s="120">
        <v>0</v>
      </c>
      <c r="H21" s="18">
        <f t="shared" si="1"/>
        <v>0</v>
      </c>
      <c r="I21" s="119">
        <v>0</v>
      </c>
      <c r="J21" s="120">
        <v>0</v>
      </c>
      <c r="K21" s="18">
        <f t="shared" si="2"/>
        <v>0</v>
      </c>
      <c r="L21" s="119">
        <v>0</v>
      </c>
      <c r="M21" s="120">
        <v>0</v>
      </c>
      <c r="N21" s="18">
        <f t="shared" si="3"/>
        <v>0</v>
      </c>
      <c r="O21" s="119">
        <v>0</v>
      </c>
      <c r="P21" s="120">
        <v>0</v>
      </c>
      <c r="Q21" s="18">
        <f t="shared" si="4"/>
        <v>0</v>
      </c>
      <c r="R21" s="30">
        <f t="shared" si="5"/>
        <v>0</v>
      </c>
    </row>
    <row r="22" spans="1:18" x14ac:dyDescent="0.2">
      <c r="A22" s="117"/>
      <c r="B22" s="142" t="s">
        <v>152</v>
      </c>
      <c r="C22" s="119">
        <v>0</v>
      </c>
      <c r="D22" s="120">
        <v>0</v>
      </c>
      <c r="E22" s="18">
        <f t="shared" si="0"/>
        <v>0</v>
      </c>
      <c r="F22" s="119">
        <v>0</v>
      </c>
      <c r="G22" s="120">
        <v>0</v>
      </c>
      <c r="H22" s="18">
        <f t="shared" si="1"/>
        <v>0</v>
      </c>
      <c r="I22" s="119">
        <v>0</v>
      </c>
      <c r="J22" s="120">
        <v>0</v>
      </c>
      <c r="K22" s="18">
        <f t="shared" si="2"/>
        <v>0</v>
      </c>
      <c r="L22" s="119">
        <v>0</v>
      </c>
      <c r="M22" s="120">
        <v>0</v>
      </c>
      <c r="N22" s="18">
        <f t="shared" si="3"/>
        <v>0</v>
      </c>
      <c r="O22" s="119">
        <v>0</v>
      </c>
      <c r="P22" s="120">
        <v>0</v>
      </c>
      <c r="Q22" s="18">
        <f t="shared" si="4"/>
        <v>0</v>
      </c>
      <c r="R22" s="30">
        <f t="shared" si="5"/>
        <v>0</v>
      </c>
    </row>
    <row r="23" spans="1:18" x14ac:dyDescent="0.2">
      <c r="A23" s="117"/>
      <c r="B23" s="137"/>
      <c r="C23" s="119">
        <v>0</v>
      </c>
      <c r="D23" s="120">
        <v>0</v>
      </c>
      <c r="E23" s="18">
        <f t="shared" si="0"/>
        <v>0</v>
      </c>
      <c r="F23" s="138">
        <v>0</v>
      </c>
      <c r="G23" s="139">
        <v>0</v>
      </c>
      <c r="H23" s="141">
        <f t="shared" si="1"/>
        <v>0</v>
      </c>
      <c r="I23" s="119">
        <v>0</v>
      </c>
      <c r="J23" s="120">
        <v>0</v>
      </c>
      <c r="K23" s="18">
        <f t="shared" si="2"/>
        <v>0</v>
      </c>
      <c r="L23" s="119">
        <v>0</v>
      </c>
      <c r="M23" s="120">
        <v>0</v>
      </c>
      <c r="N23" s="18">
        <f t="shared" si="3"/>
        <v>0</v>
      </c>
      <c r="O23" s="119">
        <v>0</v>
      </c>
      <c r="P23" s="120">
        <v>0</v>
      </c>
      <c r="Q23" s="18">
        <f t="shared" si="4"/>
        <v>0</v>
      </c>
      <c r="R23" s="30">
        <f t="shared" ref="R23:R28" si="18">E23+H23+K23+N23+Q23</f>
        <v>0</v>
      </c>
    </row>
    <row r="24" spans="1:18" x14ac:dyDescent="0.2">
      <c r="A24" s="117"/>
      <c r="B24" s="137"/>
      <c r="C24" s="119">
        <v>0</v>
      </c>
      <c r="D24" s="120">
        <v>0</v>
      </c>
      <c r="E24" s="18">
        <f t="shared" si="0"/>
        <v>0</v>
      </c>
      <c r="F24" s="138">
        <v>0</v>
      </c>
      <c r="G24" s="139">
        <v>0</v>
      </c>
      <c r="H24" s="141">
        <f t="shared" si="1"/>
        <v>0</v>
      </c>
      <c r="I24" s="119">
        <v>0</v>
      </c>
      <c r="J24" s="120">
        <v>0</v>
      </c>
      <c r="K24" s="18">
        <f t="shared" si="2"/>
        <v>0</v>
      </c>
      <c r="L24" s="119">
        <v>0</v>
      </c>
      <c r="M24" s="120">
        <v>0</v>
      </c>
      <c r="N24" s="18">
        <f t="shared" si="3"/>
        <v>0</v>
      </c>
      <c r="O24" s="119">
        <v>0</v>
      </c>
      <c r="P24" s="120">
        <v>0</v>
      </c>
      <c r="Q24" s="18">
        <f t="shared" si="4"/>
        <v>0</v>
      </c>
      <c r="R24" s="30">
        <f t="shared" si="18"/>
        <v>0</v>
      </c>
    </row>
    <row r="25" spans="1:18" x14ac:dyDescent="0.2">
      <c r="A25" s="51"/>
      <c r="B25" s="17" t="s">
        <v>109</v>
      </c>
      <c r="C25" s="119">
        <v>0</v>
      </c>
      <c r="D25" s="120">
        <v>0</v>
      </c>
      <c r="E25" s="18">
        <f t="shared" si="0"/>
        <v>0</v>
      </c>
      <c r="F25" s="119">
        <v>0</v>
      </c>
      <c r="G25" s="120">
        <v>0</v>
      </c>
      <c r="H25" s="18">
        <f t="shared" si="1"/>
        <v>0</v>
      </c>
      <c r="I25" s="119">
        <v>0</v>
      </c>
      <c r="J25" s="120">
        <v>0</v>
      </c>
      <c r="K25" s="18">
        <f t="shared" si="2"/>
        <v>0</v>
      </c>
      <c r="L25" s="119">
        <v>0</v>
      </c>
      <c r="M25" s="120">
        <v>0</v>
      </c>
      <c r="N25" s="18">
        <f t="shared" si="3"/>
        <v>0</v>
      </c>
      <c r="O25" s="119">
        <v>0</v>
      </c>
      <c r="P25" s="120">
        <v>0</v>
      </c>
      <c r="Q25" s="18">
        <f t="shared" si="4"/>
        <v>0</v>
      </c>
      <c r="R25" s="30">
        <f t="shared" si="18"/>
        <v>0</v>
      </c>
    </row>
    <row r="26" spans="1:18" x14ac:dyDescent="0.2">
      <c r="A26" s="51"/>
      <c r="B26" s="17" t="s">
        <v>66</v>
      </c>
      <c r="C26" s="119">
        <v>0</v>
      </c>
      <c r="D26" s="120">
        <v>0</v>
      </c>
      <c r="E26" s="18">
        <f t="shared" si="0"/>
        <v>0</v>
      </c>
      <c r="F26" s="119">
        <v>0</v>
      </c>
      <c r="G26" s="120">
        <v>0</v>
      </c>
      <c r="H26" s="18">
        <f t="shared" si="1"/>
        <v>0</v>
      </c>
      <c r="I26" s="119">
        <v>0</v>
      </c>
      <c r="J26" s="120">
        <v>0</v>
      </c>
      <c r="K26" s="18">
        <f t="shared" si="2"/>
        <v>0</v>
      </c>
      <c r="L26" s="119">
        <v>0</v>
      </c>
      <c r="M26" s="120">
        <v>0</v>
      </c>
      <c r="N26" s="18">
        <f t="shared" si="3"/>
        <v>0</v>
      </c>
      <c r="O26" s="119">
        <v>0</v>
      </c>
      <c r="P26" s="120">
        <v>0</v>
      </c>
      <c r="Q26" s="18">
        <f t="shared" si="4"/>
        <v>0</v>
      </c>
      <c r="R26" s="30">
        <f t="shared" si="18"/>
        <v>0</v>
      </c>
    </row>
    <row r="27" spans="1:18" x14ac:dyDescent="0.2">
      <c r="A27" s="51"/>
      <c r="B27" s="17" t="s">
        <v>47</v>
      </c>
      <c r="C27" s="119">
        <v>0</v>
      </c>
      <c r="D27" s="120">
        <v>0</v>
      </c>
      <c r="E27" s="18">
        <f t="shared" si="0"/>
        <v>0</v>
      </c>
      <c r="F27" s="119">
        <v>0</v>
      </c>
      <c r="G27" s="120">
        <v>0</v>
      </c>
      <c r="H27" s="18">
        <f t="shared" si="1"/>
        <v>0</v>
      </c>
      <c r="I27" s="119">
        <v>0</v>
      </c>
      <c r="J27" s="120">
        <v>0</v>
      </c>
      <c r="K27" s="18">
        <f t="shared" si="2"/>
        <v>0</v>
      </c>
      <c r="L27" s="119">
        <v>0</v>
      </c>
      <c r="M27" s="120">
        <v>0</v>
      </c>
      <c r="N27" s="18">
        <f t="shared" si="3"/>
        <v>0</v>
      </c>
      <c r="O27" s="119">
        <v>0</v>
      </c>
      <c r="P27" s="120">
        <v>0</v>
      </c>
      <c r="Q27" s="18">
        <f t="shared" si="4"/>
        <v>0</v>
      </c>
      <c r="R27" s="30">
        <f>E27+H27+K27+N27+Q27</f>
        <v>0</v>
      </c>
    </row>
    <row r="28" spans="1:18" x14ac:dyDescent="0.2">
      <c r="A28" s="51"/>
      <c r="B28" s="17" t="s">
        <v>48</v>
      </c>
      <c r="C28" s="119">
        <v>0</v>
      </c>
      <c r="D28" s="120">
        <v>0</v>
      </c>
      <c r="E28" s="18">
        <f t="shared" si="0"/>
        <v>0</v>
      </c>
      <c r="F28" s="119">
        <v>0</v>
      </c>
      <c r="G28" s="120">
        <v>0</v>
      </c>
      <c r="H28" s="18">
        <f t="shared" si="1"/>
        <v>0</v>
      </c>
      <c r="I28" s="119">
        <v>0</v>
      </c>
      <c r="J28" s="120">
        <v>0</v>
      </c>
      <c r="K28" s="18">
        <f t="shared" si="2"/>
        <v>0</v>
      </c>
      <c r="L28" s="119">
        <v>0</v>
      </c>
      <c r="M28" s="120">
        <v>0</v>
      </c>
      <c r="N28" s="18">
        <f t="shared" si="3"/>
        <v>0</v>
      </c>
      <c r="O28" s="119">
        <v>0</v>
      </c>
      <c r="P28" s="120">
        <v>0</v>
      </c>
      <c r="Q28" s="18">
        <f t="shared" si="4"/>
        <v>0</v>
      </c>
      <c r="R28" s="30">
        <f t="shared" si="18"/>
        <v>0</v>
      </c>
    </row>
    <row r="29" spans="1:18" ht="13.5" thickBot="1" x14ac:dyDescent="0.25">
      <c r="A29" s="52"/>
      <c r="B29" s="39" t="s">
        <v>81</v>
      </c>
      <c r="C29" s="121">
        <v>0</v>
      </c>
      <c r="D29" s="122">
        <v>0</v>
      </c>
      <c r="E29" s="36">
        <f t="shared" si="0"/>
        <v>0</v>
      </c>
      <c r="F29" s="121">
        <v>0</v>
      </c>
      <c r="G29" s="122">
        <v>0</v>
      </c>
      <c r="H29" s="36">
        <f t="shared" si="1"/>
        <v>0</v>
      </c>
      <c r="I29" s="121">
        <v>0</v>
      </c>
      <c r="J29" s="122">
        <v>0</v>
      </c>
      <c r="K29" s="36">
        <f t="shared" si="2"/>
        <v>0</v>
      </c>
      <c r="L29" s="121">
        <v>0</v>
      </c>
      <c r="M29" s="122">
        <v>0</v>
      </c>
      <c r="N29" s="36">
        <f t="shared" si="3"/>
        <v>0</v>
      </c>
      <c r="O29" s="121">
        <v>0</v>
      </c>
      <c r="P29" s="122">
        <v>0</v>
      </c>
      <c r="Q29" s="36">
        <f t="shared" si="4"/>
        <v>0</v>
      </c>
      <c r="R29" s="33">
        <f>E29+H29+K29+N29+Q29</f>
        <v>0</v>
      </c>
    </row>
    <row r="30" spans="1:18" ht="13.5" thickTop="1" x14ac:dyDescent="0.2">
      <c r="A30" s="55"/>
      <c r="B30" s="56" t="s">
        <v>108</v>
      </c>
      <c r="C30" s="57">
        <f>SUM(C8:C29)</f>
        <v>0</v>
      </c>
      <c r="D30" s="58">
        <f>SUM(D8:D29)</f>
        <v>0</v>
      </c>
      <c r="E30" s="59">
        <f>SUM(E8:E29)</f>
        <v>0</v>
      </c>
      <c r="F30" s="57">
        <f>SUM(F8:F22)</f>
        <v>0</v>
      </c>
      <c r="G30" s="58">
        <f>SUM(G8:G22)</f>
        <v>0</v>
      </c>
      <c r="H30" s="59">
        <f>SUM(H8:H22)</f>
        <v>0</v>
      </c>
      <c r="I30" s="57">
        <f t="shared" ref="I30:R30" si="19">SUM(I8:I29)</f>
        <v>0</v>
      </c>
      <c r="J30" s="58">
        <f t="shared" si="19"/>
        <v>0</v>
      </c>
      <c r="K30" s="85">
        <f t="shared" si="19"/>
        <v>0</v>
      </c>
      <c r="L30" s="57">
        <f t="shared" si="19"/>
        <v>0</v>
      </c>
      <c r="M30" s="58">
        <f t="shared" si="19"/>
        <v>0</v>
      </c>
      <c r="N30" s="85">
        <f t="shared" si="19"/>
        <v>0</v>
      </c>
      <c r="O30" s="57">
        <f t="shared" si="19"/>
        <v>0</v>
      </c>
      <c r="P30" s="58">
        <f t="shared" si="19"/>
        <v>0</v>
      </c>
      <c r="Q30" s="85">
        <f t="shared" si="19"/>
        <v>0</v>
      </c>
      <c r="R30" s="60">
        <f t="shared" si="19"/>
        <v>0</v>
      </c>
    </row>
    <row r="31" spans="1:18" x14ac:dyDescent="0.2">
      <c r="A31" s="61"/>
      <c r="B31" s="62" t="s">
        <v>75</v>
      </c>
      <c r="C31" s="63"/>
      <c r="D31" s="63"/>
      <c r="E31" s="64">
        <f>ROUND(E30*$C$53,2)</f>
        <v>0</v>
      </c>
      <c r="F31" s="63"/>
      <c r="G31" s="63"/>
      <c r="H31" s="64">
        <f>ROUND(H30*$C$53,2)</f>
        <v>0</v>
      </c>
      <c r="I31" s="63"/>
      <c r="J31" s="63"/>
      <c r="K31" s="64"/>
      <c r="L31" s="63"/>
      <c r="M31" s="63"/>
      <c r="N31" s="64"/>
      <c r="O31" s="63"/>
      <c r="P31" s="63"/>
      <c r="Q31" s="64"/>
      <c r="R31" s="65">
        <f>E31+H31+K31+N31+Q31</f>
        <v>0</v>
      </c>
    </row>
    <row r="32" spans="1:18" x14ac:dyDescent="0.2">
      <c r="A32" s="61"/>
      <c r="B32" s="145" t="s">
        <v>155</v>
      </c>
      <c r="C32" s="63"/>
      <c r="D32" s="63"/>
      <c r="E32" s="64"/>
      <c r="F32" s="138">
        <f>SUM(F23:F24)</f>
        <v>0</v>
      </c>
      <c r="G32" s="139">
        <f>SUM(G23:G24)</f>
        <v>0</v>
      </c>
      <c r="H32" s="140">
        <f>SUM(H23:H24)</f>
        <v>0</v>
      </c>
      <c r="I32" s="63"/>
      <c r="J32" s="63"/>
      <c r="K32" s="64"/>
      <c r="L32" s="63"/>
      <c r="M32" s="63"/>
      <c r="N32" s="64"/>
      <c r="O32" s="63"/>
      <c r="P32" s="63"/>
      <c r="Q32" s="64"/>
      <c r="R32" s="65">
        <f>E32+H32+K32+N32+Q32</f>
        <v>0</v>
      </c>
    </row>
    <row r="33" spans="1:18" x14ac:dyDescent="0.2">
      <c r="A33" s="55"/>
      <c r="B33" s="66" t="s">
        <v>106</v>
      </c>
      <c r="C33" s="57"/>
      <c r="D33" s="57"/>
      <c r="E33" s="67">
        <f>E30+E31</f>
        <v>0</v>
      </c>
      <c r="F33" s="57"/>
      <c r="G33" s="57"/>
      <c r="H33" s="67">
        <f>H30+H31+H32</f>
        <v>0</v>
      </c>
      <c r="I33" s="57"/>
      <c r="J33" s="57"/>
      <c r="K33" s="67">
        <f>K30+K31</f>
        <v>0</v>
      </c>
      <c r="L33" s="57"/>
      <c r="M33" s="57"/>
      <c r="N33" s="67">
        <f>N30+N31</f>
        <v>0</v>
      </c>
      <c r="O33" s="57"/>
      <c r="P33" s="57"/>
      <c r="Q33" s="67">
        <f>Q30+Q31</f>
        <v>0</v>
      </c>
      <c r="R33" s="68">
        <f>E33+H33+K33+N33+Q33</f>
        <v>0</v>
      </c>
    </row>
    <row r="34" spans="1:18" x14ac:dyDescent="0.2">
      <c r="A34" s="61"/>
      <c r="B34" s="62" t="s">
        <v>79</v>
      </c>
      <c r="C34" s="63"/>
      <c r="D34" s="63"/>
      <c r="E34" s="64">
        <f>ROUND(E33*$C$56,2)</f>
        <v>0</v>
      </c>
      <c r="F34" s="69"/>
      <c r="G34" s="69"/>
      <c r="H34" s="64">
        <f>ROUND(H33*$C$58,2)</f>
        <v>0</v>
      </c>
      <c r="I34" s="69"/>
      <c r="J34" s="69"/>
      <c r="K34" s="64">
        <f>ROUND(K33*($C$54+$C$55+$C$57+$C$58),0)</f>
        <v>0</v>
      </c>
      <c r="L34" s="69"/>
      <c r="M34" s="69"/>
      <c r="N34" s="64">
        <f>ROUND(N33*$C$55,2)</f>
        <v>0</v>
      </c>
      <c r="O34" s="69"/>
      <c r="P34" s="69"/>
      <c r="Q34" s="64">
        <f>ROUND(Q33*($C$54+$C$55+$C$58),0)</f>
        <v>0</v>
      </c>
      <c r="R34" s="65">
        <f>E34+H34+K34+N34+Q34</f>
        <v>0</v>
      </c>
    </row>
    <row r="35" spans="1:18" ht="13.5" thickBot="1" x14ac:dyDescent="0.25">
      <c r="A35" s="61"/>
      <c r="B35" s="88" t="s">
        <v>107</v>
      </c>
      <c r="C35" s="63"/>
      <c r="D35" s="63"/>
      <c r="E35" s="89">
        <f>E33+E34</f>
        <v>0</v>
      </c>
      <c r="F35" s="87"/>
      <c r="G35" s="87"/>
      <c r="H35" s="89">
        <f>H33+H34</f>
        <v>0</v>
      </c>
      <c r="I35" s="87"/>
      <c r="J35" s="87"/>
      <c r="K35" s="89">
        <f>K33+K34</f>
        <v>0</v>
      </c>
      <c r="L35" s="87"/>
      <c r="M35" s="87"/>
      <c r="N35" s="89">
        <f>N33+N34</f>
        <v>0</v>
      </c>
      <c r="O35" s="87"/>
      <c r="P35" s="87"/>
      <c r="Q35" s="89">
        <f>Q33+Q34</f>
        <v>0</v>
      </c>
      <c r="R35" s="90">
        <f>E35+H35+K35+N35+Q35</f>
        <v>0</v>
      </c>
    </row>
    <row r="36" spans="1:18" ht="15" thickTop="1" x14ac:dyDescent="0.3">
      <c r="A36" s="96" t="s">
        <v>147</v>
      </c>
      <c r="B36" s="96"/>
      <c r="C36" s="92"/>
      <c r="D36" s="94"/>
      <c r="E36" s="98"/>
      <c r="F36" s="92"/>
      <c r="G36" s="94"/>
      <c r="H36" s="98"/>
      <c r="I36" s="92"/>
      <c r="J36" s="94"/>
      <c r="K36" s="98"/>
      <c r="L36" s="92"/>
      <c r="M36" s="94"/>
      <c r="N36" s="98"/>
      <c r="O36" s="92"/>
      <c r="P36" s="94"/>
      <c r="Q36" s="98"/>
      <c r="R36" s="99"/>
    </row>
    <row r="37" spans="1:18" x14ac:dyDescent="0.2">
      <c r="A37" s="123"/>
      <c r="B37" s="123"/>
      <c r="C37" s="119">
        <v>0</v>
      </c>
      <c r="D37" s="120">
        <v>0</v>
      </c>
      <c r="E37" s="18">
        <f t="shared" ref="E37:E40" si="20">C37*D37</f>
        <v>0</v>
      </c>
      <c r="F37" s="119">
        <v>0</v>
      </c>
      <c r="G37" s="120">
        <v>0</v>
      </c>
      <c r="H37" s="18">
        <f>F37*G37</f>
        <v>0</v>
      </c>
      <c r="I37" s="119">
        <v>0</v>
      </c>
      <c r="J37" s="120">
        <v>0</v>
      </c>
      <c r="K37" s="18">
        <f>I37*J37</f>
        <v>0</v>
      </c>
      <c r="L37" s="119">
        <v>0</v>
      </c>
      <c r="M37" s="120">
        <v>0</v>
      </c>
      <c r="N37" s="18">
        <f>L37*M37</f>
        <v>0</v>
      </c>
      <c r="O37" s="119">
        <v>0</v>
      </c>
      <c r="P37" s="120">
        <v>0</v>
      </c>
      <c r="Q37" s="18">
        <f>O37*P37</f>
        <v>0</v>
      </c>
      <c r="R37" s="30">
        <f t="shared" ref="R37:R40" si="21">E37+H37+K37+N37+Q37</f>
        <v>0</v>
      </c>
    </row>
    <row r="38" spans="1:18" x14ac:dyDescent="0.2">
      <c r="A38" s="123"/>
      <c r="B38" s="123"/>
      <c r="C38" s="119">
        <v>0</v>
      </c>
      <c r="D38" s="120">
        <v>0</v>
      </c>
      <c r="E38" s="18">
        <f t="shared" si="20"/>
        <v>0</v>
      </c>
      <c r="F38" s="119">
        <v>0</v>
      </c>
      <c r="G38" s="120">
        <v>0</v>
      </c>
      <c r="H38" s="18">
        <f t="shared" ref="H38:H40" si="22">F38*G38</f>
        <v>0</v>
      </c>
      <c r="I38" s="119">
        <v>0</v>
      </c>
      <c r="J38" s="120">
        <v>0</v>
      </c>
      <c r="K38" s="18">
        <f t="shared" ref="K38:K40" si="23">I38*J38</f>
        <v>0</v>
      </c>
      <c r="L38" s="119">
        <v>0</v>
      </c>
      <c r="M38" s="120">
        <v>0</v>
      </c>
      <c r="N38" s="18">
        <f t="shared" ref="N38:N40" si="24">L38*M38</f>
        <v>0</v>
      </c>
      <c r="O38" s="119">
        <v>0</v>
      </c>
      <c r="P38" s="120">
        <v>0</v>
      </c>
      <c r="Q38" s="18">
        <f t="shared" ref="Q38:Q40" si="25">O38*P38</f>
        <v>0</v>
      </c>
      <c r="R38" s="30">
        <f t="shared" si="21"/>
        <v>0</v>
      </c>
    </row>
    <row r="39" spans="1:18" x14ac:dyDescent="0.2">
      <c r="A39" s="123"/>
      <c r="B39" s="123"/>
      <c r="C39" s="119">
        <v>0</v>
      </c>
      <c r="D39" s="120">
        <v>0</v>
      </c>
      <c r="E39" s="18">
        <f t="shared" si="20"/>
        <v>0</v>
      </c>
      <c r="F39" s="119">
        <v>0</v>
      </c>
      <c r="G39" s="120">
        <v>0</v>
      </c>
      <c r="H39" s="18">
        <f t="shared" si="22"/>
        <v>0</v>
      </c>
      <c r="I39" s="119">
        <v>0</v>
      </c>
      <c r="J39" s="120">
        <v>0</v>
      </c>
      <c r="K39" s="18">
        <f t="shared" si="23"/>
        <v>0</v>
      </c>
      <c r="L39" s="119">
        <v>0</v>
      </c>
      <c r="M39" s="120">
        <v>0</v>
      </c>
      <c r="N39" s="18">
        <f t="shared" si="24"/>
        <v>0</v>
      </c>
      <c r="O39" s="119">
        <v>0</v>
      </c>
      <c r="P39" s="120">
        <v>0</v>
      </c>
      <c r="Q39" s="18">
        <f t="shared" si="25"/>
        <v>0</v>
      </c>
      <c r="R39" s="30">
        <f t="shared" si="21"/>
        <v>0</v>
      </c>
    </row>
    <row r="40" spans="1:18" ht="13.5" thickBot="1" x14ac:dyDescent="0.25">
      <c r="A40" s="124"/>
      <c r="B40" s="124"/>
      <c r="C40" s="121">
        <v>0</v>
      </c>
      <c r="D40" s="122">
        <v>0</v>
      </c>
      <c r="E40" s="36">
        <f t="shared" si="20"/>
        <v>0</v>
      </c>
      <c r="F40" s="121">
        <v>0</v>
      </c>
      <c r="G40" s="122">
        <v>0</v>
      </c>
      <c r="H40" s="36">
        <f t="shared" si="22"/>
        <v>0</v>
      </c>
      <c r="I40" s="121">
        <v>0</v>
      </c>
      <c r="J40" s="122">
        <v>0</v>
      </c>
      <c r="K40" s="36">
        <f t="shared" si="23"/>
        <v>0</v>
      </c>
      <c r="L40" s="121">
        <v>0</v>
      </c>
      <c r="M40" s="122">
        <v>0</v>
      </c>
      <c r="N40" s="36">
        <f t="shared" si="24"/>
        <v>0</v>
      </c>
      <c r="O40" s="121">
        <v>0</v>
      </c>
      <c r="P40" s="122">
        <v>0</v>
      </c>
      <c r="Q40" s="36">
        <f t="shared" si="25"/>
        <v>0</v>
      </c>
      <c r="R40" s="33">
        <f t="shared" si="21"/>
        <v>0</v>
      </c>
    </row>
    <row r="41" spans="1:18" ht="13.5" thickTop="1" x14ac:dyDescent="0.2">
      <c r="A41" s="55"/>
      <c r="B41" s="56" t="s">
        <v>116</v>
      </c>
      <c r="C41" s="57">
        <f t="shared" ref="C41:R41" si="26">SUM(C36:C40)</f>
        <v>0</v>
      </c>
      <c r="D41" s="58">
        <f t="shared" si="26"/>
        <v>0</v>
      </c>
      <c r="E41" s="59">
        <f t="shared" si="26"/>
        <v>0</v>
      </c>
      <c r="F41" s="57">
        <f t="shared" si="26"/>
        <v>0</v>
      </c>
      <c r="G41" s="58">
        <f t="shared" si="26"/>
        <v>0</v>
      </c>
      <c r="H41" s="59">
        <f t="shared" si="26"/>
        <v>0</v>
      </c>
      <c r="I41" s="57">
        <f t="shared" si="26"/>
        <v>0</v>
      </c>
      <c r="J41" s="58">
        <f t="shared" si="26"/>
        <v>0</v>
      </c>
      <c r="K41" s="85">
        <f t="shared" si="26"/>
        <v>0</v>
      </c>
      <c r="L41" s="57">
        <f t="shared" si="26"/>
        <v>0</v>
      </c>
      <c r="M41" s="58">
        <f t="shared" si="26"/>
        <v>0</v>
      </c>
      <c r="N41" s="85">
        <f t="shared" si="26"/>
        <v>0</v>
      </c>
      <c r="O41" s="57">
        <f t="shared" si="26"/>
        <v>0</v>
      </c>
      <c r="P41" s="58">
        <f t="shared" si="26"/>
        <v>0</v>
      </c>
      <c r="Q41" s="85">
        <f t="shared" si="26"/>
        <v>0</v>
      </c>
      <c r="R41" s="60">
        <f t="shared" si="26"/>
        <v>0</v>
      </c>
    </row>
    <row r="42" spans="1:18" x14ac:dyDescent="0.2">
      <c r="A42" s="61"/>
      <c r="B42" s="62" t="s">
        <v>75</v>
      </c>
      <c r="C42" s="63"/>
      <c r="D42" s="63"/>
      <c r="E42" s="64">
        <f>ROUND(E41*$C$53,2)</f>
        <v>0</v>
      </c>
      <c r="F42" s="63"/>
      <c r="G42" s="63"/>
      <c r="H42" s="64">
        <f>ROUND(H41*$C$53,2)</f>
        <v>0</v>
      </c>
      <c r="I42" s="63"/>
      <c r="J42" s="63"/>
      <c r="K42" s="64"/>
      <c r="L42" s="63"/>
      <c r="M42" s="63"/>
      <c r="N42" s="64"/>
      <c r="O42" s="63"/>
      <c r="P42" s="63"/>
      <c r="Q42" s="64"/>
      <c r="R42" s="65">
        <f>E42+H42+K42+N42+Q42</f>
        <v>0</v>
      </c>
    </row>
    <row r="43" spans="1:18" x14ac:dyDescent="0.2">
      <c r="A43" s="55"/>
      <c r="B43" s="66" t="s">
        <v>117</v>
      </c>
      <c r="C43" s="57"/>
      <c r="D43" s="57"/>
      <c r="E43" s="67">
        <f>E41+E42</f>
        <v>0</v>
      </c>
      <c r="F43" s="57"/>
      <c r="G43" s="57"/>
      <c r="H43" s="67">
        <f>H41+H42</f>
        <v>0</v>
      </c>
      <c r="I43" s="57"/>
      <c r="J43" s="57"/>
      <c r="K43" s="67">
        <f>K41+K42</f>
        <v>0</v>
      </c>
      <c r="L43" s="57"/>
      <c r="M43" s="57"/>
      <c r="N43" s="67">
        <f>N41+N42</f>
        <v>0</v>
      </c>
      <c r="O43" s="57"/>
      <c r="P43" s="57"/>
      <c r="Q43" s="67">
        <f>Q41+Q42</f>
        <v>0</v>
      </c>
      <c r="R43" s="68">
        <f>E43+H43+K43+N43+Q43</f>
        <v>0</v>
      </c>
    </row>
    <row r="44" spans="1:18" x14ac:dyDescent="0.2">
      <c r="A44" s="61"/>
      <c r="B44" s="62" t="s">
        <v>79</v>
      </c>
      <c r="C44" s="63"/>
      <c r="D44" s="63"/>
      <c r="E44" s="64">
        <f>ROUND(E43*$C$56,2)</f>
        <v>0</v>
      </c>
      <c r="F44" s="69"/>
      <c r="G44" s="69"/>
      <c r="H44" s="64">
        <f>ROUND(H43*$C$58,2)</f>
        <v>0</v>
      </c>
      <c r="I44" s="69"/>
      <c r="J44" s="69"/>
      <c r="K44" s="64">
        <f>ROUND(K43*($C$54+$C$55+$C$57+$C$58),0)</f>
        <v>0</v>
      </c>
      <c r="L44" s="69"/>
      <c r="M44" s="69"/>
      <c r="N44" s="64">
        <f>ROUND(N43*$C$55,2)</f>
        <v>0</v>
      </c>
      <c r="O44" s="69"/>
      <c r="P44" s="69"/>
      <c r="Q44" s="64">
        <f>ROUND(Q43*($C$54+$C$55+$C$58),0)</f>
        <v>0</v>
      </c>
      <c r="R44" s="65">
        <f>E44+H44+K44+N44+Q44</f>
        <v>0</v>
      </c>
    </row>
    <row r="45" spans="1:18" ht="13.5" thickBot="1" x14ac:dyDescent="0.25">
      <c r="A45" s="70"/>
      <c r="B45" s="71" t="s">
        <v>118</v>
      </c>
      <c r="C45" s="72"/>
      <c r="D45" s="72"/>
      <c r="E45" s="73">
        <f>E43+E44</f>
        <v>0</v>
      </c>
      <c r="F45" s="74"/>
      <c r="G45" s="74"/>
      <c r="H45" s="73">
        <f>H43+H44</f>
        <v>0</v>
      </c>
      <c r="I45" s="74"/>
      <c r="J45" s="74"/>
      <c r="K45" s="73">
        <f>K43+K44</f>
        <v>0</v>
      </c>
      <c r="L45" s="74"/>
      <c r="M45" s="74"/>
      <c r="N45" s="73">
        <f>N43+N44</f>
        <v>0</v>
      </c>
      <c r="O45" s="74"/>
      <c r="P45" s="74"/>
      <c r="Q45" s="73">
        <f>Q43+Q44</f>
        <v>0</v>
      </c>
      <c r="R45" s="75">
        <f>E45+H45+K45+N45+Q45</f>
        <v>0</v>
      </c>
    </row>
    <row r="46" spans="1:18" ht="14.25" thickTop="1" thickBot="1" x14ac:dyDescent="0.25"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t="13.5" thickTop="1" x14ac:dyDescent="0.2">
      <c r="A47" s="91"/>
      <c r="B47" s="95" t="s">
        <v>119</v>
      </c>
      <c r="C47" s="92"/>
      <c r="D47" s="92"/>
      <c r="E47" s="93">
        <f>E33+E43</f>
        <v>0</v>
      </c>
      <c r="F47" s="94"/>
      <c r="G47" s="94"/>
      <c r="H47" s="93">
        <f>H33+H43</f>
        <v>0</v>
      </c>
      <c r="I47" s="94"/>
      <c r="J47" s="94"/>
      <c r="K47" s="93">
        <f>K33+K43</f>
        <v>0</v>
      </c>
      <c r="L47" s="94"/>
      <c r="M47" s="94"/>
      <c r="N47" s="93">
        <f>N33+N43</f>
        <v>0</v>
      </c>
      <c r="O47" s="94"/>
      <c r="P47" s="94"/>
      <c r="Q47" s="93">
        <f>Q33+Q43</f>
        <v>0</v>
      </c>
      <c r="R47" s="108">
        <f>E47+H47+K47+N47+Q47</f>
        <v>0</v>
      </c>
    </row>
    <row r="48" spans="1:18" ht="13.5" thickBot="1" x14ac:dyDescent="0.25">
      <c r="A48" s="70"/>
      <c r="B48" s="71" t="s">
        <v>120</v>
      </c>
      <c r="C48" s="72"/>
      <c r="D48" s="72"/>
      <c r="E48" s="73">
        <f>E35+E45</f>
        <v>0</v>
      </c>
      <c r="F48" s="74"/>
      <c r="G48" s="74"/>
      <c r="H48" s="73">
        <f>H35+H45</f>
        <v>0</v>
      </c>
      <c r="I48" s="74"/>
      <c r="J48" s="74"/>
      <c r="K48" s="73">
        <f>K35+K45</f>
        <v>0</v>
      </c>
      <c r="L48" s="74"/>
      <c r="M48" s="74"/>
      <c r="N48" s="73">
        <f>N35+N45</f>
        <v>0</v>
      </c>
      <c r="O48" s="74"/>
      <c r="P48" s="74"/>
      <c r="Q48" s="73">
        <f>Q35+Q45</f>
        <v>0</v>
      </c>
      <c r="R48" s="75">
        <f>E48+H48+K48+N48+Q48</f>
        <v>0</v>
      </c>
    </row>
    <row r="49" spans="1:18" ht="14.25" thickTop="1" thickBot="1" x14ac:dyDescent="0.25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ht="14.25" thickTop="1" thickBot="1" x14ac:dyDescent="0.25">
      <c r="B50" s="21" t="s">
        <v>88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46">
        <v>0</v>
      </c>
    </row>
    <row r="51" spans="1:18" ht="14.25" thickTop="1" thickBot="1" x14ac:dyDescent="0.25"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ht="27" customHeight="1" thickTop="1" x14ac:dyDescent="0.2">
      <c r="A52" s="45" t="s">
        <v>80</v>
      </c>
      <c r="B52" s="27"/>
      <c r="C52" s="162" t="s">
        <v>98</v>
      </c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4"/>
    </row>
    <row r="53" spans="1:18" x14ac:dyDescent="0.2">
      <c r="A53" s="28"/>
      <c r="B53" s="19" t="s">
        <v>75</v>
      </c>
      <c r="C53" s="29">
        <v>0.05</v>
      </c>
      <c r="D53" s="143" t="s">
        <v>153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30"/>
    </row>
    <row r="54" spans="1:18" x14ac:dyDescent="0.2">
      <c r="A54" s="28"/>
      <c r="B54" s="19" t="s">
        <v>67</v>
      </c>
      <c r="C54" s="29">
        <v>0.91110000000000002</v>
      </c>
      <c r="D54" s="35" t="s">
        <v>72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30"/>
    </row>
    <row r="55" spans="1:18" x14ac:dyDescent="0.2">
      <c r="A55" s="28"/>
      <c r="B55" s="19" t="s">
        <v>68</v>
      </c>
      <c r="C55" s="29">
        <v>7.6499999999999999E-2</v>
      </c>
      <c r="D55" s="35" t="s">
        <v>73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30"/>
    </row>
    <row r="56" spans="1:18" x14ac:dyDescent="0.2">
      <c r="A56" s="28"/>
      <c r="B56" s="19" t="s">
        <v>69</v>
      </c>
      <c r="C56" s="29">
        <v>0.16520000000000001</v>
      </c>
      <c r="D56" s="143" t="s">
        <v>154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30"/>
    </row>
    <row r="57" spans="1:18" x14ac:dyDescent="0.2">
      <c r="A57" s="28"/>
      <c r="B57" s="19" t="s">
        <v>70</v>
      </c>
      <c r="C57" s="29">
        <v>0.53910000000000002</v>
      </c>
      <c r="D57" s="35" t="s">
        <v>74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30"/>
    </row>
    <row r="58" spans="1:18" ht="13.5" thickBot="1" x14ac:dyDescent="0.25">
      <c r="A58" s="31"/>
      <c r="B58" s="25" t="s">
        <v>71</v>
      </c>
      <c r="C58" s="32">
        <v>0.4194</v>
      </c>
      <c r="D58" s="144" t="s">
        <v>86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33"/>
    </row>
    <row r="59" spans="1:18" ht="13.5" thickTop="1" x14ac:dyDescent="0.2"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"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2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2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4:18" x14ac:dyDescent="0.2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4:18" x14ac:dyDescent="0.2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4:18" x14ac:dyDescent="0.2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4:18" x14ac:dyDescent="0.2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4:18" x14ac:dyDescent="0.2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4:18" x14ac:dyDescent="0.2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4:18" x14ac:dyDescent="0.2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4:18" x14ac:dyDescent="0.2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4:18" x14ac:dyDescent="0.2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4:18" x14ac:dyDescent="0.2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4:18" x14ac:dyDescent="0.2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4:18" x14ac:dyDescent="0.2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4:18" x14ac:dyDescent="0.2"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4:18" x14ac:dyDescent="0.2"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4:18" x14ac:dyDescent="0.2"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</sheetData>
  <mergeCells count="1">
    <mergeCell ref="C52:R52"/>
  </mergeCells>
  <phoneticPr fontId="11" type="noConversion"/>
  <pageMargins left="0.75" right="0.5" top="0.5" bottom="0.5" header="0.5" footer="0.5"/>
  <pageSetup scale="66" orientation="landscape" r:id="rId1"/>
  <headerFooter alignWithMargins="0">
    <oddFooter>&amp;CPage 3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workbookViewId="0">
      <selection activeCell="E32" sqref="E32"/>
    </sheetView>
  </sheetViews>
  <sheetFormatPr defaultRowHeight="12.75" x14ac:dyDescent="0.2"/>
  <cols>
    <col min="2" max="2" width="44.28515625" customWidth="1"/>
    <col min="3" max="3" width="7.28515625" bestFit="1" customWidth="1"/>
    <col min="4" max="4" width="9.5703125" customWidth="1"/>
    <col min="5" max="5" width="10.7109375" customWidth="1"/>
    <col min="6" max="6" width="6.7109375" customWidth="1"/>
    <col min="7" max="7" width="9.7109375" customWidth="1"/>
    <col min="8" max="8" width="10.7109375" customWidth="1"/>
    <col min="9" max="9" width="6.7109375" customWidth="1"/>
    <col min="10" max="10" width="10" customWidth="1"/>
    <col min="11" max="11" width="10.7109375" customWidth="1"/>
    <col min="12" max="12" width="6.7109375" customWidth="1"/>
    <col min="13" max="13" width="10" customWidth="1"/>
    <col min="14" max="14" width="10.7109375" customWidth="1"/>
    <col min="15" max="15" width="13.85546875" customWidth="1"/>
    <col min="16" max="16" width="10" customWidth="1"/>
    <col min="17" max="17" width="10.7109375" customWidth="1"/>
    <col min="18" max="18" width="12.7109375" bestFit="1" customWidth="1"/>
  </cols>
  <sheetData>
    <row r="1" spans="1:15" ht="15.75" x14ac:dyDescent="0.25">
      <c r="D1" t="s">
        <v>122</v>
      </c>
      <c r="O1" s="3">
        <f ca="1">TODAY()</f>
        <v>41179</v>
      </c>
    </row>
    <row r="2" spans="1:15" x14ac:dyDescent="0.2">
      <c r="O2" s="3"/>
    </row>
    <row r="3" spans="1:15" x14ac:dyDescent="0.2">
      <c r="A3" t="s">
        <v>39</v>
      </c>
      <c r="B3">
        <f>CoverSheet!$C$10</f>
        <v>0</v>
      </c>
    </row>
    <row r="4" spans="1:15" ht="13.5" thickBot="1" x14ac:dyDescent="0.25"/>
    <row r="5" spans="1:15" ht="26.25" customHeight="1" thickTop="1" x14ac:dyDescent="0.2">
      <c r="A5" s="50" t="s">
        <v>51</v>
      </c>
      <c r="B5" s="44" t="s">
        <v>40</v>
      </c>
      <c r="C5" s="165" t="s">
        <v>99</v>
      </c>
      <c r="D5" s="170"/>
      <c r="E5" s="171"/>
      <c r="F5" s="165" t="s">
        <v>100</v>
      </c>
      <c r="G5" s="170"/>
      <c r="H5" s="171"/>
      <c r="I5" s="165" t="s">
        <v>105</v>
      </c>
      <c r="J5" s="163"/>
      <c r="K5" s="166"/>
      <c r="L5" s="165" t="s">
        <v>104</v>
      </c>
      <c r="M5" s="163"/>
      <c r="N5" s="166"/>
      <c r="O5" s="47" t="s">
        <v>19</v>
      </c>
    </row>
    <row r="6" spans="1:15" x14ac:dyDescent="0.2">
      <c r="A6" s="51" t="s">
        <v>18</v>
      </c>
      <c r="B6" s="17"/>
      <c r="C6" s="34" t="s">
        <v>41</v>
      </c>
      <c r="D6" s="34" t="s">
        <v>43</v>
      </c>
      <c r="E6" s="20" t="s">
        <v>44</v>
      </c>
      <c r="F6" s="34" t="s">
        <v>41</v>
      </c>
      <c r="G6" s="34" t="s">
        <v>43</v>
      </c>
      <c r="H6" s="20" t="s">
        <v>44</v>
      </c>
      <c r="I6" s="34" t="s">
        <v>41</v>
      </c>
      <c r="J6" s="34" t="s">
        <v>43</v>
      </c>
      <c r="K6" s="20" t="s">
        <v>44</v>
      </c>
      <c r="L6" s="34" t="s">
        <v>41</v>
      </c>
      <c r="M6" s="34" t="s">
        <v>43</v>
      </c>
      <c r="N6" s="20" t="s">
        <v>44</v>
      </c>
      <c r="O6" s="48" t="s">
        <v>44</v>
      </c>
    </row>
    <row r="7" spans="1:15" ht="13.5" thickBot="1" x14ac:dyDescent="0.25">
      <c r="A7" s="52" t="s">
        <v>22</v>
      </c>
      <c r="B7" s="39"/>
      <c r="C7" s="40" t="s">
        <v>42</v>
      </c>
      <c r="D7" s="40" t="s">
        <v>45</v>
      </c>
      <c r="E7" s="41"/>
      <c r="F7" s="40" t="s">
        <v>76</v>
      </c>
      <c r="G7" s="40" t="s">
        <v>77</v>
      </c>
      <c r="H7" s="41"/>
      <c r="I7" s="40" t="s">
        <v>76</v>
      </c>
      <c r="J7" s="40" t="s">
        <v>77</v>
      </c>
      <c r="K7" s="41"/>
      <c r="L7" s="40" t="s">
        <v>76</v>
      </c>
      <c r="M7" s="40" t="s">
        <v>77</v>
      </c>
      <c r="N7" s="41"/>
      <c r="O7" s="49" t="s">
        <v>46</v>
      </c>
    </row>
    <row r="8" spans="1:15" ht="15" thickTop="1" x14ac:dyDescent="0.3">
      <c r="A8" s="96" t="s">
        <v>145</v>
      </c>
      <c r="B8" s="97"/>
      <c r="C8" s="92"/>
      <c r="D8" s="94"/>
      <c r="E8" s="98"/>
      <c r="F8" s="92"/>
      <c r="G8" s="94"/>
      <c r="H8" s="98"/>
      <c r="I8" s="92"/>
      <c r="J8" s="94"/>
      <c r="K8" s="98"/>
      <c r="L8" s="92"/>
      <c r="M8" s="94"/>
      <c r="N8" s="98"/>
      <c r="O8" s="103"/>
    </row>
    <row r="9" spans="1:15" x14ac:dyDescent="0.2">
      <c r="A9" s="117"/>
      <c r="B9" s="118"/>
      <c r="C9" s="119">
        <v>0</v>
      </c>
      <c r="D9" s="120">
        <v>0</v>
      </c>
      <c r="E9" s="18">
        <f t="shared" ref="E9:E29" si="0">C9*D9</f>
        <v>0</v>
      </c>
      <c r="F9" s="119">
        <v>0</v>
      </c>
      <c r="G9" s="120">
        <v>0</v>
      </c>
      <c r="H9" s="18">
        <f t="shared" ref="H9:H29" si="1">F9*G9</f>
        <v>0</v>
      </c>
      <c r="I9" s="119">
        <v>0</v>
      </c>
      <c r="J9" s="120">
        <v>0</v>
      </c>
      <c r="K9" s="18">
        <f t="shared" ref="K9:K29" si="2">I9*J9</f>
        <v>0</v>
      </c>
      <c r="L9" s="119">
        <v>0</v>
      </c>
      <c r="M9" s="120">
        <v>0</v>
      </c>
      <c r="N9" s="18">
        <f t="shared" ref="N9:N29" si="3">L9*M9</f>
        <v>0</v>
      </c>
      <c r="O9" s="30">
        <f t="shared" ref="O9:O14" si="4">E9+H9+K9+N9</f>
        <v>0</v>
      </c>
    </row>
    <row r="10" spans="1:15" x14ac:dyDescent="0.2">
      <c r="A10" s="117"/>
      <c r="B10" s="118"/>
      <c r="C10" s="119">
        <v>0</v>
      </c>
      <c r="D10" s="120">
        <v>0</v>
      </c>
      <c r="E10" s="18">
        <f>C10*D10</f>
        <v>0</v>
      </c>
      <c r="F10" s="119">
        <v>0</v>
      </c>
      <c r="G10" s="120">
        <v>0</v>
      </c>
      <c r="H10" s="18">
        <f t="shared" si="1"/>
        <v>0</v>
      </c>
      <c r="I10" s="119">
        <v>0</v>
      </c>
      <c r="J10" s="120">
        <v>0</v>
      </c>
      <c r="K10" s="18">
        <f t="shared" si="2"/>
        <v>0</v>
      </c>
      <c r="L10" s="119">
        <v>0</v>
      </c>
      <c r="M10" s="120">
        <v>0</v>
      </c>
      <c r="N10" s="18">
        <f>L10*M10</f>
        <v>0</v>
      </c>
      <c r="O10" s="30">
        <f t="shared" si="4"/>
        <v>0</v>
      </c>
    </row>
    <row r="11" spans="1:15" x14ac:dyDescent="0.2">
      <c r="A11" s="117"/>
      <c r="B11" s="118"/>
      <c r="C11" s="119">
        <v>0</v>
      </c>
      <c r="D11" s="120">
        <v>0</v>
      </c>
      <c r="E11" s="18">
        <f>C11*D11</f>
        <v>0</v>
      </c>
      <c r="F11" s="119">
        <v>0</v>
      </c>
      <c r="G11" s="120">
        <v>0</v>
      </c>
      <c r="H11" s="18">
        <f t="shared" si="1"/>
        <v>0</v>
      </c>
      <c r="I11" s="119">
        <v>0</v>
      </c>
      <c r="J11" s="120">
        <v>0</v>
      </c>
      <c r="K11" s="18">
        <f t="shared" si="2"/>
        <v>0</v>
      </c>
      <c r="L11" s="119">
        <v>0</v>
      </c>
      <c r="M11" s="120">
        <v>0</v>
      </c>
      <c r="N11" s="18">
        <f>L11*M11</f>
        <v>0</v>
      </c>
      <c r="O11" s="30">
        <f t="shared" si="4"/>
        <v>0</v>
      </c>
    </row>
    <row r="12" spans="1:15" x14ac:dyDescent="0.2">
      <c r="A12" s="117"/>
      <c r="B12" s="118"/>
      <c r="C12" s="119">
        <v>0</v>
      </c>
      <c r="D12" s="120">
        <v>0</v>
      </c>
      <c r="E12" s="18">
        <f>C12*D12</f>
        <v>0</v>
      </c>
      <c r="F12" s="119">
        <v>0</v>
      </c>
      <c r="G12" s="120">
        <v>0</v>
      </c>
      <c r="H12" s="18">
        <f t="shared" si="1"/>
        <v>0</v>
      </c>
      <c r="I12" s="119">
        <v>0</v>
      </c>
      <c r="J12" s="120">
        <v>0</v>
      </c>
      <c r="K12" s="18">
        <f t="shared" si="2"/>
        <v>0</v>
      </c>
      <c r="L12" s="119">
        <v>0</v>
      </c>
      <c r="M12" s="120">
        <v>0</v>
      </c>
      <c r="N12" s="18">
        <f>L12*M12</f>
        <v>0</v>
      </c>
      <c r="O12" s="30">
        <f t="shared" si="4"/>
        <v>0</v>
      </c>
    </row>
    <row r="13" spans="1:15" x14ac:dyDescent="0.2">
      <c r="A13" s="117"/>
      <c r="B13" s="118"/>
      <c r="C13" s="119">
        <v>0</v>
      </c>
      <c r="D13" s="120">
        <v>0</v>
      </c>
      <c r="E13" s="18">
        <f>C13*D13</f>
        <v>0</v>
      </c>
      <c r="F13" s="119">
        <v>0</v>
      </c>
      <c r="G13" s="120">
        <v>0</v>
      </c>
      <c r="H13" s="18">
        <f t="shared" si="1"/>
        <v>0</v>
      </c>
      <c r="I13" s="119">
        <v>0</v>
      </c>
      <c r="J13" s="120">
        <v>0</v>
      </c>
      <c r="K13" s="18">
        <f t="shared" si="2"/>
        <v>0</v>
      </c>
      <c r="L13" s="119">
        <v>0</v>
      </c>
      <c r="M13" s="120">
        <v>0</v>
      </c>
      <c r="N13" s="18">
        <f>L13*M13</f>
        <v>0</v>
      </c>
      <c r="O13" s="30">
        <f t="shared" si="4"/>
        <v>0</v>
      </c>
    </row>
    <row r="14" spans="1:15" x14ac:dyDescent="0.2">
      <c r="A14" s="117"/>
      <c r="B14" s="118"/>
      <c r="C14" s="119">
        <v>0</v>
      </c>
      <c r="D14" s="120">
        <v>0</v>
      </c>
      <c r="E14" s="18">
        <f>C14*D14</f>
        <v>0</v>
      </c>
      <c r="F14" s="119">
        <v>0</v>
      </c>
      <c r="G14" s="120">
        <v>0</v>
      </c>
      <c r="H14" s="18">
        <f t="shared" si="1"/>
        <v>0</v>
      </c>
      <c r="I14" s="119">
        <v>0</v>
      </c>
      <c r="J14" s="120">
        <v>0</v>
      </c>
      <c r="K14" s="18">
        <f t="shared" si="2"/>
        <v>0</v>
      </c>
      <c r="L14" s="119">
        <v>0</v>
      </c>
      <c r="M14" s="120">
        <v>0</v>
      </c>
      <c r="N14" s="18">
        <f>L14*M14</f>
        <v>0</v>
      </c>
      <c r="O14" s="30">
        <f t="shared" si="4"/>
        <v>0</v>
      </c>
    </row>
    <row r="15" spans="1:15" x14ac:dyDescent="0.2">
      <c r="A15" s="117"/>
      <c r="B15" s="118"/>
      <c r="C15" s="119">
        <v>0</v>
      </c>
      <c r="D15" s="120">
        <v>0</v>
      </c>
      <c r="E15" s="18">
        <f t="shared" si="0"/>
        <v>0</v>
      </c>
      <c r="F15" s="119">
        <v>0</v>
      </c>
      <c r="G15" s="120">
        <v>0</v>
      </c>
      <c r="H15" s="18">
        <f t="shared" si="1"/>
        <v>0</v>
      </c>
      <c r="I15" s="119">
        <v>0</v>
      </c>
      <c r="J15" s="120">
        <v>0</v>
      </c>
      <c r="K15" s="18">
        <f t="shared" si="2"/>
        <v>0</v>
      </c>
      <c r="L15" s="119">
        <v>0</v>
      </c>
      <c r="M15" s="120">
        <v>0</v>
      </c>
      <c r="N15" s="18">
        <f t="shared" si="3"/>
        <v>0</v>
      </c>
      <c r="O15" s="30">
        <f t="shared" ref="O15:O29" si="5">E15+H15+K15+N15</f>
        <v>0</v>
      </c>
    </row>
    <row r="16" spans="1:15" x14ac:dyDescent="0.2">
      <c r="A16" s="117"/>
      <c r="B16" s="118"/>
      <c r="C16" s="119">
        <v>0</v>
      </c>
      <c r="D16" s="120">
        <v>0</v>
      </c>
      <c r="E16" s="18">
        <f t="shared" ref="E16:E18" si="6">C16*D16</f>
        <v>0</v>
      </c>
      <c r="F16" s="119">
        <v>0</v>
      </c>
      <c r="G16" s="120">
        <v>0</v>
      </c>
      <c r="H16" s="18">
        <f t="shared" ref="H16:H18" si="7">F16*G16</f>
        <v>0</v>
      </c>
      <c r="I16" s="119">
        <v>0</v>
      </c>
      <c r="J16" s="120">
        <v>0</v>
      </c>
      <c r="K16" s="18">
        <f t="shared" ref="K16:K18" si="8">I16*J16</f>
        <v>0</v>
      </c>
      <c r="L16" s="119">
        <v>0</v>
      </c>
      <c r="M16" s="120">
        <v>0</v>
      </c>
      <c r="N16" s="18">
        <f t="shared" ref="N16:N18" si="9">L16*M16</f>
        <v>0</v>
      </c>
      <c r="O16" s="30">
        <f t="shared" ref="O16:O18" si="10">E16+H16+K16+N16</f>
        <v>0</v>
      </c>
    </row>
    <row r="17" spans="1:15" x14ac:dyDescent="0.2">
      <c r="A17" s="117"/>
      <c r="B17" s="118"/>
      <c r="C17" s="119">
        <v>0</v>
      </c>
      <c r="D17" s="120">
        <v>0</v>
      </c>
      <c r="E17" s="18">
        <f t="shared" si="6"/>
        <v>0</v>
      </c>
      <c r="F17" s="119">
        <v>0</v>
      </c>
      <c r="G17" s="120">
        <v>0</v>
      </c>
      <c r="H17" s="18">
        <f t="shared" si="7"/>
        <v>0</v>
      </c>
      <c r="I17" s="119">
        <v>0</v>
      </c>
      <c r="J17" s="120">
        <v>0</v>
      </c>
      <c r="K17" s="18">
        <f t="shared" si="8"/>
        <v>0</v>
      </c>
      <c r="L17" s="119">
        <v>0</v>
      </c>
      <c r="M17" s="120">
        <v>0</v>
      </c>
      <c r="N17" s="18">
        <f t="shared" si="9"/>
        <v>0</v>
      </c>
      <c r="O17" s="30">
        <f t="shared" si="10"/>
        <v>0</v>
      </c>
    </row>
    <row r="18" spans="1:15" x14ac:dyDescent="0.2">
      <c r="A18" s="117"/>
      <c r="B18" s="118"/>
      <c r="C18" s="119">
        <v>0</v>
      </c>
      <c r="D18" s="120">
        <v>0</v>
      </c>
      <c r="E18" s="18">
        <f t="shared" si="6"/>
        <v>0</v>
      </c>
      <c r="F18" s="119">
        <v>0</v>
      </c>
      <c r="G18" s="120">
        <v>0</v>
      </c>
      <c r="H18" s="18">
        <f t="shared" si="7"/>
        <v>0</v>
      </c>
      <c r="I18" s="119">
        <v>0</v>
      </c>
      <c r="J18" s="120">
        <v>0</v>
      </c>
      <c r="K18" s="18">
        <f t="shared" si="8"/>
        <v>0</v>
      </c>
      <c r="L18" s="119">
        <v>0</v>
      </c>
      <c r="M18" s="120">
        <v>0</v>
      </c>
      <c r="N18" s="18">
        <f t="shared" si="9"/>
        <v>0</v>
      </c>
      <c r="O18" s="30">
        <f t="shared" si="10"/>
        <v>0</v>
      </c>
    </row>
    <row r="19" spans="1:15" x14ac:dyDescent="0.2">
      <c r="A19" s="117"/>
      <c r="B19" s="118"/>
      <c r="C19" s="119">
        <v>0</v>
      </c>
      <c r="D19" s="120">
        <v>0</v>
      </c>
      <c r="E19" s="18">
        <f>C19*D19</f>
        <v>0</v>
      </c>
      <c r="F19" s="119">
        <v>0</v>
      </c>
      <c r="G19" s="120">
        <v>0</v>
      </c>
      <c r="H19" s="18">
        <f t="shared" si="1"/>
        <v>0</v>
      </c>
      <c r="I19" s="119">
        <v>0</v>
      </c>
      <c r="J19" s="120">
        <v>0</v>
      </c>
      <c r="K19" s="18">
        <f t="shared" si="2"/>
        <v>0</v>
      </c>
      <c r="L19" s="119">
        <v>0</v>
      </c>
      <c r="M19" s="120">
        <v>0</v>
      </c>
      <c r="N19" s="18">
        <f>L19*M19</f>
        <v>0</v>
      </c>
      <c r="O19" s="30">
        <f>E19+H19+K19+N19</f>
        <v>0</v>
      </c>
    </row>
    <row r="20" spans="1:15" x14ac:dyDescent="0.2">
      <c r="A20" s="117"/>
      <c r="B20" s="118"/>
      <c r="C20" s="119">
        <v>0</v>
      </c>
      <c r="D20" s="120">
        <v>0</v>
      </c>
      <c r="E20" s="18">
        <f>C20*D20</f>
        <v>0</v>
      </c>
      <c r="F20" s="119">
        <v>0</v>
      </c>
      <c r="G20" s="120">
        <v>0</v>
      </c>
      <c r="H20" s="18">
        <f t="shared" si="1"/>
        <v>0</v>
      </c>
      <c r="I20" s="119">
        <v>0</v>
      </c>
      <c r="J20" s="120">
        <v>0</v>
      </c>
      <c r="K20" s="18">
        <f t="shared" si="2"/>
        <v>0</v>
      </c>
      <c r="L20" s="120">
        <v>0</v>
      </c>
      <c r="M20" s="120">
        <v>0</v>
      </c>
      <c r="N20" s="18">
        <f>L20*M20</f>
        <v>0</v>
      </c>
      <c r="O20" s="30">
        <f>E20+H20+K20+N20</f>
        <v>0</v>
      </c>
    </row>
    <row r="21" spans="1:15" x14ac:dyDescent="0.2">
      <c r="A21" s="117"/>
      <c r="B21" s="118"/>
      <c r="C21" s="119">
        <v>0</v>
      </c>
      <c r="D21" s="120">
        <v>0</v>
      </c>
      <c r="E21" s="18">
        <f t="shared" si="0"/>
        <v>0</v>
      </c>
      <c r="F21" s="119">
        <v>0</v>
      </c>
      <c r="G21" s="120">
        <v>0</v>
      </c>
      <c r="H21" s="18">
        <f t="shared" si="1"/>
        <v>0</v>
      </c>
      <c r="I21" s="119">
        <v>0</v>
      </c>
      <c r="J21" s="120">
        <v>0</v>
      </c>
      <c r="K21" s="18">
        <f t="shared" si="2"/>
        <v>0</v>
      </c>
      <c r="L21" s="119">
        <v>0</v>
      </c>
      <c r="M21" s="120">
        <v>0</v>
      </c>
      <c r="N21" s="18">
        <f t="shared" si="3"/>
        <v>0</v>
      </c>
      <c r="O21" s="30">
        <f t="shared" si="5"/>
        <v>0</v>
      </c>
    </row>
    <row r="22" spans="1:15" x14ac:dyDescent="0.2">
      <c r="A22" s="117"/>
      <c r="B22" s="142" t="s">
        <v>152</v>
      </c>
      <c r="C22" s="119">
        <v>0</v>
      </c>
      <c r="D22" s="120">
        <v>0</v>
      </c>
      <c r="E22" s="18">
        <f t="shared" si="0"/>
        <v>0</v>
      </c>
      <c r="F22" s="119">
        <v>0</v>
      </c>
      <c r="G22" s="120">
        <v>0</v>
      </c>
      <c r="H22" s="18">
        <f t="shared" si="1"/>
        <v>0</v>
      </c>
      <c r="I22" s="119">
        <v>0</v>
      </c>
      <c r="J22" s="120">
        <v>0</v>
      </c>
      <c r="K22" s="18">
        <f t="shared" si="2"/>
        <v>0</v>
      </c>
      <c r="L22" s="119">
        <v>0</v>
      </c>
      <c r="M22" s="120">
        <v>0</v>
      </c>
      <c r="N22" s="18">
        <f t="shared" si="3"/>
        <v>0</v>
      </c>
      <c r="O22" s="30">
        <f t="shared" si="5"/>
        <v>0</v>
      </c>
    </row>
    <row r="23" spans="1:15" x14ac:dyDescent="0.2">
      <c r="A23" s="117"/>
      <c r="B23" s="137"/>
      <c r="C23" s="138">
        <v>0</v>
      </c>
      <c r="D23" s="139">
        <v>0</v>
      </c>
      <c r="E23" s="141">
        <f t="shared" si="0"/>
        <v>0</v>
      </c>
      <c r="F23" s="119">
        <v>0</v>
      </c>
      <c r="G23" s="120">
        <v>0</v>
      </c>
      <c r="H23" s="18">
        <f t="shared" si="1"/>
        <v>0</v>
      </c>
      <c r="I23" s="119">
        <v>0</v>
      </c>
      <c r="J23" s="120">
        <v>0</v>
      </c>
      <c r="K23" s="18">
        <f t="shared" si="2"/>
        <v>0</v>
      </c>
      <c r="L23" s="119">
        <v>0</v>
      </c>
      <c r="M23" s="120">
        <v>0</v>
      </c>
      <c r="N23" s="18">
        <f t="shared" si="3"/>
        <v>0</v>
      </c>
      <c r="O23" s="30">
        <f t="shared" si="5"/>
        <v>0</v>
      </c>
    </row>
    <row r="24" spans="1:15" x14ac:dyDescent="0.2">
      <c r="A24" s="117"/>
      <c r="B24" s="137"/>
      <c r="C24" s="138">
        <v>0</v>
      </c>
      <c r="D24" s="139">
        <v>0</v>
      </c>
      <c r="E24" s="141">
        <f t="shared" si="0"/>
        <v>0</v>
      </c>
      <c r="F24" s="119">
        <v>0</v>
      </c>
      <c r="G24" s="120">
        <v>0</v>
      </c>
      <c r="H24" s="18">
        <f t="shared" si="1"/>
        <v>0</v>
      </c>
      <c r="I24" s="119">
        <v>0</v>
      </c>
      <c r="J24" s="120">
        <v>0</v>
      </c>
      <c r="K24" s="18">
        <f t="shared" si="2"/>
        <v>0</v>
      </c>
      <c r="L24" s="119">
        <v>0</v>
      </c>
      <c r="M24" s="120">
        <v>0</v>
      </c>
      <c r="N24" s="18">
        <f t="shared" si="3"/>
        <v>0</v>
      </c>
      <c r="O24" s="30">
        <f t="shared" si="5"/>
        <v>0</v>
      </c>
    </row>
    <row r="25" spans="1:15" x14ac:dyDescent="0.2">
      <c r="A25" s="51"/>
      <c r="B25" s="17" t="s">
        <v>109</v>
      </c>
      <c r="C25" s="119">
        <v>0</v>
      </c>
      <c r="D25" s="120">
        <v>0</v>
      </c>
      <c r="E25" s="18">
        <f t="shared" si="0"/>
        <v>0</v>
      </c>
      <c r="F25" s="119">
        <v>0</v>
      </c>
      <c r="G25" s="120">
        <v>0</v>
      </c>
      <c r="H25" s="18">
        <f t="shared" si="1"/>
        <v>0</v>
      </c>
      <c r="I25" s="119">
        <v>0</v>
      </c>
      <c r="J25" s="120">
        <v>0</v>
      </c>
      <c r="K25" s="18">
        <f t="shared" si="2"/>
        <v>0</v>
      </c>
      <c r="L25" s="119">
        <v>0</v>
      </c>
      <c r="M25" s="120">
        <v>0</v>
      </c>
      <c r="N25" s="18">
        <f t="shared" si="3"/>
        <v>0</v>
      </c>
      <c r="O25" s="30">
        <f t="shared" si="5"/>
        <v>0</v>
      </c>
    </row>
    <row r="26" spans="1:15" x14ac:dyDescent="0.2">
      <c r="A26" s="51"/>
      <c r="B26" s="17" t="s">
        <v>66</v>
      </c>
      <c r="C26" s="119">
        <v>0</v>
      </c>
      <c r="D26" s="120">
        <v>0</v>
      </c>
      <c r="E26" s="18">
        <f t="shared" si="0"/>
        <v>0</v>
      </c>
      <c r="F26" s="119">
        <v>0</v>
      </c>
      <c r="G26" s="120">
        <v>0</v>
      </c>
      <c r="H26" s="18">
        <f t="shared" si="1"/>
        <v>0</v>
      </c>
      <c r="I26" s="119">
        <v>0</v>
      </c>
      <c r="J26" s="120">
        <v>0</v>
      </c>
      <c r="K26" s="18">
        <f t="shared" si="2"/>
        <v>0</v>
      </c>
      <c r="L26" s="119">
        <v>0</v>
      </c>
      <c r="M26" s="120">
        <v>0</v>
      </c>
      <c r="N26" s="18">
        <f t="shared" si="3"/>
        <v>0</v>
      </c>
      <c r="O26" s="30">
        <f t="shared" si="5"/>
        <v>0</v>
      </c>
    </row>
    <row r="27" spans="1:15" x14ac:dyDescent="0.2">
      <c r="A27" s="51"/>
      <c r="B27" s="17" t="s">
        <v>47</v>
      </c>
      <c r="C27" s="119">
        <v>0</v>
      </c>
      <c r="D27" s="120">
        <v>0</v>
      </c>
      <c r="E27" s="18">
        <f t="shared" si="0"/>
        <v>0</v>
      </c>
      <c r="F27" s="119">
        <v>0</v>
      </c>
      <c r="G27" s="120">
        <v>0</v>
      </c>
      <c r="H27" s="18">
        <f t="shared" si="1"/>
        <v>0</v>
      </c>
      <c r="I27" s="119">
        <v>0</v>
      </c>
      <c r="J27" s="120">
        <v>0</v>
      </c>
      <c r="K27" s="18">
        <f t="shared" si="2"/>
        <v>0</v>
      </c>
      <c r="L27" s="119">
        <v>0</v>
      </c>
      <c r="M27" s="120">
        <v>0</v>
      </c>
      <c r="N27" s="18">
        <f t="shared" si="3"/>
        <v>0</v>
      </c>
      <c r="O27" s="30">
        <f t="shared" si="5"/>
        <v>0</v>
      </c>
    </row>
    <row r="28" spans="1:15" x14ac:dyDescent="0.2">
      <c r="A28" s="51"/>
      <c r="B28" s="17" t="s">
        <v>48</v>
      </c>
      <c r="C28" s="119">
        <v>0</v>
      </c>
      <c r="D28" s="120">
        <v>0</v>
      </c>
      <c r="E28" s="18">
        <f t="shared" si="0"/>
        <v>0</v>
      </c>
      <c r="F28" s="119">
        <v>0</v>
      </c>
      <c r="G28" s="120">
        <v>0</v>
      </c>
      <c r="H28" s="18">
        <f t="shared" si="1"/>
        <v>0</v>
      </c>
      <c r="I28" s="119">
        <v>0</v>
      </c>
      <c r="J28" s="120">
        <v>0</v>
      </c>
      <c r="K28" s="18">
        <f t="shared" si="2"/>
        <v>0</v>
      </c>
      <c r="L28" s="119">
        <v>0</v>
      </c>
      <c r="M28" s="120">
        <v>0</v>
      </c>
      <c r="N28" s="18">
        <f t="shared" si="3"/>
        <v>0</v>
      </c>
      <c r="O28" s="30">
        <f t="shared" si="5"/>
        <v>0</v>
      </c>
    </row>
    <row r="29" spans="1:15" ht="13.5" thickBot="1" x14ac:dyDescent="0.25">
      <c r="A29" s="52"/>
      <c r="B29" s="39" t="s">
        <v>81</v>
      </c>
      <c r="C29" s="121">
        <v>0</v>
      </c>
      <c r="D29" s="122">
        <v>0</v>
      </c>
      <c r="E29" s="36">
        <f t="shared" si="0"/>
        <v>0</v>
      </c>
      <c r="F29" s="121">
        <v>0</v>
      </c>
      <c r="G29" s="122">
        <v>0</v>
      </c>
      <c r="H29" s="36">
        <f t="shared" si="1"/>
        <v>0</v>
      </c>
      <c r="I29" s="121">
        <v>0</v>
      </c>
      <c r="J29" s="122">
        <v>0</v>
      </c>
      <c r="K29" s="36">
        <f t="shared" si="2"/>
        <v>0</v>
      </c>
      <c r="L29" s="121">
        <v>0</v>
      </c>
      <c r="M29" s="122">
        <v>0</v>
      </c>
      <c r="N29" s="36">
        <f t="shared" si="3"/>
        <v>0</v>
      </c>
      <c r="O29" s="30">
        <f t="shared" si="5"/>
        <v>0</v>
      </c>
    </row>
    <row r="30" spans="1:15" ht="13.5" thickTop="1" x14ac:dyDescent="0.2">
      <c r="A30" s="55"/>
      <c r="B30" s="56" t="s">
        <v>108</v>
      </c>
      <c r="C30" s="57">
        <f>SUM(C8:C22)</f>
        <v>0</v>
      </c>
      <c r="D30" s="58">
        <f>SUM(D8:D22)</f>
        <v>0</v>
      </c>
      <c r="E30" s="59">
        <f>SUM(E8:E22)</f>
        <v>0</v>
      </c>
      <c r="F30" s="57">
        <f t="shared" ref="F30:O30" si="11">SUM(F8:F29)</f>
        <v>0</v>
      </c>
      <c r="G30" s="58">
        <f t="shared" si="11"/>
        <v>0</v>
      </c>
      <c r="H30" s="59">
        <f t="shared" si="11"/>
        <v>0</v>
      </c>
      <c r="I30" s="57">
        <f t="shared" si="11"/>
        <v>0</v>
      </c>
      <c r="J30" s="58">
        <f t="shared" si="11"/>
        <v>0</v>
      </c>
      <c r="K30" s="59">
        <f t="shared" si="11"/>
        <v>0</v>
      </c>
      <c r="L30" s="57">
        <f t="shared" si="11"/>
        <v>0</v>
      </c>
      <c r="M30" s="58">
        <f t="shared" si="11"/>
        <v>0</v>
      </c>
      <c r="N30" s="59">
        <f t="shared" si="11"/>
        <v>0</v>
      </c>
      <c r="O30" s="81">
        <f t="shared" si="11"/>
        <v>0</v>
      </c>
    </row>
    <row r="31" spans="1:15" x14ac:dyDescent="0.2">
      <c r="A31" s="61"/>
      <c r="B31" s="62" t="s">
        <v>75</v>
      </c>
      <c r="C31" s="63"/>
      <c r="D31" s="63"/>
      <c r="E31" s="64">
        <f>ROUND(E30*$C$55,2)</f>
        <v>0</v>
      </c>
      <c r="F31" s="63"/>
      <c r="G31" s="63"/>
      <c r="H31" s="64"/>
      <c r="I31" s="63"/>
      <c r="J31" s="63"/>
      <c r="K31" s="64"/>
      <c r="L31" s="63"/>
      <c r="M31" s="63"/>
      <c r="N31" s="64"/>
      <c r="O31" s="65">
        <f>E31+H31+K31+N31</f>
        <v>0</v>
      </c>
    </row>
    <row r="32" spans="1:15" x14ac:dyDescent="0.2">
      <c r="A32" s="61"/>
      <c r="B32" s="145" t="s">
        <v>155</v>
      </c>
      <c r="C32" s="63">
        <f>SUM(C23:C24)</f>
        <v>0</v>
      </c>
      <c r="D32" s="69">
        <f>SUM(D23:D24)</f>
        <v>0</v>
      </c>
      <c r="E32" s="64">
        <f>SUM(E23:E24)</f>
        <v>0</v>
      </c>
      <c r="F32" s="63"/>
      <c r="G32" s="63"/>
      <c r="H32" s="64"/>
      <c r="I32" s="63"/>
      <c r="J32" s="63"/>
      <c r="K32" s="64"/>
      <c r="L32" s="63"/>
      <c r="M32" s="63"/>
      <c r="N32" s="64"/>
      <c r="O32" s="65">
        <f>E32+H32+K32+N32</f>
        <v>0</v>
      </c>
    </row>
    <row r="33" spans="1:15" x14ac:dyDescent="0.2">
      <c r="A33" s="55"/>
      <c r="B33" s="66" t="s">
        <v>106</v>
      </c>
      <c r="C33" s="57"/>
      <c r="D33" s="57"/>
      <c r="E33" s="67">
        <f>E30+E31+E32</f>
        <v>0</v>
      </c>
      <c r="F33" s="57"/>
      <c r="G33" s="57"/>
      <c r="H33" s="67">
        <f>H30+H31</f>
        <v>0</v>
      </c>
      <c r="I33" s="57"/>
      <c r="J33" s="57"/>
      <c r="K33" s="67">
        <f>K30+K31</f>
        <v>0</v>
      </c>
      <c r="L33" s="57"/>
      <c r="M33" s="57"/>
      <c r="N33" s="67">
        <f>N30+N31</f>
        <v>0</v>
      </c>
      <c r="O33" s="68">
        <f>E33+H33+K33+N33</f>
        <v>0</v>
      </c>
    </row>
    <row r="34" spans="1:15" x14ac:dyDescent="0.2">
      <c r="A34" s="61"/>
      <c r="B34" s="62" t="s">
        <v>79</v>
      </c>
      <c r="C34" s="69"/>
      <c r="D34" s="69"/>
      <c r="E34" s="64">
        <v>0</v>
      </c>
      <c r="F34" s="69"/>
      <c r="G34" s="69"/>
      <c r="H34" s="64">
        <f>ROUND(H33*($C$56+$C$57),0)</f>
        <v>0</v>
      </c>
      <c r="I34" s="69"/>
      <c r="J34" s="69"/>
      <c r="K34" s="64">
        <f>ROUND(K33*($C$56+$C$57+$C$59),0)</f>
        <v>0</v>
      </c>
      <c r="L34" s="69"/>
      <c r="M34" s="69"/>
      <c r="N34" s="64">
        <f>ROUND(N33*($C$57),2)</f>
        <v>0</v>
      </c>
      <c r="O34" s="65">
        <f>E34+H34+K34+N34</f>
        <v>0</v>
      </c>
    </row>
    <row r="35" spans="1:15" ht="13.5" thickBot="1" x14ac:dyDescent="0.25">
      <c r="A35" s="70"/>
      <c r="B35" s="71" t="s">
        <v>107</v>
      </c>
      <c r="C35" s="74"/>
      <c r="D35" s="74"/>
      <c r="E35" s="73">
        <f>E33+E34</f>
        <v>0</v>
      </c>
      <c r="F35" s="74"/>
      <c r="G35" s="74"/>
      <c r="H35" s="73">
        <f>H33+H34</f>
        <v>0</v>
      </c>
      <c r="I35" s="74"/>
      <c r="J35" s="74"/>
      <c r="K35" s="73">
        <f>K33+K34</f>
        <v>0</v>
      </c>
      <c r="L35" s="74"/>
      <c r="M35" s="74"/>
      <c r="N35" s="73">
        <f>N33+N34</f>
        <v>0</v>
      </c>
      <c r="O35" s="82">
        <f>E35+H35+K35+N35</f>
        <v>0</v>
      </c>
    </row>
    <row r="36" spans="1:15" ht="15" thickTop="1" x14ac:dyDescent="0.3">
      <c r="A36" s="96" t="s">
        <v>147</v>
      </c>
      <c r="B36" s="96"/>
      <c r="C36" s="92"/>
      <c r="D36" s="94"/>
      <c r="E36" s="98"/>
      <c r="F36" s="92"/>
      <c r="G36" s="94"/>
      <c r="H36" s="98"/>
      <c r="I36" s="92"/>
      <c r="J36" s="94"/>
      <c r="K36" s="98"/>
      <c r="L36" s="92"/>
      <c r="M36" s="94"/>
      <c r="N36" s="98"/>
      <c r="O36" s="104"/>
    </row>
    <row r="37" spans="1:15" x14ac:dyDescent="0.2">
      <c r="A37" s="123"/>
      <c r="B37" s="123"/>
      <c r="C37" s="119">
        <v>0</v>
      </c>
      <c r="D37" s="120">
        <v>0</v>
      </c>
      <c r="E37" s="18">
        <f t="shared" ref="E37:E42" si="12">C37*D37</f>
        <v>0</v>
      </c>
      <c r="F37" s="119">
        <v>0</v>
      </c>
      <c r="G37" s="120">
        <v>0</v>
      </c>
      <c r="H37" s="18">
        <f>F37*G37</f>
        <v>0</v>
      </c>
      <c r="I37" s="119">
        <v>0</v>
      </c>
      <c r="J37" s="120">
        <v>0</v>
      </c>
      <c r="K37" s="18">
        <f>I37*J37</f>
        <v>0</v>
      </c>
      <c r="L37" s="119">
        <v>0</v>
      </c>
      <c r="M37" s="120">
        <v>0</v>
      </c>
      <c r="N37" s="18">
        <f>L37*M37</f>
        <v>0</v>
      </c>
      <c r="O37" s="105">
        <v>0</v>
      </c>
    </row>
    <row r="38" spans="1:15" x14ac:dyDescent="0.2">
      <c r="A38" s="123"/>
      <c r="B38" s="123"/>
      <c r="C38" s="119">
        <v>0</v>
      </c>
      <c r="D38" s="120">
        <v>0</v>
      </c>
      <c r="E38" s="18">
        <f t="shared" si="12"/>
        <v>0</v>
      </c>
      <c r="F38" s="119">
        <v>0</v>
      </c>
      <c r="G38" s="120">
        <v>0</v>
      </c>
      <c r="H38" s="18">
        <f t="shared" ref="H38:H42" si="13">F38*G38</f>
        <v>0</v>
      </c>
      <c r="I38" s="119">
        <v>0</v>
      </c>
      <c r="J38" s="120">
        <v>0</v>
      </c>
      <c r="K38" s="18">
        <f t="shared" ref="K38:K42" si="14">I38*J38</f>
        <v>0</v>
      </c>
      <c r="L38" s="119">
        <v>0</v>
      </c>
      <c r="M38" s="120">
        <v>0</v>
      </c>
      <c r="N38" s="18">
        <f t="shared" ref="N38:N42" si="15">L38*M38</f>
        <v>0</v>
      </c>
      <c r="O38" s="105">
        <v>0</v>
      </c>
    </row>
    <row r="39" spans="1:15" x14ac:dyDescent="0.2">
      <c r="A39" s="123"/>
      <c r="B39" s="123"/>
      <c r="C39" s="119">
        <v>0</v>
      </c>
      <c r="D39" s="120">
        <v>0</v>
      </c>
      <c r="E39" s="18">
        <f t="shared" si="12"/>
        <v>0</v>
      </c>
      <c r="F39" s="119">
        <v>0</v>
      </c>
      <c r="G39" s="120">
        <v>0</v>
      </c>
      <c r="H39" s="18">
        <f>F39*G39</f>
        <v>0</v>
      </c>
      <c r="I39" s="119">
        <v>0</v>
      </c>
      <c r="J39" s="120">
        <v>0</v>
      </c>
      <c r="K39" s="18">
        <f>I39*J39</f>
        <v>0</v>
      </c>
      <c r="L39" s="119">
        <v>0</v>
      </c>
      <c r="M39" s="120">
        <v>0</v>
      </c>
      <c r="N39" s="18">
        <f>L39*M39</f>
        <v>0</v>
      </c>
      <c r="O39" s="105">
        <v>0</v>
      </c>
    </row>
    <row r="40" spans="1:15" x14ac:dyDescent="0.2">
      <c r="A40" s="123"/>
      <c r="B40" s="123"/>
      <c r="C40" s="119">
        <v>0</v>
      </c>
      <c r="D40" s="120">
        <v>0</v>
      </c>
      <c r="E40" s="18">
        <f>C40*D40</f>
        <v>0</v>
      </c>
      <c r="F40" s="119">
        <v>0</v>
      </c>
      <c r="G40" s="120">
        <v>0</v>
      </c>
      <c r="H40" s="18">
        <f>F40*G40</f>
        <v>0</v>
      </c>
      <c r="I40" s="119">
        <v>0</v>
      </c>
      <c r="J40" s="120">
        <v>0</v>
      </c>
      <c r="K40" s="18">
        <f>I40*J40</f>
        <v>0</v>
      </c>
      <c r="L40" s="119">
        <v>0</v>
      </c>
      <c r="M40" s="120">
        <v>0</v>
      </c>
      <c r="N40" s="18">
        <f>L40*M40</f>
        <v>0</v>
      </c>
      <c r="O40" s="105">
        <v>0</v>
      </c>
    </row>
    <row r="41" spans="1:15" x14ac:dyDescent="0.2">
      <c r="A41" s="123"/>
      <c r="B41" s="123"/>
      <c r="C41" s="119">
        <v>0</v>
      </c>
      <c r="D41" s="120">
        <v>0</v>
      </c>
      <c r="E41" s="18">
        <f t="shared" si="12"/>
        <v>0</v>
      </c>
      <c r="F41" s="119">
        <v>0</v>
      </c>
      <c r="G41" s="120">
        <v>0</v>
      </c>
      <c r="H41" s="18">
        <f t="shared" si="13"/>
        <v>0</v>
      </c>
      <c r="I41" s="119">
        <v>0</v>
      </c>
      <c r="J41" s="120">
        <v>0</v>
      </c>
      <c r="K41" s="18">
        <f t="shared" si="14"/>
        <v>0</v>
      </c>
      <c r="L41" s="119">
        <v>0</v>
      </c>
      <c r="M41" s="120">
        <v>0</v>
      </c>
      <c r="N41" s="18">
        <f t="shared" si="15"/>
        <v>0</v>
      </c>
      <c r="O41" s="105">
        <v>0</v>
      </c>
    </row>
    <row r="42" spans="1:15" ht="13.5" thickBot="1" x14ac:dyDescent="0.25">
      <c r="A42" s="124"/>
      <c r="B42" s="124"/>
      <c r="C42" s="121">
        <v>0</v>
      </c>
      <c r="D42" s="122">
        <v>0</v>
      </c>
      <c r="E42" s="36">
        <f t="shared" si="12"/>
        <v>0</v>
      </c>
      <c r="F42" s="121">
        <v>0</v>
      </c>
      <c r="G42" s="122">
        <v>0</v>
      </c>
      <c r="H42" s="36">
        <f t="shared" si="13"/>
        <v>0</v>
      </c>
      <c r="I42" s="121">
        <v>0</v>
      </c>
      <c r="J42" s="122">
        <v>0</v>
      </c>
      <c r="K42" s="36">
        <f t="shared" si="14"/>
        <v>0</v>
      </c>
      <c r="L42" s="121">
        <v>0</v>
      </c>
      <c r="M42" s="122">
        <v>0</v>
      </c>
      <c r="N42" s="36">
        <f t="shared" si="15"/>
        <v>0</v>
      </c>
      <c r="O42" s="106">
        <v>0</v>
      </c>
    </row>
    <row r="43" spans="1:15" ht="13.5" thickTop="1" x14ac:dyDescent="0.2">
      <c r="A43" s="55"/>
      <c r="B43" s="56" t="s">
        <v>116</v>
      </c>
      <c r="C43" s="57">
        <f t="shared" ref="C43:O43" si="16">SUM(C36:C42)</f>
        <v>0</v>
      </c>
      <c r="D43" s="58">
        <f t="shared" si="16"/>
        <v>0</v>
      </c>
      <c r="E43" s="59">
        <f t="shared" si="16"/>
        <v>0</v>
      </c>
      <c r="F43" s="57">
        <f t="shared" si="16"/>
        <v>0</v>
      </c>
      <c r="G43" s="58">
        <f t="shared" si="16"/>
        <v>0</v>
      </c>
      <c r="H43" s="59">
        <f t="shared" si="16"/>
        <v>0</v>
      </c>
      <c r="I43" s="57">
        <f t="shared" si="16"/>
        <v>0</v>
      </c>
      <c r="J43" s="58">
        <f t="shared" si="16"/>
        <v>0</v>
      </c>
      <c r="K43" s="85">
        <f t="shared" si="16"/>
        <v>0</v>
      </c>
      <c r="L43" s="57">
        <f t="shared" si="16"/>
        <v>0</v>
      </c>
      <c r="M43" s="58">
        <f t="shared" si="16"/>
        <v>0</v>
      </c>
      <c r="N43" s="85">
        <f t="shared" si="16"/>
        <v>0</v>
      </c>
      <c r="O43" s="60">
        <f t="shared" si="16"/>
        <v>0</v>
      </c>
    </row>
    <row r="44" spans="1:15" x14ac:dyDescent="0.2">
      <c r="A44" s="61"/>
      <c r="B44" s="62" t="s">
        <v>75</v>
      </c>
      <c r="C44" s="63"/>
      <c r="D44" s="63"/>
      <c r="E44" s="64">
        <f>ROUND(E43*$C$61,2)</f>
        <v>0</v>
      </c>
      <c r="F44" s="63"/>
      <c r="G44" s="63"/>
      <c r="H44" s="64" t="s">
        <v>46</v>
      </c>
      <c r="I44" s="63"/>
      <c r="J44" s="63"/>
      <c r="K44" s="64"/>
      <c r="L44" s="63"/>
      <c r="M44" s="63"/>
      <c r="N44" s="64"/>
      <c r="O44" s="65">
        <f>E44</f>
        <v>0</v>
      </c>
    </row>
    <row r="45" spans="1:15" x14ac:dyDescent="0.2">
      <c r="A45" s="55"/>
      <c r="B45" s="66" t="s">
        <v>117</v>
      </c>
      <c r="C45" s="57"/>
      <c r="D45" s="57"/>
      <c r="E45" s="67">
        <f>E43+E44</f>
        <v>0</v>
      </c>
      <c r="F45" s="57"/>
      <c r="G45" s="57"/>
      <c r="H45" s="67">
        <f>H43</f>
        <v>0</v>
      </c>
      <c r="I45" s="57"/>
      <c r="J45" s="57"/>
      <c r="K45" s="67">
        <f>K43+K44</f>
        <v>0</v>
      </c>
      <c r="L45" s="57"/>
      <c r="M45" s="57"/>
      <c r="N45" s="67">
        <f>N43+N44</f>
        <v>0</v>
      </c>
      <c r="O45" s="68">
        <f>E45+H45+K45+N45</f>
        <v>0</v>
      </c>
    </row>
    <row r="46" spans="1:15" x14ac:dyDescent="0.2">
      <c r="A46" s="61"/>
      <c r="B46" s="62" t="s">
        <v>79</v>
      </c>
      <c r="C46" s="63"/>
      <c r="D46" s="63"/>
      <c r="E46" s="64">
        <v>0</v>
      </c>
      <c r="F46" s="69"/>
      <c r="G46" s="69"/>
      <c r="H46" s="64">
        <f>ROUND(H45*($C$56+$C$57),0)</f>
        <v>0</v>
      </c>
      <c r="I46" s="69"/>
      <c r="J46" s="69"/>
      <c r="K46" s="64">
        <f>ROUND(K45*($C$56+$C$57+$C$59),0)</f>
        <v>0</v>
      </c>
      <c r="L46" s="69"/>
      <c r="M46" s="69"/>
      <c r="N46" s="64">
        <f>ROUND(N45*$C$57,0)</f>
        <v>0</v>
      </c>
      <c r="O46" s="65">
        <f>E46+H46+K46+N46</f>
        <v>0</v>
      </c>
    </row>
    <row r="47" spans="1:15" ht="13.5" thickBot="1" x14ac:dyDescent="0.25">
      <c r="A47" s="70"/>
      <c r="B47" s="71" t="s">
        <v>118</v>
      </c>
      <c r="C47" s="72"/>
      <c r="D47" s="72"/>
      <c r="E47" s="73">
        <f>E45+E46</f>
        <v>0</v>
      </c>
      <c r="F47" s="74"/>
      <c r="G47" s="74"/>
      <c r="H47" s="73">
        <f>H45+H46</f>
        <v>0</v>
      </c>
      <c r="I47" s="74"/>
      <c r="J47" s="74"/>
      <c r="K47" s="73">
        <f>K45+K46</f>
        <v>0</v>
      </c>
      <c r="L47" s="74"/>
      <c r="M47" s="74"/>
      <c r="N47" s="73">
        <f>N45+N46</f>
        <v>0</v>
      </c>
      <c r="O47" s="82">
        <f>E47+H47+K47+N47</f>
        <v>0</v>
      </c>
    </row>
    <row r="48" spans="1:15" ht="14.25" thickTop="1" thickBot="1" x14ac:dyDescent="0.25"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07"/>
    </row>
    <row r="49" spans="1:15" ht="13.5" thickTop="1" x14ac:dyDescent="0.2">
      <c r="A49" s="91"/>
      <c r="B49" s="95" t="s">
        <v>119</v>
      </c>
      <c r="C49" s="92"/>
      <c r="D49" s="92"/>
      <c r="E49" s="93">
        <f>E33+E45</f>
        <v>0</v>
      </c>
      <c r="F49" s="94"/>
      <c r="G49" s="94"/>
      <c r="H49" s="93">
        <f>H33+H45</f>
        <v>0</v>
      </c>
      <c r="I49" s="94"/>
      <c r="J49" s="94"/>
      <c r="K49" s="93">
        <f>K33+K45</f>
        <v>0</v>
      </c>
      <c r="L49" s="94"/>
      <c r="M49" s="94"/>
      <c r="N49" s="93">
        <f>N33+N45</f>
        <v>0</v>
      </c>
      <c r="O49" s="65">
        <f>E49+H49+K49+N49</f>
        <v>0</v>
      </c>
    </row>
    <row r="50" spans="1:15" ht="13.5" thickBot="1" x14ac:dyDescent="0.25">
      <c r="A50" s="70"/>
      <c r="B50" s="71" t="s">
        <v>120</v>
      </c>
      <c r="C50" s="72"/>
      <c r="D50" s="72"/>
      <c r="E50" s="73">
        <f>E35+E47</f>
        <v>0</v>
      </c>
      <c r="F50" s="74"/>
      <c r="G50" s="74"/>
      <c r="H50" s="73">
        <f>H35+H47</f>
        <v>0</v>
      </c>
      <c r="I50" s="74"/>
      <c r="J50" s="74"/>
      <c r="K50" s="73">
        <f>K35+K47</f>
        <v>0</v>
      </c>
      <c r="L50" s="74"/>
      <c r="M50" s="74"/>
      <c r="N50" s="73">
        <f>N35+N47</f>
        <v>0</v>
      </c>
      <c r="O50" s="82">
        <f>E50+H50+K50+N50</f>
        <v>0</v>
      </c>
    </row>
    <row r="51" spans="1:15" ht="14.25" thickTop="1" thickBot="1" x14ac:dyDescent="0.25"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4.25" thickTop="1" thickBot="1" x14ac:dyDescent="0.25">
      <c r="B52" s="21" t="s">
        <v>88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46">
        <v>0</v>
      </c>
    </row>
    <row r="53" spans="1:15" ht="14.25" thickTop="1" thickBot="1" x14ac:dyDescent="0.25"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27" customHeight="1" thickTop="1" x14ac:dyDescent="0.2">
      <c r="A54" s="45" t="s">
        <v>80</v>
      </c>
      <c r="B54" s="27"/>
      <c r="C54" s="162" t="s">
        <v>98</v>
      </c>
      <c r="D54" s="163"/>
      <c r="E54" s="163"/>
      <c r="F54" s="163"/>
      <c r="G54" s="163"/>
      <c r="H54" s="163"/>
      <c r="I54" s="163"/>
      <c r="J54" s="163"/>
      <c r="K54" s="163"/>
      <c r="L54" s="163"/>
      <c r="M54" s="163"/>
      <c r="N54" s="163"/>
      <c r="O54" s="164"/>
    </row>
    <row r="55" spans="1:15" x14ac:dyDescent="0.2">
      <c r="A55" s="28"/>
      <c r="B55" s="19" t="s">
        <v>75</v>
      </c>
      <c r="C55" s="29">
        <v>0.05</v>
      </c>
      <c r="D55" s="35" t="s">
        <v>78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30"/>
    </row>
    <row r="56" spans="1:15" x14ac:dyDescent="0.2">
      <c r="A56" s="28"/>
      <c r="B56" s="19" t="s">
        <v>67</v>
      </c>
      <c r="C56" s="29">
        <v>0.91110000000000002</v>
      </c>
      <c r="D56" s="35" t="s">
        <v>72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30"/>
    </row>
    <row r="57" spans="1:15" x14ac:dyDescent="0.2">
      <c r="A57" s="28"/>
      <c r="B57" s="19" t="s">
        <v>68</v>
      </c>
      <c r="C57" s="29">
        <v>7.6499999999999999E-2</v>
      </c>
      <c r="D57" s="35" t="s">
        <v>73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30"/>
    </row>
    <row r="58" spans="1:15" x14ac:dyDescent="0.2">
      <c r="A58" s="28"/>
      <c r="B58" s="19" t="s">
        <v>69</v>
      </c>
      <c r="C58" s="29">
        <v>0.16520000000000001</v>
      </c>
      <c r="D58" s="35" t="s">
        <v>85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30"/>
    </row>
    <row r="59" spans="1:15" x14ac:dyDescent="0.2">
      <c r="A59" s="28"/>
      <c r="B59" s="19" t="s">
        <v>70</v>
      </c>
      <c r="C59" s="29">
        <v>0.53910000000000002</v>
      </c>
      <c r="D59" s="35" t="s">
        <v>74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30"/>
    </row>
    <row r="60" spans="1:15" ht="25.5" customHeight="1" thickBot="1" x14ac:dyDescent="0.25">
      <c r="A60" s="31"/>
      <c r="B60" s="83" t="s">
        <v>71</v>
      </c>
      <c r="C60" s="84">
        <v>0.4194</v>
      </c>
      <c r="D60" s="167" t="s">
        <v>86</v>
      </c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9"/>
    </row>
    <row r="61" spans="1:15" ht="13.5" thickTop="1" x14ac:dyDescent="0.2"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x14ac:dyDescent="0.2"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x14ac:dyDescent="0.2"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x14ac:dyDescent="0.2"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4:18" x14ac:dyDescent="0.2"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4:18" x14ac:dyDescent="0.2"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4:18" x14ac:dyDescent="0.2"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4:18" x14ac:dyDescent="0.2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4:18" x14ac:dyDescent="0.2"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4:18" x14ac:dyDescent="0.2"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4:18" x14ac:dyDescent="0.2"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4:18" x14ac:dyDescent="0.2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4:18" x14ac:dyDescent="0.2"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4:18" x14ac:dyDescent="0.2"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4:18" x14ac:dyDescent="0.2"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4:18" x14ac:dyDescent="0.2"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4:18" x14ac:dyDescent="0.2"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4:18" x14ac:dyDescent="0.2"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4:18" x14ac:dyDescent="0.2"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4:18" x14ac:dyDescent="0.2"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4:15" x14ac:dyDescent="0.2"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</sheetData>
  <mergeCells count="6">
    <mergeCell ref="L5:N5"/>
    <mergeCell ref="D60:O60"/>
    <mergeCell ref="C54:O54"/>
    <mergeCell ref="C5:E5"/>
    <mergeCell ref="F5:H5"/>
    <mergeCell ref="I5:K5"/>
  </mergeCells>
  <phoneticPr fontId="11" type="noConversion"/>
  <pageMargins left="0.75" right="0.5" top="0.5" bottom="0.5" header="0.5" footer="0.5"/>
  <pageSetup scale="66" orientation="landscape" r:id="rId1"/>
  <headerFooter alignWithMargins="0">
    <oddFooter>&amp;CPage 4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opLeftCell="A22" workbookViewId="0">
      <selection activeCell="C41" sqref="C41"/>
    </sheetView>
  </sheetViews>
  <sheetFormatPr defaultRowHeight="12.75" x14ac:dyDescent="0.2"/>
  <cols>
    <col min="6" max="6" width="9" customWidth="1"/>
    <col min="7" max="7" width="13.140625" customWidth="1"/>
    <col min="8" max="8" width="10.7109375" customWidth="1"/>
    <col min="10" max="11" width="10.7109375" customWidth="1"/>
  </cols>
  <sheetData>
    <row r="1" spans="1:11" x14ac:dyDescent="0.2">
      <c r="A1" t="s">
        <v>49</v>
      </c>
    </row>
    <row r="3" spans="1:11" x14ac:dyDescent="0.2">
      <c r="F3" s="2" t="s">
        <v>1</v>
      </c>
    </row>
    <row r="4" spans="1:11" x14ac:dyDescent="0.2">
      <c r="F4" s="2" t="s">
        <v>50</v>
      </c>
    </row>
    <row r="6" spans="1:11" x14ac:dyDescent="0.2">
      <c r="A6" t="s">
        <v>17</v>
      </c>
      <c r="B6">
        <f>CoverSheet!$C$10</f>
        <v>0</v>
      </c>
    </row>
    <row r="7" spans="1:11" x14ac:dyDescent="0.2">
      <c r="G7" t="s">
        <v>91</v>
      </c>
      <c r="J7" s="173" t="s">
        <v>92</v>
      </c>
      <c r="K7" s="174" t="s">
        <v>93</v>
      </c>
    </row>
    <row r="8" spans="1:11" x14ac:dyDescent="0.2">
      <c r="A8" t="s">
        <v>51</v>
      </c>
      <c r="E8" t="s">
        <v>52</v>
      </c>
      <c r="F8" s="5" t="s">
        <v>64</v>
      </c>
      <c r="G8" t="s">
        <v>63</v>
      </c>
      <c r="J8" s="173"/>
      <c r="K8" s="174"/>
    </row>
    <row r="9" spans="1:11" x14ac:dyDescent="0.2">
      <c r="A9" t="s">
        <v>53</v>
      </c>
      <c r="B9" t="s">
        <v>40</v>
      </c>
      <c r="E9" t="s">
        <v>97</v>
      </c>
      <c r="F9" s="5" t="s">
        <v>65</v>
      </c>
      <c r="G9" s="4" t="s">
        <v>24</v>
      </c>
      <c r="H9" t="s">
        <v>19</v>
      </c>
      <c r="I9" t="s">
        <v>54</v>
      </c>
      <c r="J9" s="173"/>
      <c r="K9" s="174"/>
    </row>
    <row r="11" spans="1:11" x14ac:dyDescent="0.2">
      <c r="A11" s="115"/>
      <c r="B11" s="172"/>
      <c r="C11" s="172"/>
      <c r="D11" s="172"/>
      <c r="E11" s="115"/>
      <c r="F11" s="115">
        <v>0</v>
      </c>
      <c r="G11" s="116">
        <v>0</v>
      </c>
      <c r="H11" s="125">
        <f>F11*G11</f>
        <v>0</v>
      </c>
      <c r="I11" s="116"/>
      <c r="J11" s="116"/>
      <c r="K11" s="116"/>
    </row>
    <row r="12" spans="1:11" x14ac:dyDescent="0.2">
      <c r="A12" s="115"/>
      <c r="B12" s="172"/>
      <c r="C12" s="172"/>
      <c r="D12" s="172"/>
      <c r="E12" s="115"/>
      <c r="F12" s="115">
        <v>0</v>
      </c>
      <c r="G12" s="116">
        <v>0</v>
      </c>
      <c r="H12" s="125">
        <f>F12*G12</f>
        <v>0</v>
      </c>
      <c r="I12" s="116"/>
      <c r="J12" s="116"/>
      <c r="K12" s="116"/>
    </row>
    <row r="13" spans="1:11" x14ac:dyDescent="0.2">
      <c r="A13" s="115"/>
      <c r="B13" s="172"/>
      <c r="C13" s="172"/>
      <c r="D13" s="172"/>
      <c r="E13" s="115"/>
      <c r="F13" s="115">
        <v>0</v>
      </c>
      <c r="G13" s="116">
        <v>0</v>
      </c>
      <c r="H13" s="125">
        <f>F13*G13</f>
        <v>0</v>
      </c>
      <c r="I13" s="116"/>
      <c r="J13" s="116"/>
      <c r="K13" s="116"/>
    </row>
    <row r="14" spans="1:11" x14ac:dyDescent="0.2">
      <c r="A14" s="115"/>
      <c r="B14" s="172"/>
      <c r="C14" s="172"/>
      <c r="D14" s="172"/>
      <c r="E14" s="115"/>
      <c r="F14" s="115">
        <v>0</v>
      </c>
      <c r="G14" s="116">
        <v>0</v>
      </c>
      <c r="H14" s="125">
        <f t="shared" ref="H14:H34" si="0">F14*G14</f>
        <v>0</v>
      </c>
      <c r="I14" s="116"/>
      <c r="J14" s="116"/>
      <c r="K14" s="116"/>
    </row>
    <row r="15" spans="1:11" x14ac:dyDescent="0.2">
      <c r="A15" s="115"/>
      <c r="B15" s="172"/>
      <c r="C15" s="172"/>
      <c r="D15" s="172"/>
      <c r="E15" s="115"/>
      <c r="F15" s="115">
        <v>0</v>
      </c>
      <c r="G15" s="116">
        <v>0</v>
      </c>
      <c r="H15" s="125">
        <f t="shared" si="0"/>
        <v>0</v>
      </c>
      <c r="I15" s="116"/>
      <c r="J15" s="116"/>
      <c r="K15" s="116"/>
    </row>
    <row r="16" spans="1:11" x14ac:dyDescent="0.2">
      <c r="A16" s="115"/>
      <c r="B16" s="172"/>
      <c r="C16" s="172"/>
      <c r="D16" s="172"/>
      <c r="E16" s="115"/>
      <c r="F16" s="115">
        <v>0</v>
      </c>
      <c r="G16" s="116">
        <v>0</v>
      </c>
      <c r="H16" s="125">
        <f t="shared" si="0"/>
        <v>0</v>
      </c>
      <c r="I16" s="116"/>
      <c r="J16" s="116"/>
      <c r="K16" s="116"/>
    </row>
    <row r="17" spans="1:11" x14ac:dyDescent="0.2">
      <c r="A17" s="115"/>
      <c r="B17" s="172"/>
      <c r="C17" s="172"/>
      <c r="D17" s="172"/>
      <c r="E17" s="115"/>
      <c r="F17" s="115">
        <v>0</v>
      </c>
      <c r="G17" s="116">
        <v>0</v>
      </c>
      <c r="H17" s="125">
        <f t="shared" si="0"/>
        <v>0</v>
      </c>
      <c r="I17" s="116"/>
      <c r="J17" s="116"/>
      <c r="K17" s="116"/>
    </row>
    <row r="18" spans="1:11" x14ac:dyDescent="0.2">
      <c r="A18" s="115"/>
      <c r="B18" s="172"/>
      <c r="C18" s="172"/>
      <c r="D18" s="172"/>
      <c r="E18" s="115"/>
      <c r="F18" s="115">
        <v>0</v>
      </c>
      <c r="G18" s="116">
        <v>0</v>
      </c>
      <c r="H18" s="125">
        <f t="shared" si="0"/>
        <v>0</v>
      </c>
      <c r="I18" s="116"/>
      <c r="J18" s="116"/>
      <c r="K18" s="116"/>
    </row>
    <row r="19" spans="1:11" x14ac:dyDescent="0.2">
      <c r="A19" s="115"/>
      <c r="B19" s="172"/>
      <c r="C19" s="172"/>
      <c r="D19" s="172"/>
      <c r="E19" s="115"/>
      <c r="F19" s="115">
        <v>0</v>
      </c>
      <c r="G19" s="116">
        <v>0</v>
      </c>
      <c r="H19" s="125">
        <f t="shared" si="0"/>
        <v>0</v>
      </c>
      <c r="I19" s="116"/>
      <c r="J19" s="116"/>
      <c r="K19" s="116"/>
    </row>
    <row r="20" spans="1:11" x14ac:dyDescent="0.2">
      <c r="A20" s="115"/>
      <c r="B20" s="172"/>
      <c r="C20" s="172"/>
      <c r="D20" s="172"/>
      <c r="E20" s="115"/>
      <c r="F20" s="115">
        <v>0</v>
      </c>
      <c r="G20" s="116">
        <v>0</v>
      </c>
      <c r="H20" s="125">
        <f t="shared" si="0"/>
        <v>0</v>
      </c>
      <c r="I20" s="116"/>
      <c r="J20" s="116"/>
      <c r="K20" s="116"/>
    </row>
    <row r="21" spans="1:11" x14ac:dyDescent="0.2">
      <c r="A21" s="115"/>
      <c r="B21" s="172"/>
      <c r="C21" s="172"/>
      <c r="D21" s="172"/>
      <c r="E21" s="115"/>
      <c r="F21" s="115">
        <v>0</v>
      </c>
      <c r="G21" s="116">
        <v>0</v>
      </c>
      <c r="H21" s="125">
        <f t="shared" si="0"/>
        <v>0</v>
      </c>
      <c r="I21" s="116"/>
      <c r="J21" s="116"/>
      <c r="K21" s="116"/>
    </row>
    <row r="22" spans="1:11" x14ac:dyDescent="0.2">
      <c r="A22" s="115"/>
      <c r="B22" s="172"/>
      <c r="C22" s="172"/>
      <c r="D22" s="172"/>
      <c r="E22" s="115"/>
      <c r="F22" s="115">
        <v>0</v>
      </c>
      <c r="G22" s="116">
        <v>0</v>
      </c>
      <c r="H22" s="125">
        <f t="shared" si="0"/>
        <v>0</v>
      </c>
      <c r="I22" s="116"/>
      <c r="J22" s="116"/>
      <c r="K22" s="116"/>
    </row>
    <row r="23" spans="1:11" x14ac:dyDescent="0.2">
      <c r="A23" s="115"/>
      <c r="B23" s="172"/>
      <c r="C23" s="172"/>
      <c r="D23" s="172"/>
      <c r="E23" s="115"/>
      <c r="F23" s="115">
        <v>0</v>
      </c>
      <c r="G23" s="116">
        <v>0</v>
      </c>
      <c r="H23" s="125">
        <f>F23*G23</f>
        <v>0</v>
      </c>
      <c r="I23" s="116"/>
      <c r="J23" s="116"/>
      <c r="K23" s="116"/>
    </row>
    <row r="24" spans="1:11" x14ac:dyDescent="0.2">
      <c r="A24" s="115"/>
      <c r="B24" s="172"/>
      <c r="C24" s="172"/>
      <c r="D24" s="172"/>
      <c r="E24" s="115"/>
      <c r="F24" s="115">
        <v>0</v>
      </c>
      <c r="G24" s="116">
        <v>0</v>
      </c>
      <c r="H24" s="125">
        <f t="shared" si="0"/>
        <v>0</v>
      </c>
      <c r="I24" s="116"/>
      <c r="J24" s="116"/>
      <c r="K24" s="116"/>
    </row>
    <row r="25" spans="1:11" x14ac:dyDescent="0.2">
      <c r="A25" s="115"/>
      <c r="B25" s="172"/>
      <c r="C25" s="172"/>
      <c r="D25" s="172"/>
      <c r="E25" s="115"/>
      <c r="F25" s="115">
        <v>0</v>
      </c>
      <c r="G25" s="116">
        <v>0</v>
      </c>
      <c r="H25" s="125">
        <f t="shared" si="0"/>
        <v>0</v>
      </c>
      <c r="I25" s="116"/>
      <c r="J25" s="116"/>
      <c r="K25" s="116"/>
    </row>
    <row r="26" spans="1:11" x14ac:dyDescent="0.2">
      <c r="A26" s="115"/>
      <c r="B26" s="172"/>
      <c r="C26" s="172"/>
      <c r="D26" s="172"/>
      <c r="E26" s="115"/>
      <c r="F26" s="115">
        <v>0</v>
      </c>
      <c r="G26" s="116">
        <v>0</v>
      </c>
      <c r="H26" s="125">
        <f t="shared" si="0"/>
        <v>0</v>
      </c>
      <c r="I26" s="116"/>
      <c r="J26" s="116"/>
      <c r="K26" s="116"/>
    </row>
    <row r="27" spans="1:11" x14ac:dyDescent="0.2">
      <c r="A27" s="115"/>
      <c r="B27" s="172"/>
      <c r="C27" s="172"/>
      <c r="D27" s="172"/>
      <c r="E27" s="115"/>
      <c r="F27" s="115">
        <v>0</v>
      </c>
      <c r="G27" s="116">
        <v>0</v>
      </c>
      <c r="H27" s="125">
        <f t="shared" si="0"/>
        <v>0</v>
      </c>
      <c r="I27" s="116"/>
      <c r="J27" s="116"/>
      <c r="K27" s="116"/>
    </row>
    <row r="28" spans="1:11" x14ac:dyDescent="0.2">
      <c r="A28" s="115"/>
      <c r="B28" s="172"/>
      <c r="C28" s="172"/>
      <c r="D28" s="172"/>
      <c r="E28" s="115"/>
      <c r="F28" s="115">
        <v>0</v>
      </c>
      <c r="G28" s="116">
        <v>0</v>
      </c>
      <c r="H28" s="125">
        <f t="shared" si="0"/>
        <v>0</v>
      </c>
      <c r="I28" s="116"/>
      <c r="J28" s="116"/>
      <c r="K28" s="116"/>
    </row>
    <row r="29" spans="1:11" x14ac:dyDescent="0.2">
      <c r="A29" s="115"/>
      <c r="B29" s="172"/>
      <c r="C29" s="172"/>
      <c r="D29" s="172"/>
      <c r="E29" s="115"/>
      <c r="F29" s="115">
        <v>0</v>
      </c>
      <c r="G29" s="116">
        <v>0</v>
      </c>
      <c r="H29" s="125">
        <f t="shared" si="0"/>
        <v>0</v>
      </c>
      <c r="I29" s="116"/>
      <c r="J29" s="116"/>
      <c r="K29" s="116"/>
    </row>
    <row r="30" spans="1:11" x14ac:dyDescent="0.2">
      <c r="A30" s="115"/>
      <c r="B30" s="172"/>
      <c r="C30" s="172"/>
      <c r="D30" s="172"/>
      <c r="E30" s="115"/>
      <c r="F30" s="115">
        <v>0</v>
      </c>
      <c r="G30" s="116">
        <v>0</v>
      </c>
      <c r="H30" s="125">
        <f t="shared" si="0"/>
        <v>0</v>
      </c>
      <c r="I30" s="116"/>
      <c r="J30" s="116"/>
      <c r="K30" s="116"/>
    </row>
    <row r="31" spans="1:11" x14ac:dyDescent="0.2">
      <c r="A31" s="115"/>
      <c r="B31" s="172"/>
      <c r="C31" s="172"/>
      <c r="D31" s="172"/>
      <c r="E31" s="115"/>
      <c r="F31" s="115">
        <v>0</v>
      </c>
      <c r="G31" s="116">
        <v>0</v>
      </c>
      <c r="H31" s="125">
        <f t="shared" si="0"/>
        <v>0</v>
      </c>
      <c r="I31" s="116"/>
      <c r="J31" s="116"/>
      <c r="K31" s="116"/>
    </row>
    <row r="32" spans="1:11" x14ac:dyDescent="0.2">
      <c r="A32" s="115"/>
      <c r="B32" s="172"/>
      <c r="C32" s="172"/>
      <c r="D32" s="172"/>
      <c r="E32" s="115"/>
      <c r="F32" s="115">
        <v>0</v>
      </c>
      <c r="G32" s="116">
        <v>0</v>
      </c>
      <c r="H32" s="125">
        <f t="shared" si="0"/>
        <v>0</v>
      </c>
      <c r="I32" s="116"/>
      <c r="J32" s="116"/>
      <c r="K32" s="116"/>
    </row>
    <row r="33" spans="1:11" x14ac:dyDescent="0.2">
      <c r="A33" s="115"/>
      <c r="B33" s="172"/>
      <c r="C33" s="172"/>
      <c r="D33" s="172"/>
      <c r="E33" s="115"/>
      <c r="F33" s="115">
        <v>0</v>
      </c>
      <c r="G33" s="116">
        <v>0</v>
      </c>
      <c r="H33" s="125">
        <f t="shared" si="0"/>
        <v>0</v>
      </c>
      <c r="I33" s="116"/>
      <c r="J33" s="116"/>
      <c r="K33" s="116"/>
    </row>
    <row r="34" spans="1:11" x14ac:dyDescent="0.2">
      <c r="A34" s="115"/>
      <c r="B34" s="172"/>
      <c r="C34" s="172"/>
      <c r="D34" s="172"/>
      <c r="E34" s="115"/>
      <c r="F34" s="115">
        <v>0</v>
      </c>
      <c r="G34" s="116">
        <v>0</v>
      </c>
      <c r="H34" s="125">
        <f t="shared" si="0"/>
        <v>0</v>
      </c>
      <c r="I34" s="116"/>
      <c r="J34" s="116"/>
      <c r="K34" s="116"/>
    </row>
    <row r="35" spans="1:11" x14ac:dyDescent="0.2">
      <c r="G35" s="8"/>
      <c r="H35" s="8"/>
      <c r="I35" s="8"/>
      <c r="J35" s="8"/>
      <c r="K35" s="8"/>
    </row>
    <row r="36" spans="1:11" ht="12.75" customHeight="1" x14ac:dyDescent="0.2">
      <c r="G36" s="8"/>
      <c r="H36" s="8"/>
      <c r="I36" s="8"/>
      <c r="J36" s="8"/>
      <c r="K36" s="8"/>
    </row>
    <row r="37" spans="1:11" ht="14.25" customHeight="1" x14ac:dyDescent="0.2">
      <c r="B37" s="1" t="s">
        <v>55</v>
      </c>
      <c r="C37" s="10"/>
      <c r="D37" s="10"/>
      <c r="E37" s="10"/>
      <c r="F37" s="10"/>
      <c r="G37" s="15"/>
      <c r="H37" s="8">
        <f>SUM(H11:H36)</f>
        <v>0</v>
      </c>
      <c r="I37" s="8"/>
      <c r="J37" s="8">
        <f>SUM(J11:J35)</f>
        <v>0</v>
      </c>
      <c r="K37" s="8">
        <f>SUM(K11:K35)</f>
        <v>0</v>
      </c>
    </row>
    <row r="38" spans="1:11" ht="12" customHeight="1" x14ac:dyDescent="0.2">
      <c r="B38" t="s">
        <v>56</v>
      </c>
      <c r="G38" s="8"/>
      <c r="H38" s="8"/>
      <c r="I38" s="8"/>
      <c r="J38" s="8"/>
      <c r="K38" s="8"/>
    </row>
    <row r="39" spans="1:11" x14ac:dyDescent="0.2">
      <c r="B39" t="s">
        <v>57</v>
      </c>
      <c r="C39" s="54">
        <f>Detail!C58</f>
        <v>0.4194</v>
      </c>
      <c r="G39" s="8"/>
      <c r="H39" s="8"/>
      <c r="I39" s="8"/>
      <c r="J39" s="8">
        <f>J37*C39</f>
        <v>0</v>
      </c>
      <c r="K39" s="8">
        <f>K37*C39</f>
        <v>0</v>
      </c>
    </row>
    <row r="40" spans="1:11" x14ac:dyDescent="0.2">
      <c r="B40" t="s">
        <v>58</v>
      </c>
      <c r="G40" s="8"/>
      <c r="H40" s="8"/>
      <c r="I40" s="8"/>
      <c r="J40" s="8"/>
      <c r="K40" s="8"/>
    </row>
    <row r="41" spans="1:11" x14ac:dyDescent="0.2">
      <c r="C41" s="54">
        <f>Detail!$C$54+Detail!$C$55+Detail!$C$57</f>
        <v>1.5266999999999999</v>
      </c>
      <c r="G41" s="8"/>
      <c r="H41" s="8"/>
      <c r="I41" s="8"/>
      <c r="J41" s="8">
        <f>J37*C41</f>
        <v>0</v>
      </c>
      <c r="K41" s="8"/>
    </row>
    <row r="42" spans="1:11" x14ac:dyDescent="0.2">
      <c r="G42" s="8"/>
      <c r="H42" s="8"/>
      <c r="I42" s="8"/>
      <c r="J42" s="8"/>
      <c r="K42" s="8"/>
    </row>
    <row r="43" spans="1:11" x14ac:dyDescent="0.2">
      <c r="G43" s="8"/>
      <c r="H43" s="8"/>
      <c r="I43" s="8"/>
      <c r="J43" s="8"/>
      <c r="K43" s="8"/>
    </row>
    <row r="44" spans="1:11" x14ac:dyDescent="0.2">
      <c r="G44" s="8"/>
      <c r="H44" s="8"/>
      <c r="I44" s="8"/>
      <c r="J44" s="8"/>
      <c r="K44" s="8"/>
    </row>
    <row r="45" spans="1:11" x14ac:dyDescent="0.2">
      <c r="G45" s="8"/>
      <c r="H45" s="8"/>
      <c r="I45" s="8"/>
      <c r="J45" s="8"/>
      <c r="K45" s="8"/>
    </row>
    <row r="46" spans="1:11" x14ac:dyDescent="0.2">
      <c r="G46" s="8"/>
      <c r="H46" s="16" t="s">
        <v>59</v>
      </c>
      <c r="I46" s="16" t="s">
        <v>60</v>
      </c>
      <c r="J46" s="76"/>
      <c r="K46" s="76"/>
    </row>
    <row r="47" spans="1:11" x14ac:dyDescent="0.2">
      <c r="B47" t="s">
        <v>61</v>
      </c>
      <c r="G47" s="8"/>
      <c r="H47" s="8">
        <f>SUM(H10:H36)</f>
        <v>0</v>
      </c>
      <c r="I47" s="8">
        <f>SUM(I10:I36)</f>
        <v>0</v>
      </c>
      <c r="J47" s="8">
        <f>SUM(J37:J41)</f>
        <v>0</v>
      </c>
      <c r="K47" s="8">
        <f>SUM(K37:K41)</f>
        <v>0</v>
      </c>
    </row>
    <row r="48" spans="1:11" x14ac:dyDescent="0.2">
      <c r="G48" s="8"/>
      <c r="H48" s="8"/>
      <c r="I48" s="8"/>
      <c r="J48" s="8"/>
      <c r="K48" s="8"/>
    </row>
    <row r="49" spans="7:11" x14ac:dyDescent="0.2">
      <c r="G49" s="8"/>
      <c r="H49" s="8"/>
      <c r="I49" s="8"/>
      <c r="J49" s="8"/>
      <c r="K49" s="8"/>
    </row>
    <row r="50" spans="7:11" x14ac:dyDescent="0.2">
      <c r="G50" s="8"/>
      <c r="H50" s="8"/>
      <c r="I50" s="8"/>
      <c r="J50" s="8"/>
      <c r="K50" s="8"/>
    </row>
    <row r="51" spans="7:11" x14ac:dyDescent="0.2">
      <c r="G51" s="8"/>
      <c r="H51" s="8"/>
      <c r="I51" s="8"/>
      <c r="J51" s="8"/>
      <c r="K51" s="8"/>
    </row>
    <row r="52" spans="7:11" x14ac:dyDescent="0.2">
      <c r="G52" s="8"/>
      <c r="H52" s="8"/>
      <c r="I52" s="8"/>
      <c r="J52" s="8"/>
      <c r="K52" s="8"/>
    </row>
    <row r="53" spans="7:11" x14ac:dyDescent="0.2">
      <c r="G53" s="8"/>
      <c r="H53" s="8"/>
      <c r="I53" s="8"/>
      <c r="J53" s="8"/>
      <c r="K53" s="8"/>
    </row>
    <row r="54" spans="7:11" x14ac:dyDescent="0.2">
      <c r="G54" s="8"/>
      <c r="H54" s="8"/>
      <c r="I54" s="8"/>
      <c r="J54" s="8"/>
      <c r="K54" s="8"/>
    </row>
    <row r="55" spans="7:11" x14ac:dyDescent="0.2">
      <c r="G55" s="8"/>
      <c r="H55" s="8"/>
      <c r="I55" s="8"/>
      <c r="J55" s="8"/>
      <c r="K55" s="8"/>
    </row>
    <row r="56" spans="7:11" x14ac:dyDescent="0.2">
      <c r="G56" s="8"/>
      <c r="H56" s="8"/>
      <c r="I56" s="8"/>
      <c r="J56" s="8"/>
      <c r="K56" s="8"/>
    </row>
    <row r="57" spans="7:11" x14ac:dyDescent="0.2">
      <c r="G57" s="8"/>
      <c r="H57" s="8"/>
      <c r="I57" s="8"/>
      <c r="J57" s="8"/>
      <c r="K57" s="8"/>
    </row>
    <row r="58" spans="7:11" x14ac:dyDescent="0.2">
      <c r="G58" s="8"/>
      <c r="H58" s="8"/>
      <c r="I58" s="8"/>
      <c r="J58" s="8"/>
      <c r="K58" s="8"/>
    </row>
    <row r="59" spans="7:11" x14ac:dyDescent="0.2">
      <c r="G59" s="8"/>
      <c r="H59" s="8"/>
      <c r="I59" s="8"/>
      <c r="J59" s="8"/>
      <c r="K59" s="8"/>
    </row>
    <row r="60" spans="7:11" x14ac:dyDescent="0.2">
      <c r="G60" s="8"/>
      <c r="H60" s="8"/>
      <c r="I60" s="8"/>
      <c r="J60" s="8"/>
      <c r="K60" s="8"/>
    </row>
    <row r="61" spans="7:11" x14ac:dyDescent="0.2">
      <c r="G61" s="8"/>
      <c r="H61" s="8"/>
      <c r="I61" s="8"/>
      <c r="J61" s="8"/>
      <c r="K61" s="8"/>
    </row>
    <row r="62" spans="7:11" x14ac:dyDescent="0.2">
      <c r="G62" s="8"/>
      <c r="H62" s="8"/>
      <c r="I62" s="8"/>
      <c r="J62" s="8"/>
      <c r="K62" s="8"/>
    </row>
    <row r="63" spans="7:11" x14ac:dyDescent="0.2">
      <c r="G63" s="8"/>
      <c r="H63" s="8"/>
      <c r="I63" s="8"/>
      <c r="J63" s="8"/>
      <c r="K63" s="8"/>
    </row>
  </sheetData>
  <mergeCells count="26">
    <mergeCell ref="B27:D27"/>
    <mergeCell ref="B28:D28"/>
    <mergeCell ref="B33:D33"/>
    <mergeCell ref="B34:D34"/>
    <mergeCell ref="B29:D29"/>
    <mergeCell ref="B30:D30"/>
    <mergeCell ref="B31:D31"/>
    <mergeCell ref="B32:D32"/>
    <mergeCell ref="B26:D26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14:D14"/>
    <mergeCell ref="J7:J9"/>
    <mergeCell ref="K7:K9"/>
    <mergeCell ref="B11:D11"/>
    <mergeCell ref="B12:D12"/>
    <mergeCell ref="B13:D13"/>
  </mergeCells>
  <phoneticPr fontId="11" type="noConversion"/>
  <pageMargins left="0.75" right="0.75" top="1" bottom="1" header="0.5" footer="0.5"/>
  <pageSetup scale="76" orientation="portrait" r:id="rId1"/>
  <headerFooter alignWithMargins="0">
    <oddFooter>&amp;CPage 5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/>
  </sheetViews>
  <sheetFormatPr defaultRowHeight="12.75" x14ac:dyDescent="0.2"/>
  <sheetData>
    <row r="3" ht="13.5" customHeight="1" x14ac:dyDescent="0.2"/>
  </sheetData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1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048ECAAC4D4245BDD011DF11D769C8" ma:contentTypeVersion="3" ma:contentTypeDescription="Create a new document." ma:contentTypeScope="" ma:versionID="d35e3a8f23383ec1cd3eaaa4124b9c73">
  <xsd:schema xmlns:xsd="http://www.w3.org/2001/XMLSchema" xmlns:xs="http://www.w3.org/2001/XMLSchema" xmlns:p="http://schemas.microsoft.com/office/2006/metadata/properties" xmlns:ns2="4cfd5943-d527-4d33-bac3-aa84d2beb121" targetNamespace="http://schemas.microsoft.com/office/2006/metadata/properties" ma:root="true" ma:fieldsID="1cd519fd75d0aea91b9244b476891737" ns2:_="">
    <xsd:import namespace="4cfd5943-d527-4d33-bac3-aa84d2beb121"/>
    <xsd:element name="properties">
      <xsd:complexType>
        <xsd:sequence>
          <xsd:element name="documentManagement">
            <xsd:complexType>
              <xsd:all>
                <xsd:element ref="ns2:Project_x0020_Stage" minOccurs="0"/>
                <xsd:element ref="ns2:Category" minOccurs="0"/>
                <xsd:element ref="ns2:Description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d5943-d527-4d33-bac3-aa84d2beb121" elementFormDefault="qualified">
    <xsd:import namespace="http://schemas.microsoft.com/office/2006/documentManagement/types"/>
    <xsd:import namespace="http://schemas.microsoft.com/office/infopath/2007/PartnerControls"/>
    <xsd:element name="Project_x0020_Stage" ma:index="8" nillable="true" ma:displayName="Category" ma:default="1. Planning &amp; Initiation" ma:format="Dropdown" ma:internalName="Project_x0020_Stage">
      <xsd:simpleType>
        <xsd:restriction base="dms:Choice">
          <xsd:enumeration value="1. Planning &amp; Initiation"/>
          <xsd:enumeration value="2. Executing"/>
          <xsd:enumeration value="3. Monitoring &amp; Controlling"/>
          <xsd:enumeration value="4. Close-out"/>
          <xsd:enumeration value="5. Resources"/>
        </xsd:restriction>
      </xsd:simpleType>
    </xsd:element>
    <xsd:element name="Category" ma:index="9" nillable="true" ma:displayName="Subcategory" ma:internalName="Category">
      <xsd:simpleType>
        <xsd:restriction base="dms:Text">
          <xsd:maxLength value="255"/>
        </xsd:restriction>
      </xsd:simpleType>
    </xsd:element>
    <xsd:element name="Description0" ma:index="10" nillable="true" ma:displayName="Description" ma:internalName="Description0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4cfd5943-d527-4d33-bac3-aa84d2beb121" xsi:nil="true"/>
    <Project_x0020_Stage xmlns="4cfd5943-d527-4d33-bac3-aa84d2beb121">1. Planning &amp; Initiation</Project_x0020_Stage>
    <Description0 xmlns="4cfd5943-d527-4d33-bac3-aa84d2beb121">Submit this estimate spreadsheet w/ a business case for project approval. Updated as of 8/27/2012 to recognize sales tax is not applied to contractor dollars. Note on the ‘Detail’ sheet there are two lines available for contractor dollars.</Description0>
  </documentManagement>
</p:properties>
</file>

<file path=customXml/itemProps1.xml><?xml version="1.0" encoding="utf-8"?>
<ds:datastoreItem xmlns:ds="http://schemas.openxmlformats.org/officeDocument/2006/customXml" ds:itemID="{55B41F2F-981B-42CF-9C14-42B8F21BCB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fd5943-d527-4d33-bac3-aa84d2beb1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1E22C6-7BA8-4569-B2AE-FA1F3A53CD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97731A-8558-4AD6-A8E6-0FF4C19BE978}">
  <ds:schemaRefs>
    <ds:schemaRef ds:uri="http://www.w3.org/XML/1998/namespace"/>
    <ds:schemaRef ds:uri="http://purl.org/dc/dcmitype/"/>
    <ds:schemaRef ds:uri="4cfd5943-d527-4d33-bac3-aa84d2beb121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Instructions</vt:lpstr>
      <vt:lpstr>CoverSheet</vt:lpstr>
      <vt:lpstr>Summary</vt:lpstr>
      <vt:lpstr>Detail</vt:lpstr>
      <vt:lpstr>Detail-Software</vt:lpstr>
      <vt:lpstr>Removals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CoverSheet!Print_Area</vt:lpstr>
      <vt:lpstr>Instructions!Print_Area</vt:lpstr>
    </vt:vector>
  </TitlesOfParts>
  <Company>BHEC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Capital Estimate Spreadsheet</dc:title>
  <dc:creator>Denise Platt</dc:creator>
  <dc:description>06/01/06 changed cover pg approval titles, decription of work format, Variance explaination</dc:description>
  <cp:lastModifiedBy>Sarah Duval</cp:lastModifiedBy>
  <cp:lastPrinted>2012-08-27T14:01:05Z</cp:lastPrinted>
  <dcterms:created xsi:type="dcterms:W3CDTF">1998-02-25T21:00:12Z</dcterms:created>
  <dcterms:modified xsi:type="dcterms:W3CDTF">2012-09-27T15:11:39Z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0x010100A6048ECAAC4D4245BDD011DF11D769C8</vt:lpwstr>
  </property>
</Properties>
</file>