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reement calculations" sheetId="1" r:id="rId4"/>
    <sheet state="visible" name="RC_2022-03_coherence_task" sheetId="2" r:id="rId5"/>
    <sheet state="visible" name="RC_2021-07_coherence_task" sheetId="3" r:id="rId6"/>
    <sheet state="visible" name="both months raw coherence ratin" sheetId="4" r:id="rId7"/>
  </sheets>
  <definedNames/>
  <calcPr/>
</workbook>
</file>

<file path=xl/sharedStrings.xml><?xml version="1.0" encoding="utf-8"?>
<sst xmlns="http://schemas.openxmlformats.org/spreadsheetml/2006/main" count="1111" uniqueCount="285">
  <si>
    <t>Ryan Count Coherent</t>
  </si>
  <si>
    <t>Ryan Count NOT Coherent</t>
  </si>
  <si>
    <t>Rebecca Count Coherent</t>
  </si>
  <si>
    <t>Rebecca Count NOT Coherent</t>
  </si>
  <si>
    <t>Ethan Count Coherent</t>
  </si>
  <si>
    <t>Ethan Count NOT Coherent</t>
  </si>
  <si>
    <t xml:space="preserve">Validation checks - does everything add up to the right number of clusters? </t>
  </si>
  <si>
    <t>TOTALS</t>
  </si>
  <si>
    <t>Probability of label by annotator</t>
  </si>
  <si>
    <t>Avg probability of finding cluster coherent overall</t>
  </si>
  <si>
    <t>At least one annotator thought was coherent</t>
  </si>
  <si>
    <t>All 3 annotators thought was coherent</t>
  </si>
  <si>
    <t>Fleiss' Kappa computations over both months</t>
  </si>
  <si>
    <t>P_coherent</t>
  </si>
  <si>
    <t>P_notCoherent</t>
  </si>
  <si>
    <t>AvgP_cluster</t>
  </si>
  <si>
    <t>P_e</t>
  </si>
  <si>
    <t>Fleiss' Kappa</t>
  </si>
  <si>
    <t>Falls in the fair-moderate range, see https://en.wikipedia.org/wiki/Fleiss%27_kappa</t>
  </si>
  <si>
    <t>AC1 Statistic over both months</t>
  </si>
  <si>
    <t>pi_coherent</t>
  </si>
  <si>
    <t>pi_notcoherent</t>
  </si>
  <si>
    <t>P_chance_agreement</t>
  </si>
  <si>
    <t>AC1</t>
  </si>
  <si>
    <r>
      <rPr>
        <color theme="1"/>
        <sz val="10.0"/>
      </rPr>
      <t xml:space="preserve">Falls in the moderate range, computed in </t>
    </r>
    <r>
      <rPr>
        <color rgb="FF1155CC"/>
        <sz val="10.0"/>
        <u/>
      </rPr>
      <t>https://irrcac.readthedocs.io/en/latest/irrCAC.html#module-irrCAC.datasets</t>
    </r>
  </si>
  <si>
    <t>Comparing annotators to each other</t>
  </si>
  <si>
    <t>Ryan/Rebecca</t>
  </si>
  <si>
    <t>Ryan/Ethan</t>
  </si>
  <si>
    <t>Rebecca/Ethan</t>
  </si>
  <si>
    <t>Percentage of agreement</t>
  </si>
  <si>
    <t>True positives (taking first annotator as "truth")</t>
  </si>
  <si>
    <t>False positives (taking first annotator as "truth")</t>
  </si>
  <si>
    <t>These cells show the number of disagreements between each pair of annotaors</t>
  </si>
  <si>
    <t>False negatives (taking first annotator as "truth")</t>
  </si>
  <si>
    <t>True negatives (taking first annotator as "truth")</t>
  </si>
  <si>
    <t>F1-measure (taking first annotator as "truth")</t>
  </si>
  <si>
    <t>Conclusions</t>
  </si>
  <si>
    <t xml:space="preserve">- Overall interannotator agreement and pairwise interannotator agreement that it was for KMeans models in all cases. This is an indication that the task is harder or more subjective. However, interannotator agreement is still in the moderate range. </t>
  </si>
  <si>
    <t>- Ordering of pairwise annotator agreements is a little  - Ryan/Rebecca agreed the most, followed by Rebecca/Ethan, Ryan/Ethan agreed the least</t>
  </si>
  <si>
    <t>- Ryan was most forgiving of the model - marked 75% coherent (compared to 87.5% in KMeans)</t>
  </si>
  <si>
    <t>- Ethan was least forgiving - marked 45% incoherent</t>
  </si>
  <si>
    <t>- All annotators marked a lower percentage of clusters coherent compared to KMeans</t>
  </si>
  <si>
    <t>References on agreement metrics</t>
  </si>
  <si>
    <t>https://watermark.silverchair.com/ptj0257.pdf?token=AQECAHi208BE49Ooan9kkhW_Ercy7Dm3ZL_9Cf3qfKAc485ysgAAAtowggLWBgkqhkiG9w0BBwagggLHMIICwwIBADCCArwGCSqGSIb3DQEHATAeBglghkgBZQMEAS4wEQQMdvT9Y1iJu3e-nA-qAgEQgIICjcTdUd8Fr1UyiS8ZP5VfT6iOH0z0_i2LcWQTRJttf24Rry-FkDdooLu7WduYxUawgRaHkUa1fCTeBBHdttMgALDsyK8sD3W8mhkeFx-M68hqZR7OCw7fJJAu9aPc6j_7P3ekjdhWIr-K-UQkGmEUFFwkW_FHykrn0wK6NubiwqHIyQYKjHSAJkU8mb1RIMkepDAauT64EKqZqUEVvPo7uNLhgojXspzuAv87kFKALP3iajImlTQsJin7OdWfcKsPyY15uUShg19fzaKdids7OiQEslgphmHacT1imqH0L4CCK_OBfjY_UguFUJ-WWpnN6iPLuoaege4wfH-5lzP9M4uHPjQp54SXauroyDH4bjTg9z0EQG3dAzj5FBhPHwZF2TwuKzkBxRR88CfZLjH_zBLnqPLbGMF0vpq91DzbaSaXl8UP8oQRDb8l7E4gpgvWz2gluhciyD5aRqUyLmm-14AdbpBPZzjJBp2-Fb_sUokUUfNpAqd3_RnmG4qGpmr943MfrHmF_bDluVYFalBX6ZTESpd8OX5A8kwu3s1VNcrtfbN895xnDvpHQ5n0hEG2jhhgdxcdkJ3hkFKYIqzSvlEsh7Salfin8rkTJNOXyiWhoe1vYajXtDEC-dfd3x3oyE2rJK4bzdU4sG4O8C4WdXpwfFmKLBbElVD628Z76kcgmwu1ihswXkWDUDIwzZul9H-cy-31qW1K8rR7ElduGfPNASaE3F-aBLwjfwRlo_oToafp6tpWX9iBniODHooInH_H-ZdMhKdZe2Q4Zjw1gHZjsiZTnLNn0V4qGIiNadGvmPdi80MeTTGfudpZEUkIFyXjFnORemRMxhpw4Bcf5fSd6jMNMJ2aVplsLb5I</t>
  </si>
  <si>
    <t>https://en.wikipedia.org/wiki/F-score</t>
  </si>
  <si>
    <t>https://en.wikipedia.org/wiki/Cohen%27s_kappa</t>
  </si>
  <si>
    <t>https://en.wikipedia.org/wiki/Fleiss%27_kappa</t>
  </si>
  <si>
    <t>https://www.oreilly.com/library/view/natural-language-annotation/9781449332693/</t>
  </si>
  <si>
    <t>https://www.knime.com/blog/cohens-kappa-an-overview</t>
  </si>
  <si>
    <t>https://www.ncbi.nlm.nih.gov/books/NBK82266/</t>
  </si>
  <si>
    <t>https://www.researchgate.net/publication/5370070_Computing_inter-rater_reliability_and_its_variance_in_the_presence_of_high_agreement</t>
  </si>
  <si>
    <t>https://bmcmedresmethodol.biomedcentral.com/articles/10.1186/1471-2288-13-61#Tab7</t>
  </si>
  <si>
    <t>https://www.ncbi.nlm.nih.gov/pmc/articles/PMC1090460/</t>
  </si>
  <si>
    <t>Model ID</t>
  </si>
  <si>
    <t>Cluster ID</t>
  </si>
  <si>
    <t>subreddits</t>
  </si>
  <si>
    <t xml:space="preserve">Ryan Coherence </t>
  </si>
  <si>
    <t>Rebecca Coherence Raw</t>
  </si>
  <si>
    <t>Rebecca Coherence</t>
  </si>
  <si>
    <t>Ethan Coherence Raw</t>
  </si>
  <si>
    <t>Ethan Coherence</t>
  </si>
  <si>
    <t>Total Coherent</t>
  </si>
  <si>
    <t>Total Not Coherent</t>
  </si>
  <si>
    <t>P_agreement_per_cluster</t>
  </si>
  <si>
    <t>Ryan/Rebecca agreement</t>
  </si>
  <si>
    <t>Ryan/Ethan agreement</t>
  </si>
  <si>
    <t>Rebecca/Ethan agreement</t>
  </si>
  <si>
    <t>Ryan/Rebecca TP</t>
  </si>
  <si>
    <t>Ryan/Rebecca FP</t>
  </si>
  <si>
    <t>Ryan/Rebecca FN</t>
  </si>
  <si>
    <t>Ryan/Ethan TP</t>
  </si>
  <si>
    <t>Ryan/Ethan FP</t>
  </si>
  <si>
    <t>Ryan/Ethan FN</t>
  </si>
  <si>
    <t>Rebecca/Ethan TP</t>
  </si>
  <si>
    <t>Rebecca/Ethan FP</t>
  </si>
  <si>
    <t>Rebecca/Ethan FN</t>
  </si>
  <si>
    <t>2022-03_agglomerative_clusters</t>
  </si>
  <si>
    <t>Eldenring gaming DestinyTheGame Market76 halo FortNiteBR deadbydaylight BeyondTheFog destiny2 gtaonline SteamDeck Gamingcirclejerk PS5 EscapefromTarkov Games horizon skyrim PatchesEmporium pcgaming CoDCompetitive fo76 shittydarksouls CODWarzone playstation Warframe cyberpunkgame forhonor CypherRing battlefield2042 ARK Rainbow6 Wonderlands DeepRockGalactic reddeadredemption riskofrain moviescirclejerk darksouls3 fo4 Fallout dyinglight masseffect HuntShowdown darksouls Smite bloodborne RedDeadOnline MonsterHunter elderscrollsonline residentevil playrust Steam titanfall PS4 CODZombies Paladins steam_giveaway valheim patientgamers DestinyFashion witcher skyrimmods Battlefield shittymoviedetails Doom Trophies GTA DestinyLore GamingLeaksAndRumours CODVanguard dayz EldenBling RandomActsOfGaming Sekiro LowSodiumCyberpunk assassinscreed Pathfinder_Kingmaker modernwarfare TrueSTL ChrisChanSonichu truegaming R6ProLeague Berserk Fallout76Marketplace stalker haloinfinite CallOfDuty FortniteCompetitive Warzone gamingsuggestions dragonage ForHonorRants HorizonForbiddenWest raidsecrets reddeadredemption2 eldenringdiscussion farcry GodofWar DarkSouls2 fnv HaloMemes FORTnITE Back4Blood ShouldIbuythisgame MonsterHunterWorld RDR2 PUBATTLEGROUNDS PlayAvengers thelastofus ElderScrolls Witcher3 SummonSign fromsoftware MortalKombat BattlefieldV NewVegasMemes EldenRingHelp GTAV Chivalry2 Starfield SteamGameSwap StrangerofParadiseFFO CrucibleGuidebook battlefield_one DestinyMemes RogueCompany HiTMAN gwent tomorrow PlayStationPlus thedivision dccomicscirclejerk SkyrimMemes fo76FilthyCasuals borderlands3 SSBM huntersbell HaloStory GameDeals RustConsole 7daystodie silenthill Borderlands2 dyinglight2 TheCycleFrontier indiegameswap gotlegends blackopscoldwar MemeHunter destinycirclejerk TarkovMemes Borderlands teslore GiftofGames SkyrimModsXbox SifuGame jerma985 berserklejerk FortniteCreative SoulsSliders oblivion falloutnewvegas Returnal CompetitiveHalo Morrowind ghostoftsushima BaldursGate3 DarkViperAU TheLastOfUs2 AssassinsCreedValhala ReadyOrNotGame MHRise gamernews SmilingFriends demonssouls GhostRecon OneyPlays WhiteWolfRPG dauntless gamegrumps R6Extraction ShitHaloSays battlefield_4 memeframe lifeisstrange HeistTeams baldursgate insurgency DayzXbox Nioh arma ACValhalla Bioshock PUBGConsole fashionsouls reddeadfashion DivinityOriginalSin uncharted shittyrainbow6 FortniteLeaks HaloCirclejerk EldenRingPVP FalloutMods Tabwire GrandTheftAutoV megaconstrux youtubehaiku AssassinsCreedOdyssey StateofDecay2 PhasmophobiaGame PSVR ConanExiles Gta5Modding thewitcher3 RidersRepublic DeathStranding GearsOfWar DeadByDaylightMobile GamePhysics humblebundles DragonsDogma gtaglitches vigorgame sharditkeepit LowSodiumHalo GameTrade rpg_gamers dishonored SiegeAcademy F76giveawaystrading vtm Splitgate FreeGameFindings crashbandicoot playark FortniteSavetheWorld RedvsBlue SuperMegaShow LowSodium2042 fuckepic PSNFriends gtavcustoms GTA6 FREE northernlion ror2 dynastywarriors Fireteams Deusex SCUMgame MarvelCringe falloutlore paladinsgame CODLoadouts Division2 ForFashion videogames metro LowSodiumDestiny darksoulsmemes shadowofmordor DeadSpace MeatCanyon CompetitiveForHonor DaysGone PUBG WorldWar3 rantgrumps rockstar SaintsRow Yogscast videogamedunkey speedrun HorizonZeroDawn DetroitBecomeHuman DrDisrespectLive monsterhunterrage DestinySherpa Fable SuperActionStatue Splintercell FortniteMemes PS4Deals TombRaider fallout76settlements JustCause blackops3 GhostwireTokyo Spyro imsorryjon ICARUS vtmb InsurgencyConsole HellLetLooseConsole EvilDeadTheGame onebros FFXV rdr2online cyberpunkred PS4Dreams pumparum dbdgonewild GamingDetails Blackops4 gank EpicGamesPC thelastofusfactions Slycooper RustConsoleLFG FortniteFashion PlayStationNow netflixwitcher MHGU StateOfDecay forhonormemes controlgame farcry6 Ravenfield</t>
  </si>
  <si>
    <t>y</t>
  </si>
  <si>
    <t>yes</t>
  </si>
  <si>
    <t>AmItheAsshole relationship_advice cats AskWomen Advice thebachelor relationships Wallstreetsilver KUWTK 90dayfianceuncensored 90DayFiance ADHD Parenting TeenMomOGandTeenMom2 BravoRealHousewives BabyBumps namenerds LoveIsBlindOnNetflix Teachers FundieSnarkUncensored autism childfree AnimalCrossing Random_Acts_Of_Amazon crochet HilariaBaldwin legaladvice stopdrinking Marriage pregnant StardewValley Sims4 BestofRedditorUpdates dogs beyondthebump houseplants Aquariums gardening DuggarsSnark kpopthoughts Deuxmoi FigureSkating raisedbynarcissists weddingplanning whatisthisthing vegan RepLadies loseit AskDocs GenX Mommit JUSTNOMIL squishmallow fountainpens MaliciousCompliance SkincareAddiction NoFeeAC DeadBedrooms BreakUps illnessfakers WitchesVsPatriarchy MarriedAtFirstSight Vent blogsnark CPTSD whatsthisbug lululemon Frugal kpop insaneparents fragrance daddit kpophelp Rabbits toddlers knitting TLCsisterwives MakeupAddiction SuicideWatch bettafish antiMLM povertyfinance depression blackcats BanPitBulls ThriftStoreHauls bangtan FemaleDatingStrategy realhousewives Anxiety nostalgia popping survivinginfidelity adhdmeme whatsthisplant bipolar sewing NewParents lonely MadeOfStyrofoam KDRAMA mentalhealth aspergers EatCheapAndHealthy vanderpumprules UnsentLetters puppy101 AskWomenOver30 LibbyandAbby FuckYouKaren plantclinic Dogtraining covidlonghaulers orangetheory pitbulls socialskills Divorce NameNerdCirclejerk AmITheDevil thesims BorderlinePDisorder AmberlynnReidYT UnresolvedMysteries Starlink FoodieBeauty summerhousebravo progresspics keto Instagramreality PlantedTank CrossStitch wedding ChoosingBeggars aliandjohnjamesagain loveafterlockup RATS SaintMeghanMarkle breakingmom Nanny succulents malelivingspace pelotoncycle curlyhair BeautyGuruChatter IllegallySmolCats Hair BeardedDragons AnimalCrossingNewHor breastfeeding entitledparents leaves Silverbugs AutismInWomen HomeDecorating IVF coins intermittentfasting medical fatlogic NarcissisticAbuse selfharm Pmsforsale 90s bestoflegaladvice homestead HelpMeFind runefactory pettyrevenge aspiememes TrueCrime EarthPorn EDAnonymous Whatisthis ExNoContact OCD medical_advice ShitMomGroupsSay parrots CozyPlaces replika boyslove stepparents AmITheAngel whatsthisrock maiaknight quilting diabetes_t1 MomForAMinute TryingForABaby SisterWives Choices cripplingalcoholism WeightLossAdvice adhdwomen Gymnastics kdramarecommends dogpictures Indiemakeupandmore AsOneAfterInfidelity RandomActsofCards Dodocodes TrueCrimeDiscussion 2meirl4meirl BSTsquishmallow EngagementRings BPDlovedones ibs belowdeck thegildedage 1200isplenty Sephora aspergirls TalesFromYourServer neopets Nails fuseboxgames Dachshund LongDistance xxfitness askwomenadvice goldenretrievers AskOldPeople ColleenBallingerSnark ChronicPain diabetes hollisUncensored snakes Herpes DarceyAndStaceyTLC Jigsawpuzzles femalefashionadvice Accutane vegancirclejerk CelebWivesofNashville SmolBeanSnark guineapigs infertility migraine fasting DebateAVegan CrohnsDisease Anticonsumption hamsters venting weddingdress tretinoin birthcontrol PCOS Infidelity acturnips NuCarnival EUGENIACOONEY My600lbLife bipolar2 CleaningTips InfertilityBabies BackYardChickens Embroidery beauty lexapro orchids PeopleBeTrippin LOONA 30PlusSkinCare brittanydawnsnark femalehairadvice Moissanite Crystals plants ACTrade EDanonymemes HobbyDrama crafts GeneralHospital Catswithjobs RomanceClub Gold CatAdvice FemaleHairLoss COVID19positive unpopularkpopopinions ReefTank socialanxiety TalkTherapy zoloft jerseyshore leopardgeckos Sims3 reptiles Bonsai AmberlynnSnark TheGirlSurvivalGuide YouniquePresenterMS velvethippos ZeroWaste nutrition CICO BipolarReddit schizophrenia EtsySellers TwistedWonderland otomegames ehlersdanlos germanshepherds Equestrian ACPocketCamp shrimptank TheMarvelousMrsMaisel TalesFromTheFrontDesk PMDD VetTech bts7 OakIsland AskVet standardissuecat depression_memes vegetablegardening WhatsWrongWithYourCat Antiques whatsthisbird Fibromyalgia alcoholicsanonymous RedditLaqueristas raisedbyborderlines Rollerskating EntitledPeople Epilepsy Reduction AskParents TFABLinePorn straykids acne spiders ILoveMyReplika cheating_stories McMansionHell Etsy WOACB GERD Handwriting sleeptrain budgies cat SkincareAddicts RedecorHomeDesignGame addiction metaldetecting popculturechat cockatiel bluey CatsAreAssholes workingmoms Catswhoyell DogAdvice datingoverfifty bonecollecting AmateurRoomPorn Dogfree catpics interiordecorating Celiac Antipsychiatry RBI LoveIsBlindUS craftsnark BringingUpBates ballpython fragranceswap MedicalGore abusiverelationships simpleliving Episode BadVegan cfs adultsnew HealthAnxiety obeyme insects PlusSize pugs Makeup serialkillers AsianBeauty KUWTKsnark MultipleSclerosis gastricsleeve somethingimade narcissisticparents vegetarian reactivedogs HealthyFood talesfromtechsupport ChronicIllness Skincare_Addiction Shining_Nikki TTC30 birding introvert Horses therapy labrador MUAontheCheap twice Webkinz Monstera vaccinelonghaulers Permaculture legaladviceofftopic GriefSupport fellowshipofthebib loveafterporn MoneyDiariesACTIVE trollingforababy podcasts dancemoms JUSTNOFAMILY Chihuahua corgi Crazymiddles weddingshaming ugly cactus emetophobia pnsd WomensHealth Kitten tarantulas ABraThatFits Rosacea UlcerativeColitis DressUpTimePrincess POTS DID DelphiDocs BPDmemes Gastritis scuba AutisticPride sexandthecity Frenchbulldogs Greyhounds RoverPetSitting yoga rockhounds stopsmoking dragonvale Type1Diabetes LoveNikki AmItheButtface Botchedsurgeries veganfitness PourPainting ac_newhorizons MyBigFatFabulousLife RedditForGrownups Menopause parentsofmultiples frogs MergeDragons Sober findfashion oneanddone socialwork oldhagfashion Ipsy RainbowHigh sims2 thepapinis InteriorDesign ptsd Pen_Swap antidepressants chickens Endo family dryalcoholics Louisvuitton medizzy InventingAnna MealPrepSunday JustNoSO DelphiMurders minimalism 80s seventeen BeforeNAfterAdoption AnxiousAttachment therapists LushCosmetics MonsterHigh widowers TLCUnexpected longhair Joe_Millionaire maiaknightsnark CDrama vet FriendsOver40 Entomology solarpunk Wishlist Psychosis doggrooming optometry marriageadvice Weddingsunder10k axolotls bupropion YDHBSnark Healthyhooha CPTSDmemes acnh Wavyhair buildabear PlantIdentification insomnia Bulldogs Bedbugs abortion twinflames Volumeeating teaching CatsStandingUp BlackPink Aquascape SCAcirclejerk muacjdiscussion ferrets adultsurvivors Notion women tinnitus SomberASMR seniorkitties hellofresh HairDye jewelry AquaSwap internetparents Ulta SIBO foraging Covetfashion wyldeflowers Petioles JonBenetRamsey slp tamagotchi Journaling fourthwavewomen Pottery dreamcatcher DumpsterDiving DermatologyQuestions Custody tiktokgossip VintageFashion AsianParentStories LadyBoners Catloaf BodyDysmorphia DesignMyRoom Miscarriage ProRevenge STD ScienceBasedParenting Pets BorderCollie glutenfree Beekeeping SimsMobile greatdanes NPD AttachmentParenting torties AlAnon ageregression SavageGarden OldManDog Aritzia disability breastcancer DoggyDNA BabyBumpsCanada Hypothyroidism SingleParents Periods Goldfish IndoorGarden heartbreak eczema SupermodelCats composting SleepApnea fuckHOA TurnipExchange jjdandfamily bengalcats cricut JonBenet TakeaPlantLeaveaPlant Conures rescuedogs cancer femalelivingspace whatsthissnake Chonkers helpme marijuanaenthusiasts ttcafterloss PregnancyAfterLoss Divorce_Men turtle PetTheDamnCat BuddyCrossing CrestedGecko isopods badroommates husky Adulting Asthma houseplantscirclejerk alcoholism PetiteFitness AutisticAdults aquarium Psoriasis PlantBasedDiet hamstercare sad StartledCats BPD TuxedoCats BelgianMalinois MaladaptiveDreaming goblincore service_dogs rape TMJ RoyalsGossip2 bigboobproblems lastimages IKEA AITAH Hashimotos WhatIsThisPainting Mid_Century MeChat ABA BingeEatingDisorder Sciatica DOG shiba FemaleLevelUpStrategy BostonTerrier veganrecipes Chriswatts SebDerm arborists IDontWorkHereLady ChoicesVIP Autism_Parenting Aphantasia Noom geology LaBrantFamSnark ShittyVeganFoodPorn ffacj AustralianCattleDog fitbit KardashianHollywood Effexor Cichlid fuckeatingdisorders neighborsfromhell BipolarSOs chinchilla TearsOfThemis lupus Thisismylifemeow mechanicalpencils cottagecore mentalillness Dermatology animalid dpdr Rottweiler CPAP BeautyBoxes SiestaKeyMTV hysterectomy visualsnow IDmydog Schizoid Narcolepsy DowntonAbbey plushies declutter slpGradSchool kpoopheads Hydroponics pestcontrol dysautonomia misophonia 2meirl42meirl4meirl dogswithjobs AvPD AskaManagerSnark boxycharm Codependency aspd DanmeiNovels relationships_advice jewelrymaking endometriosis PanPorn NCT AnorexiaNervosa sociopath GestationalDiabetes Morbidforbadpeople LDR Mildlynomil Interstitialcystitis PetiteFashionAdvice LoveIslandTV MurdaughFamilyMurders pens TomorrowByTogether Goldendoodles hoyas zillowgonewild GIDLE amipregnant Dolls poop DiagnoseMe Theranos halloween gallbladders backpain WiggleButts FuckImOld therapyabuse HaircareScience Lolita ostomy Hidradenitis OpenDogTraining CatsBeingCats herbalism Ozempic neurodiversity fundiesnarkiesnark Duskwood Supernote fossilid SelfHarmScars AquaticSnails hermitcrabs greatpyrenees Adoption mainecoons BadMUAs MergeMansion legal YellowstonePN AncientCoins Tourettes glasses OccupationalTherapy diabetes_t2 mash aretheNTsokay FancyFollicles Squishmallowsforsale diamondpainting AskDoctorSmeeee Novavax_vaccine_talk Ceramics Giveaways_AC_NH limerence decaf PetMice Prostatitis motherinlawsfromhell StarStable MoDaoZuShi 1000lbbestfriends serialpodcast bridezillas ECEProfessionals squirrels lululemonBST StopSpeeding newborns SarahsDayUnfiltered dementia schizoaffective cornsnakes TalesFromTheCustomer OmadDiet Sneks weightwatchers Shihtzu VeganForCircleJerkers sexualassault SocialSecurity bulletjournal LongCovid SellingSunset Brochet RareHouseplants aliceandfernsnark vintage marinebiology ShittyRamen notmycat Visiblemending BFS wls FormulaFeeders Lovelink Arrowheads Allergies Candida whatisthisbug depression_help MEOW_IRL CPTSDFreeze Petloss blogsnarkmetasnark FODMAPS clothdiaps bulimia ObsidianMD glossier Barbie ExclusivelyPumping terrariums kpopcollections TwoXADHD snails soapmaking LifeAdvice toogoodtogo penpals MorbidPodcast AustralianShepherd thyroidcancer amiibo iZone Hyperhidrosis FabFitFun ketorecipes ankylosingspondylitis prozac spiderbro RHOBH antipornography pothos MakeupRehab DCCMakingtheTeam proplifting vultureculture TrueCrimePodcasts duck predaddit EstrangedAdultChild papermoney ancientrome tortoise love HPV Semaglutide 8TEEZ BabyLedWeaning NameMyCat ShittyRestrictionFood hsp rheumatoid Blind depressionregimens FuckeryUniveristy MoldlyInteresting TFABChartStalkers Hard_Flaccid Ureaplasma Agoraphobia MichaelsEmployees thisismylifenow HerpesCureResearch BALLET MostBeautiful LittlePeopleBigWorld scrungycats employedbykohls askatherapist Lyme StardewMemes CATHELP simsfreeplay EyeFloaters librarians samoyeds RoomPorn floorplan NailArt DanielTigerConspiracy AustralianMakeup sharks CallHerDaddy BreakUp whatisthisanimal FriendshipAdvice HOCD Diamonds Warts Boxer emotionalneglect moderatelygranolamoms fashionadvice dadswhodidnotwantpets DobermanPinscher VeganFoodPorn PelvicFloor etiquette AnimalJam Alcoholism_Medication NoLawns OliveMUA 1883Series toxicparents PurrfectTale coincollecting Canning Wellbutrin_Bupropion CRH Bunnies PVCs EntitledBitch HPPD Gastroparesis hivaids NativePlantGardening tianguancifu GirlDefinedSnark Bratz tuckedinkitties NICUParents costochondritis homeschool SASSWitches Anxietyhelp koreanvariety SofiawithanF AnimalCrossingNewLeaf SubstituteTeachers EverMerge SiberianCats menstrualcups FemFragLab Lululemen Chameleons PartyParrot HOA womensstreetwear LoveIsBlindJapan Pomeranians lookatmydog Sherri_Papini depressed AnimalRestaurant hoarding americangirl HSVpositive StainedGlass wildlifephotography mangago MnetQueendom Hedgehog sphynx MineralPorn FoundPaper JustNoTruth narcissism DietTea 1500isplenty ROCD TalesFromRetail MCAS Fish HPylori microblading TelogenEffluvium MauriceMandy herpetology fatgirlfedupsnark DadForAMinute KeepingUpwTheAldeans Libraries secretsofplayboy EuroSkincare myfavoritemurder RemarkableTablet airplaneears domesticviolence CovidVaccinated handbags TownshipGame ResinCasting AnimalCrossingAmiibos ADHD_partners ragdolls C25K aerogarden alocasia LifeAfterNarcissism Fencesitter Vermiculture NintendoStitch geckos shittyaquariums SnooLife caloriecount Siamesecats teefies LoveIsBlindNetflix REDDITORSINRECOVERY CoinSales 1000lbsisters scabies botany Andjustlikethat kep1er CatsAndSoup SkincareAddictionUK f45 coparenting curledfeetsies QuitVaping Homesteading toriamos babywearing AusSkincare dexcom SHINee YarnAddicts SuperMorbidlyObese floxies GastricBypass Gemstones PaleMUA sewhelp Diverticulitis PlusSizeFashion Amigurumi Southerncharm Perfumes Pedro_Pascal quittingsmoking Catculations ADHDmemes RainbowEverything harvestmoon youngandtherestless Constipation intuitiveeating whatplantisthis twicememes GFRIEND talesfromcallcenters HistamineIntolerance jackrussellterrier Yorkies philodendron NarcissisticSpouses rollerderby ShannanWatts AutismTranslated TBI ntbdbiwdfta SAHP MLPIOS ADHD_Programmers vaccinelonghauler</t>
  </si>
  <si>
    <t>n</t>
  </si>
  <si>
    <t>FreeKarma4U TrueFMK FreeKarma4You Cricket gonewild FemBoys AskRedditAfterDark jerkbudss GaySnapchat chubby sex pussy selfie MassiveCock needysluts OnlyFansPromotions SluttyConfessions amihot onlyfansgirls101 IndianDankMemes IndianTeenagers india BreedingMaterial traps cock IWantToBeHerHentai2 dirtyr4r BBW FreeCompliments rapefantasies Nude_Selfie OnlyFans101 Nudes boobs cumtributes IndiaSpeaks Sissies curvy gonewild30plus milf onlyfanshottest unitedstatesofindia Slut maturemilf GaybrosGoneWild naughtychicks DadWouldBeProud BollyBlindsNGossip indiasocial ratemycock Slutsofonlyfans LegalTeens obsf asshole bigasses collegesluts HentaiAndRoleplayy feetpics knockmeup NaughtyWives AdorableOnlyfans NaughtyOnlyfans GoneWildOnlyfans mombod OnlyfansXXX SluttyOnlyfans SaimanSays RealGirls BigBoobsGW horny PetiteGoneWild Sexsells Roleplaybuddy dankinindia AsiansGoneWild gothsluts onlyfanschicks FingMemes hentai ladybonersgw xsmallgirls normalnudes OnlyfansAmateurs latinas JuicyOnlyfans thickwhitegirls MakeNewFriendsHere booty_queens DadsAndBoys DirtySocialMedia barelylegalteens polyamory Ni_Bondha cocaine Nepal sugarlifestyleforum crossdressing GoneWildTrans HotOnlyfans twinks VerifiedFeet adorableporn SmallCutie Milfie amateur_milfs ass wifepictrading IndianGaming HairyPussy bigtiddygothgf JEENEETards ratemyboobs HotMoms mumbai InnocentlyNaughty onlynudechicks prettyaltgirls delhi BustyPetite gonewildaudio penis OnlyFansAsstastic TheThiccness SFWNextDoorGirls bangalore bisexual NSFW_Tributes DirtySnapchat Gonewild18 OnlyIfShesPackin Incestconfessions pornID Kerala Ifyouhadtopickone braless DadsGoneWild Nofans Cuckold 40plusGoneWild ThickThighs GOONED CougarsForCubs TinyTits librandu boypussy TittyDrop IRLgirls pickoneceleb GodPussy DegradingHoles Stacked smallboobs SocialMediachicks FreckledGirls Desijobuds nsfw AthleticBabes gaynsfw AmateurGoneWildPlus menslibIndia Feet_NSFW Sexy CelebBattles assholegonewild GirlsGW sph snapchat TransGoneWild ThickDick Ratemypussy gaybrosgonemild FitNakedGirls cumsluts HoustonNSFW Pickonepornstar Onlyfans_Promo LabiaGW BiggerThanYouThought AsianHotties aa_cups promoteonlyfans naturaltitties NSFWIAMA jerkofftoceleb BBCsissies WifeWantstoPlay YoungGirlsGoneWild ebonyhomemade PerfectBody AdorableNudes r4r FeetLoversHeaven bodyswap MeetPeople thick InstaCelebsGossip CBSE GermansGoneWild BBWPussys rule34 PlusSizeHotwives cougars_and_milfs_sfw socialhoes averagepenis Swingers OUTFITS 18nsfw JerkBuds ForShub adultery OnlyFansBusty ssbbw asiangirlsforwhitemen tiktokthots straightturnedgay Tgirls GoneWildCD shavedpussies trapsarentgay rape_hentai men_in_panties BDSMAdvice traphentai asstastic OnlyFansPetite Faces TwoXIndia grool tiktoknsfw Hairy Ebony UnderwearGW Needafriend BBWHardcore gaybears naughtymediachicks juicyasians meth DFWcasualencounters slutsofsnapchat OnOff GreatView cheatingwives BubbleButts gayporn bigdickgirl bwc CricketShitpost hugeboobs DirtyChatPals TeenBeauties couplesgonewild Teencocks Nipples tits RandomActsOfBlowJob BigAss foreskin ChurchOfTheBBC swingersr4r Celebhub Babes EngorgedVeinyBreasts slutwife celebnsfw BiMarriedMen IndianSkincareAddicts MILFs MisogynisticLife DirtyKIKRoleplay CoffeeGoneWild workgonewild Onlyfanspromotion GoneMild fatwomenlove raceplay MxRMods nsfw_gifs WrestleFap AmateurSlutWives PickOne paag GonewildGBUK JizzedToThis pawg sissypersonals palegirls AussieGirls GayRateMe FatPussyLovers SATXgonewild onlyfans_naked chastity granny FapDeciders OnlyFansBrunette ebonyamateurs StraightToSissy emogirls altgonewild WickrFinder Blowjobs IndiansGoneWild Chennai BBW_Chubby bigareolas onlyfansprom gilf AZGoneWild PLASTT sissycaptions DaughterTraining AlphaMalePorn IndianStreetBets Stuffers femdomgonewild ChubbyGirlsGW CutCocks hyderabad whooties tipofmypenis porn funsized HENTAI_GIF homegrowntits ButterflyWings sunraybee B_Cups Floridar4r Upskirt PNW_4_Adults WhatWouldYouDoWithHer PublicFlashing Shemales WhichOneWouldYouPick Rate_my_feet BDSMpersonals CollegeAmateurs broslikeus fnafpornrp Balls booty Socalswingers AnalGW WomenBendingOver Femdom bollywood SlimandStacked bdsm gonewildcouples feet boobbounce EGirls onlyfansadvice BDSMGW TwentyPlus cumfetish JizzedToThiss cocainegonewild MNGoneWild FullBackPanties Bulges 18_19 OnlyFansNaturallyHot ChavGirls bigclit VirginiaGoneWild Censoredforbetas WouldYouFuckMyWife GoneMildPlus Daddy OnlyFans101BrandNew MasturbationGoneWild yiff gfur dickgirls BonerMaterial EdibleButtholes kpopfap BollywoodMilfs MichiganGW SauceSharingCommunity Onlyfansgirls102 freeusefamily trashyboners ABDL GirlsFinishingTheJob dirtypenpals MalayalamMovies hotclub developersIndia deepthroat IndianEnts softies Pee Bbwmilf Indiangirlsontinder Sham_Sharma_Show futanari GaySkype cosplay RedditorCum BDSMcommunity sexstories friendship TennesseeGonewild BangaloreGW Phatasswhitegirls BadDragon girlsinyogapants bodyperfection TotalPackage BisexualFantasy BrownHotties TributeMe 2busty2hide DesiMom RandomActsOfMuffDive petite 50plusGW PreggoPorn pantyhose beingaDIK GWAustralia cosplaygirls transporn Hotchickswithtattoos AdultNeeds Sissykik2 DelhiGW PetiteTits SFWRedheads gonewildstories MarriedBiDownlow AsianNSFW womenarethings FemboyHentai GirlswithGlasses TexansGoneWild CuteLittleButts ArizonaGirls FootFetish nsfwhardcore AreolasGW FrenchGoneWild gaymersgonewild IndiaNostalgia DickPics4Freedom Fat_Fetish thongs GuysFromBehind EbonyCuties NSFWGirl Amateur OnlyFansBlonde dadbod Beardsandboners ButtsAndBareFeet bigonewild squirting Feetishh Celebswithbigtits nhentai homewreckergonewild CelebAssPussyMouth flatchested EraserNipples wifesharing 2Asia4u Latinabbw AssholeBehindThong indianews 420_Girls anal Mexicana bigblackcocks porn_gifs Arrangedmarriage scrubsgonewild NSFW_GIF indiancuckold lesbians MONSTERCOCKS WetPussys trapsgonewild Blonde hinduism CuckoldPsychology SexToys kiksextingg Onlyfanssmallgirls SpunHornyFun TotalBabes FtMPorn Humongousaurustits BlowjobGirls BBCparadise thighhighs OnlyFansNextDoorGirls GoneWildPlus Hotwife 2000sGirls Gonewild40Plus nonmonogamy rice_cakes FemdomHumiliation peegonewild SissyChastity nzgonewild lactation gonewildcolor PetiteNSFW YogaPants cuckoldcaptions IWantToSuckCock socalgonewild TamilNadu ask_Bondha FanslyFriends KikRoleplay AdultContentCreator BikiniBodies LipsThatGrip titsonastick bostonr4r WatchItForThePlot Adorable_Girls YoungGuysGoneWild ChubbyDudes BabesNSFW fuckdoll faptodesiactress OnlyFans_NonNude MassachusettsGoneWild blackcock bustyasians PublicBoys SexyTummies tightywhities Wisconsin_gonewild ddlg TheArtOfTheTease FurryPornSubreddit SheLikesItRough Politically_NSFW MuscleGirls SlimThick tollywood EdgingTalk Sissy_humiliation smalltitsbigass InjusticeMobile GayKik tanlines hairywomenaresexy Innie CamSluts MalesMasturbating HungryButts DhakaGW NSFW_Social SmallPenisHumiliation GWCouples forcedbreeding chat CuckoldPersonals jav CamGirls AgeGap Karma4Free stripper OnlyFansBigBeauties downblouse SpokaneNSFW OnlyfansAddict GodAsshole IndianaNsfw alabamagonewild buttplug Blacktittyworld cockcompare pune orlandor4r DDLG_Porn IndianDefense Ladyboys HotwifeChallenges MassiveTitsnAss FeetInYourFace BNWOwhitebois dirtykikpals Mexicancocks FootSlave gonewildchubby Sissy realmomsgonewild Workoutgonewild OnlyFansGenZ ukgirlsgonewild dilf tiktokporn ManHands DarkAngels BigBrownAreolas PiercedNSFW burstingout LegalTeensGW JerkOffToCelebsNew OnlineAffairs GayForCelebs JerkOffToAnime RoleReversal OnlyFansReviews CarsIndia HealSluts Oklahomar4r biggerthanherhead Giantess Kikpals SkinnyGirls BabeCock HairyArmpits PornSelected GWNerdy GayGermany ThotNetwork SpreadEm phonesex PunkGirls ScatPorn2 DFWHotwives GayZoom fatpussies gayfurryporn mummytummies Saggy atlantar4r GayDaddiesPics Utah_Girls_NSFW Pornhub BigAndMuscular gonewildcurvy assinthong BratLife NSFW411 SmallDickHumiliation MeetNewPeopleHere Pegging Shemale_Big_Cock gentlefemdom redheads BoobsAndTities MichiganHookups MonsterGirl DmMePorn F4M1 littlespace porninfifteenseconds Coloradosluts holdthemoan trannyslut GenshinImpactNSFW nudesfeed marilyn_manson DesiMeta Minnesotar4r Sissydating NSFWFunny upvote TheMilfNextdoor SmallDickGirls strikeaposegw tomboyNSFW AnimePossession faceandcock CuteGuyButts legs RugsOnly love_my_bush NewHampshireSex SSBBW_FANS gwpublic BlackOwnedSissies rearpussy bimbofetish gayotters snapleaks FreeOnlyFansPromotion cuteonlyfans WeddingRingsShowing IncestGifs smokingfetish PerkyChubby iwanttobeher PlipPlip armpitfetish NSFWskype InstagramLivesNSFWx ghostnipples hugeasses SamayRaina TotallyStraight SweNsfw cockheadlovers sexyover50 ForcedFeminization Indiangays HappyEndingMassage cumshots OnlyFans101Inked Celebs GloryHoleLocations onmww IndianBabes GenshinImpactHentai OutdoorRecreation neighborhoodmilf IrelandGoneWild ColoradoSwingers HugeDildos SexWorkers DemEyesDoe nj4nj Ratemywifenaked lovense DemonSlayer34 Crossdress_Expression bigtitsinbikinis dirtysmall OnlyFansSHMILFS MisogynyGoneWild OnlyFansFaces cummedpanties Normalnudesgonewild MalluBabes ThiccBoiss tightdresses AgeGapPersonals usedpanties tattooedgirls ftmspunished OWYM realonlyfansreviews GirlsShowering UpvotedBecauseBoobs HotWifeLifestyle Feminization CreatorsAdvice OntarioSwingers MillieBobbyBrown18pls ShinyPorn cum genderfluid tscum Nsfw_Amateurs HornyAmateurGirls BlowJob ChiveUnderground Mommy_tits BEAUTIFULPUSSY PantiesToTheSide FeetToesAndSocks nudism SexyAsmrGirls Break_Yo_Dick_Thick PremiumCheeks IndianCelebScenes GRAMBADDIES manass HappyEmbarrassedGirls SchoolgirlsXXX kolkata asiangirls4whitecocks creampies ecchi pregnantporn sissyology blackchickswhitedicks BigDickWhiteBoys poledancing ShemalesParadise DirtyConfession FemdomCommunity TwitchGoneWild AnimeMILFS gaystoriesgonewild lewdgames facedownassup OldDicks MuslimHinduUncensored DDLGPersonals LouisianaGoneWild HairyAssGirls BBC4BBWS FreeKarma4All TikTokFeet nursesgw bois KoreanNSFW MumbaiHookUps stripgirls PlusSizePantylovers AskRedditNSFW HairyCurvy Threesome jacking Step_Fantasy_GIFs CamGirlProblems FemdomSelfies CelebEconomy incest ClothedPreggo girlsmasturbating SexDolls MikeAdriano fitgirls BigBelliesAndHangers CommunalShowers KarmaFarming4Pros NJr4r Dildo_Gifs tiktoksweets BBCSluts sissydressing Breeding amazingtits onlyfans_promos OnlyFansFootLovers MalaysGoneWild circumcision NostalgiaFapping FagsAndAlphas EbonyBBW RCB chesthairporn TrapsUK NashvilleGW AgedBeauty EscortClientsOnly fleshlighters SexRoleplay showerbeer AsianGuysNSFW SexyFrex celebJObuds BNWOPropaganda dommes ThickFit EdmontonGoneWild ForeverAloneDating OnlyFansJustRight tributemombods Bondage indianahookup kattleya BisexualMen Fansly_Girls SexWorkersOnly Hairymanass BlackWorldOrder busty_asians cosplayers HighHeels Swingersgw NZGirlsGW OnlyFans_Females yandere netorare FloridaSwingers foreskin_restoration CalgaryGoneWildAgain gaycumsluts FacialFun realasians GayBBC TexasSwingers DommesForSissies hentaibondage UTGW GamerPals OnlyfansgirlS sounding shorthairchicks Portlandsex Ohior4r HotwifeSwingers gaysexconfessions TributeRequests BoobsBetweenArms MassachusettsFreaks SissyInspiration MotherDaughter JerkOffToMarathiCelbs LasVegasSwingers AsiansGoneWild30plus gifsgonewild BelleDelphineOFNS vagina BigBootyGoTHICCgf PussyFlashing losangelespersonals girlgooners IndiaInvestments Orgasms ArianaGrandeLewd NorCalGonewild mommydom NewYorkNine LadiesOfWrestling BigAsianCock UtahHookuP indianSissies The_Best_NSFW_GIFS HentaiSource NSFW_GAY ItsPorn Busty 1000ccplus HottiesX TallGoneWild IndiaTalksSex PrettyLittleCumsluts dankrishu Sissyperfection RateMyRack WomenOfColor twerking SFMCompileClub OnlyFans101Asstastic sexover30 momsgonewild FootFetishExperiences Vore masturbation OklahomaGoneWild SuperModelIndia Femdomfeet thighdeology IndianStockMarket ChastityCouples bakchodi RealHomePorn GoneWildHairy AssofOnlyfans CartoonPorn Arkansas_NSFW cracksmokers hangers MaluTrevejoOnlyFans AddisonRae thefullbush houstonr4r StagVixenLife KylieJennerPics wholesomehentai NCWives EnbyLewds largemilkers africanbootymeat WisconsinSwingers gentlemanboners SpunnSluts spreading sensualcurves GayInceststory gymgirls CentaurGirls NCStrokers BallBusting lightskinbeauties hownottomom cuteguys instaboldreels textfriends BIGTITTYGOTHGF SeattleGW OnlyfansSales101 indiadiscussion Selfie_Heaven thiccfems GeorgiaSwingers FootTalk CelebWouldYouRather DiscordAdvertising PornStarHQ RealAhegao LosAngelesSwingers hairymuffs DesiBoners Marvelous_Melons insanelyhairymen Nylonfetish LoosePussyLand SexyPolishYoutuber Doggystyle_NSFW indiameme CaliforniaSwingers BBC_International skinnytail chubbyasians r4rtoronto naturalboobs_details NCGW bostongonewild Busty_Girls highheelsNSFW CelebrityFeet Boobies wgbeforeafter chastitytraining DangleAndJingle OnlyFans101BustyBabes BonerAlert funpiece DixieDamelio__ ThePromoHub SheFucksHim FlashingGirls FanslyBabes hotguyswithtattoos TwinkLove MomSonIncest ToyControl PhatAssWhiteGirl HijabiXXX Titties Fingering r4rindia ircuckold pegging_unkinked sandiegopersonals WorshipTaylorSwift bangmybully BigBoobsGonewild BaltimoreAndDCr4r IdahoGoneWild2 DirtySexyKikPals YouTubersGoneWild exposedinpublic Fansly TwoXSex Tentai musclegirlart IndianHipHopHeads MarylandGoneWild socialmilf Utahswingers HypnoHookup tulsar4r Lal_Salaam OnlyFans101HotMomBods daresgonewild AwaitingCum footjobs BlackpinkFap gangbang Michiganpussy Oldmenvssluts HottiesOfTVandYT PornNSFWs GaymersGoneMild LeagueConnect Blackdick IowaNSFW aminsfw atheismindia TooCuteForPorn SanAntonioSwingers eropage panties NakedAdventures maturewomen FNaFPorn Real_life_ladies FetishSelling OlderWhores STLr4r R4R30Plus brisbanegirls Longislandhookups MethWithoutCommunism GoneWildSmiles ProstatePlay Safe4Trans femdompersonals Rapekink bimbofication inlandempirensfw NudeCelebsOnly BollywoodFashion FetishLife NCSwingers sissyplace gaycock Precum sissyhypno Hardwhitecock ChennaiGW pregnantgonewild gettingherselfoff eThotHub Punjabiactresses restoringdick Indiana_Swingers 1819club hotpast bottomsfordaddy amateurcumsluts CelebCucking SgGoneWild BlackGirlsBubbleButts hentaicaptions Hotwife2 CelebrityMommy SexyForSale AsianPussy Maine_gonewild FaceFuck AlbertaGirlsGoneWild TanmayBhatKeDost Indianapolis_gonewild OnlyFansNeverNude hot_reporters JustFansly SexyButNotPorn OhioHookups freeuse RepressedGoneWild DesiTeen GetKarma_Here PoonamPandeyFanatics cuckquean gainers htxgaybros collared CumFromAnal PublicFeetPics IndianFootball CelebsWithPetiteTits PuneGW MaleUnderwear ThroughTheFly VlinesAbsAndDick BonersInPublic Couplesporn BDSMnot4newbies gaychastity Musk4Musk FIREIndia eroticliterature MixedRaceGirls AnimeCumtributes mistress CumCannonAddicts HugeHangers BushLovers LoveBBWs diaperpics Dominatrix pornwithsounds TwitchTributes TGirl_Feet TaliaMarCumTribut Daddypics RileyReid damngoodinterracial gape OklahomaHotWives BlackedFantasy GoneWildScrubs jockstraps BHMGoneWild GirlsInDiapers PokePorn CelebrityButts belgiumgonewild DraculaBiscuits anal_gifs homemadexxx NorthCarolinaGW CorpuschristiNSFW AnimeFeets Sexydesibabes EbonyThroatQueens DirtyPantiesGW UnicornSwingers perthnaughtyfun perth_get_naughty abelladanger MichiganTitties Fisting IPLRedditLeague BreastEnvy malepolish slightcellulite KCGoneWild public Nebraskanudes HomemadeNsfw OnlyFans101BadBitches JerkOffToPakiCelebs OhioSwingers4r DegradeThisPig DutchGoneWild Femaleorgasmdenial Samaj Hyperspermia Roleplay KPopTributes girlswhoride HoleWreckers blackass WifeyWorthy SmilingSluts BBWGW Affairs Throatfucking CheatingHusband IndianMakeupAddicts Feedism HotGuys Addison_rae_worship Exhibitionistfun rapefantasies2 Sexy_Asians gingerdudes ginger Gayuklads GermanNSFWBoerse GoneMildCD OnlyFansInkless desimilfs AngelaWhite bromanceNSFW Tinderpickuplines knoxvilletngonewild AbsoluteWeapons SissyFemdom GWMelbourne DegradeThisCunt MommyMilkersNSFW shaveddicks HotwifeRealLife AZMenGW MississippiR4R cuckhumiliation indiansgonenude socksgonewild HairyBearMen OnlyFans101Legs4Days chubbysissies YoungHungFullofCum bisexualadults teasing EbonyTS TheSlutStation midgets ThePose EXHINDU nsfwcosplay pennsylvaniadirtyr4r Mother_son_incest couplesgonewildplus fortyfivefiftyfive PiercedCock ViralAlbum NederlandGoneWild VerifiedAmateurs gayfootfetish SouthCarolinaswingers HLCommunity NewMexico_NSFW LegalAdviceIndia 50and60plusGW fleshlight LimpClittySissy Death_By_SnuSnu collegensfw lingeriewomen amateurgirlsbigcocks Gayfeet HIGHANDHORNY Whore_Abuse heels oldschoolhot PantyPeel Denverhookup LasVegasXXXParties OnlyFansShorties bbcpersonals hotgirlsandwives geekygirls OnlyFansReds periscopeporn FupaLuv Perthgirls exxxchange Blondes CarolinaGirlsNSFW smalldickporn DesiCelebBattles ChangingRooms realmilf SLUTSANDCUMDUMPS Hitomi_Tanaka Models gonewildmetal jumalattaretPro thick_hentai ArtGW alabamar4r Spanking SexInFrontOfOthers BallStretching guysonlyfans TrapCuties russiangirls polishinflu MXRplays Overwatch_Porn DesiFappedToHer ArizonaGoneXXXtraWild MirrorSelfie RedditAfterDark CelebNSFWTalk bicuckold teachersgonewild petplay pantyobsession pets_and_ownwers fbb_NSFW smallcockloveforever indiancumtributes2 mycleavage AdrianaChechik BrookeMonk BushBabes AuntNSFW selfies GayRP MarylandAdultParty sugarmamma collegeboys men_in_pantyhose small GonewildEU bigassaltgirls NJHotwife hairfetish Naruto_Hentai AsianLadyboners MicroPenis DesiDesire EGirlThots muslimgirls GiantessFeet TampaSwingers AttackOnTitties smallpenis orangecountypersonals facesitting GoonetteHub FemboysAndHentai EbonyPetite cumshot FitToFat InstagramHotties Oilporn circumsexual EroticHypnosis Alahnalyy gaymichigan PORNism KansasCity_r4r SelfWorship OnlyFansMasCaliente asiangirlswhitecocks bootypetite FetishWantAds ssbbwbutt polyamoryR4R Afrodisiac OnlyFansLifestyle OnlyFansCougars PnPplayground closeup Pegging_Only Ohlympics EuroGirls treesgonewild showergirls Playboy armpitvoyeur Bisexy MilkyMILFs Male_Feet bushfrombehind BustyNaturals lingerie MiddleEasternHotties SissificationProject OnlyFansFashionistas LoyaltyTesters WrestleFapMeetUps FuckingTweakers indianbikes SayNoToBlackBoyss ForeskinnyGirls handjobs MatureHotWomen QueenofSpades MasculineMaleChastity BestPornInGalaxy OnlyFansBrainyBabes CharlotteUncensored HotDesiContents FestivalSluts AhegaoGirls wifesharingtexas mkindia homesex BengaliCelebs FEMSofCOLOR amateurfeets AmateurPornVids PantiesCraze GayWatersports Ahegao_IRL FanslyNewbies Coprophiles KeralaGW fetish Sexpolls CarryMinati HawaiiNSFW ComfyButHorny OnlyFans101Pierced GWAScriptGuild leggings FriendzoneCucks dirtyr4rCO BillieEilishGW SummertimeSaga kuttichevuru YourEverydayHouseWife LAGayBrosGoneWild FertileGirls boysgonewild BarelyClothed UPSC doujinshi whosthatpornstar gonewildbbw BlackGirlPics derpixon girlskissing OnlyfansAllNatural sydneygirls stockings gaypervymales gwcumsluts transformation SnapchatCheating girlspooping AsiansGoneErotic MasterOfAnal MaleArmpits HouseplantWhores Hippys_Hallway ToramOnline BUSTYQUEENS HotGirlNextDoor CreamySloppyTHICK DirtyAtx4Atx InstagramLiveGoneWild OttawaNSFW throatpies ApsaraBazaar VermontGoneWild OldSchoolCelebs cockrings GoneErotic sexquestions Asiantraps indiangirls ShowerBeerGoneWild seattler4r ColorMeHippy smellysocks OmahaNudes dallasr4r pickuplines OnlyFansSpecials SexyButPorn FeedingOnCum cosplaybutts oregonhookups GayKink desicuckolds Sexdoll FurryKikPals maturemompics omeglebaddies IWantToFuckHerHentai GoneWildCanada HumiliatingComments LingeriePlus Missouriswingers3 realmoms phatpussy neekolul AsianLadyBonerGW UKBabes bootyshorts HoustonSwingers r4rSydneyXXX VoyeurFlash BellyButtons CloudBlowersOnly SunStripes FanslyHoes CLTGoneWild IowaGonewild AZSwingers MichiganSexClub gayoklahoma pokies CelebRoleplay CincinnatiOhioGirls BiMenGoneWild RuinedOrgasms Aussieguys HypnoHentai GermanCelebs BambiSleep SacramentoGoneWild Grandpasgonewild SauceforNSFWads</t>
  </si>
  <si>
    <t>no</t>
  </si>
  <si>
    <t>IdiotsInCars GunAccessoriesForSale cars Justrolledintotheshop guns MechanicAdvice ar15 space 3Dprinting airsoft tacticalgear HomeImprovement woodworking Watches Firearms ak47 motorcycles gundeals electricians aviation BMW rolex Knife_Swap WRX Glocks Watchexchange NFA CCW flying liberalgunowners Plumbing Shitty_Car_Mods lego_raffles EDC TSLALounge flashlight askcarsales cigars Carpentry whatcarshouldIbuy onewheel Welding hoggit AskEngineers Tools knives Miata landscaping Fishing whatisthiscar DIY subaru Construction HVAC WatchesCirclejerk motogp GunMemes knifeclub Machinists ToyotaTacoma SigSauer malefashionadvice Audi rccars 4Runner namethatcar EngineeringStudents Cartalk GolfGTI ender3 JDM gunpolitics spotted homeowners CAguns centuryhomes ft86 BuyItForLife fosscad OmegaWatches ebikes reloading Mustang FordMaverickTruck Harley f150 AskElectronics Porsche ComblocMarket motorcycle brandonherrara FixMyPrint longrange teslainvestorsclub Jeep spaceporn Hunting hvacadvice CarAV SpaceXMasterrace WatchURaffle SpaceXLounge flightradar24 KnifeRaffle polymer80 lawncare Autos ElectricScooters MicrosoftFlightSim DonutMedia carporn flightsim mercedes_benz milsurp projectcar mazda3 AskMechanics lockpicking BeginnerWoodWorking rollerblading regularcarreviews PipeTobacco IBEW chefknives elonmusk WA_guns fpv paintball RedWingShoes Volkswagen functionalprint arduino GunPorn Wetshaving askanelectrician Lexus Honda ForgottenWeapons civic SocialistRA CX5 Shotguns progun prius MilwaukeeTool canik RVLiving PLC Archery frugalmalefashion onebag Dirtbikes rav4club Hyundai freemasonry spacex Toyota ender3v2 PlebeianAR RoastMyCar rawdenim cubancigars longboarding AutoDetailing goodyearwelt mazda wicked_edge boating prusa3d CZFirearms fixit AMG ElectricalEngineering gshock Leathercraft Bushcraft Astronomy Trucks flyfishing NYguns Acura MINI WeirdWheels Challenger mallninjashit Home FocusST sailing NJGuns Corvette 350z airsoftcirclejerk carmemes SWORDS Seiko HecklerKoch CherokeeXJ dji astrophotography ram_trucks ElectricSkateboarding SubaruForester Militariacollecting Diesel Dashcam 1911 drones kia Volvo classiccars Autobody Ford electrical bassfishing handtools SCX24 E30 e46 TheTpGentleman AR10 rav4prime aviationmaintenance GoRVing ConvenientCop NightVision PrideAndPinion scooters Fishing_Gear ChineseWatches Dualsport QualityTacticalGear Snus BmwTech camaro Golf_R hotas AwesomeCarMods E90 cowboyboots H3VR Tile FordBronco WAGuns carscirclejerk accord fordranger 4x4 telescopes Homebuilding Wrangler sharpening ToyotaTundra airsoftmarket ElantraN kayakfishing pools mechanics GasBlowBack overlanding SVSeeker Crosstrek airguns Charger VoxelabAquila ElectroBOOM S2000 SuggestAMotorcycle czscorpion metalworking Locksmith bowhunting 370z appliancerepair SolidWorks engineering SmithAndWesson GlockMod LandCruisers embedded Tacomaworld gopro flytying ChemicalEngineering Fencing 240sx hondagrom EDCexchange nasa VORONDesign SKS FiestaST Blacksmith Revolvers knifemaking Super73 COROLLA Roofing CTguns Subaru_Outback hondafit Fixxit farming eaudejerks klippers casio ryobi BudgetBlades Silverado jetta Shittyaskflying Cursedgunimages MosinNagant HomeMaintenance titanic MechanicalEngineering nissanfrontier Ender3Pro lasercutting turning MP5 Detailing Zippo Beretta Ducati GrandPowerStribog RCPlanes G37 tdi saab XTerra SeikoMods minibikes 300BLK CNC Multicopter Nissan aviationmemes dcsworld AskAstrophotography Tudor wma AR9 1022 askaplumber Roadcam Trackdays CalamariRaceTeam Renovations 3rdGen4Runner supermoto SelfDrivingCars NavyBlazer hottub WRXSTi subaruimpreza toolporn 2ALiberals infiniti ATC Triumph Kawasaki harborfreight GrandCherokee Appliances esp32 robotics ruger Dewalt MAguns JeepGladiator Lineman fordfusion F30 supercross Camry chineseknives Bladesmith EngineBuilding GelBlaster ManyBaggers StreetOutlaws CivicSi ammo 22lr askcarguys DippingTobacco ExtremeCarCrashes carcrash Hanklights ElectricUnicycle HPReverb LifeofBoris firealarms BMWE36 RadPowerBikes ECE diyelectronics Fusion360 RetroAR VAGuns ATV voroncorexy ender5 ChevyTrucks FPGA crv Traxxas LARP Ferrari TheTPG Acura_RSX GR86 CR10 M1Rifles CursedGuns handguns Concrete RX7 batteries Form1 Goruck vostok VelosterN Helicopters aircrashinvestigation FordFocus mr2 IndianMotorcycle BIGTREETECH electronics YetiCoolers printers gunsmithing EveryDayIsCigarDay homedefense Leatherman Axecraft woodstoving Yamaha AUG MotorcyclePorn tractors gasmasks ender5plus</t>
  </si>
  <si>
    <t>ukraine antiwork conspiracy UkrainianConflict UkraineWarVideoReport CombatFootage PoliticalCompassMemes neoliberal europe Conservative AskARussian redscarepod NonCredibleDefense Warthunder MapPorn greentext GenZedong HistoryMemes HermanCainAward Anarcho_Capitalism WorkReform changemyview Libertarian RussiaUkraineWar2022 LateStageCapitalism LouderWithCrowder VaushV insanepeoplefacebook LeopardsAteMyFace TheRightCantMeme 4chan Pikabu AskALiberal stupidpol lostgeneration volunteersForUkraine SocialJusticeInAction Qult_Headquarters SubredditDrama eu4 vexillology TankPorn conspiracy_commons ToiletPaperUSA moderatepolitics TumblrInAction Coronavirus AskThe_Donald CrusaderKings ABoringDystopia DebateVaccines JordanPeterson Stellaris UkraineWarReports SelfAwarewolves CapitalismVSocialism walkaway Military hoi4 WayOfTheBern CoronavirusCirclejerk anime_titties vexillologycirclejerk ShitAmericansSay PoliticalCompass war UkraineInvasionVideos Enough_Sanders_Spam LockdownSkepticism PoliticalDiscussion benshapiro liberta CredibleDefense ukraina ShitLiberalsSay byebyejob religiousfruitcake YUROP MarchAgainstNazis DWAC_Stock russia samharris MilitaryPorn centrist AskConservatives AskEurope imaginarymaps foxholegame TheLeftCantMeme UkraineConflict HellLetLoose ENLIGHTENEDCENTRISM askscience mapporncirclejerk Persecutionfetish TopMindsOfReddit geopolitics TrueUnpopularOpinion joinsquad libertarianmeme Republican Worldbox EnoughCommieSpam TheMotte AskHistorians N_N_N TrueAnon bestof COMPLETEANARCHY neoconNWO polandball KotakuInAction CapitolConsequences AskTrumpSupporters QAnonCasualties Presidents CommunismMemes sabaton forwardsfromgrandma tankiejerk Hasan_Piker ShitPoliticsSays ChurchOfCOVID ParlerWatch conservatives InfowarriorRides Anarchism TimPool averageredditor socialism chomsky conspiracytheories VoteDEM ANormalDayInRussia democrats GoldandBlack LoveForLandlords antitheistcheesecake IntellectualDarkWeb AntiHateCommunities dankchristianmemes russian GenUsa FreedomConvoy2022 LessCredibleDefence seculartalk WorkersStrikeBack Maps Bad_Cop_No_Donut flatearth WarshipPorn WarplanePorn Kaiserreich DankLeft thedavidpakmanshow monarchism TheBidenshitshow law ForwardsFromKlandma TNOmod YAPms jimmydore AlternateHistory ConservativeMemes MurderedByAOC PropagandaPosters BreakingPoints EscapingPrisonPlanet daverubin Anarchy101 behindthebastards DirtyRU tucker_carlson ContraPoints slatestarcodex Presidentialpoll DebtStrike geography LPOTL inthenews DebateCommunism MURICA Fuckthealtright Socialism_101 noworking skeptic BreadTube victoria3 Capitalism trump vaxxhappened Enough_Vaush_Spam ww3 warthundermemes victoria2 TheMajorityReport Epicentr DerScheisser NewGreentexts newsbotbot AntifascistsofReddit LockdownSkepticismAU belarus CovIdiots okbuddyvowsh 2american4you EnoughMuskSpam Masks4All SaturnStormCube TheTrumpZone Consoom AnythingGoesNews Trumpvirus enoughpetersonspam BlockedAndReported KnowledgeFight countryballs_comics boringdystopia SigmaGrindset TrueReddit PutinWatch The_Mueller virginvschad WarCollege RussiaPolitics conspiracyNOPOL ACAB pcmparliament deepfatfried AskEconomics fucktheccp askaconservative ParadoxExtra FreeSpeech history thecampaigntrail heraldry ww2 PoliticalSimulationUS SandersForPresident AHomeForPlagueRats JoeBiden Politicaltests LandlordLove Trumpgret ShermanPosting SocialDemocracy AsABlackMan Political_Revolution MayDayStrike AskHistory CoronavirusUS FightingFakeNews badhistory tuesday antifastonetoss esist DemocraticSocialism crusaderkings3 wwiipics FarmersStealingTanks AskLibertarians libsofreddit paradoxplaza QuiteFrankly FloridaMan RoughRomanMemes IndianCountry ConservativesOnly uspolitics Polcompball AskScienceDiscussion warno scotus imaginaryelections EuropeanFederalists dancarlin WatchRedditDie UkraineOSINT EnoughPCMSpam Shitstatistssay wikipedia shittytechnicals alltheleft NonCredibleDiplomacy DeclineIntoCensorship AmericaBad BidenIsNotMyPresident DrewDurnil GamerGhazi Ultraleft redscareforcishetmen WorldNationalists MisterBald leftistvexillology Infographics wargame media_criticism FoxFiction COVID19 climatechange ConflictofNations COVID19_support syriancivilwar CombatReality FragileWhiteRedditor nuclearwar BlackWolfFeed CabalCrusher DecodingTheGurus warinukraine Foodforthought NewDealAmerica chernobyl censoredreality EndlessWar PoliticalVideo DebateAnarchism ukrainevolunteers ShittyMapPorn kaiserredux TRUTHsocialWatch PoliticalSimulationUN Health DestroyedTanks tulsi climateskeptics WorldWar2 QanonKaren mythologymemes submarines WeirdWings ShitEuropeansSay PoliticalMemes fragilecommunism OverSimplified tanks Republican_misdeeds AskAnthropology MilitaryHistory Bibleconspiracy CountryHumans AmIFreeToGo GunsAreCool BaldAndBaldrDossier Liberal equestriaatwar JSOCarchive Patriot911 lastpodcastontheleft PoliticalSparring NationalConservative hoi4modding communism sendinthetanks RepublicanValues RightJerk RussianInvasion AgainstHateSubreddits InvasionOfUkraine TruckerConvoys LockdownCriticalLeft Keep_Track HistoryWhatIf JehovahsWitnesses GenderCynical PoliticsPeopleTwitter wholesomegreentext SupportForUkraine conspiracyundone amibeingdetained</t>
  </si>
  <si>
    <t>no?</t>
  </si>
  <si>
    <t>IdleHeroes 8BallPool HayDay RushRoyale tappedout cakeday</t>
  </si>
  <si>
    <t>trees weed Drugs shrooms microgrowery LSD Psychonaut cannabiscultivation fakecartridges dxm lean unclebens StonerThoughts benzodiazepines vaporents oilpen Autoflowers Vaping DMT PaMedicalMarijuana Dabs MushroomGrowers Coachella opiates delta8 TheOCS researchchemicals kratom GrowingMarijuana mycology shroomers UMF Dynavap drugscirclejerk suboxone quittingkratom MephHeads Psychedelics Stims OhioMarijuana MDMA Cigarettes OpiateChurch Vendorsofkratom heroin Methadone DJs treedibles Benzofamily aves sanpedrocactus electronic_cigarette entwives okeechobeemusicfest Acid Michigents StonerEngineering ArtOfRolling EDM highdeas CannabisExtracts MDEnts altcannabinoids rosin DPH Beatmatch microdosing puffco Marijuana benzorecovery OpiatesRecovery pillhead electricdaisycarnival drugtesthelp ketamine drugsarebeautiful CultoftheFranklin Mushrooms Milking NewJerseyMarijuana ContamFam bostontrees Lollapalooza MagicMushrooms CBD PsilocybinMushrooms hempflowers craftymighty Waxpen BurningMan 2cb hardstyle druggardening homebrewlean MOMpics electronicmusic dui NewYorkMMJ probation bonnaroo ShroomID TherapeuticKetamine saplings DnB fentanyl CannabisGrowers Ayahuasca mainetrees dmtguide sanpedrocactusforsale Vaping101 CanadianMOMs ChemResearch gabagoodness festivals Salvia NoTillGrowery cleancarts sqdc Techno DextroDoomers nightowlseeds macrogrowery CanadianCannabisLPs hash 420 NitrousOxide DivineTribeVaporizers QuittingTianeptine glassheads askdrugs KratomKorner disposablevape AboveandBeyond TechnoProduction Tipper Bongs outdoorgrowing ElectricForest mescaline bassnectar NotHowDrugsWork trap shroomery Odesza dissociatives weedgrower PressedOpiateChurch SEXONDRUGS dubstep Drugtests abv ambien RationalPsychonaut pillsporn Stoner Tomorrowland lifeisbeautifulLV adderall Cannabis_Culture quittingphenibut molly LSA Inhousegenetics StonerPhilosophy DWC</t>
  </si>
  <si>
    <t>teenagers memes shitposting HolUp OnePiece polls 196 Genshin_Impact dankmemes pokemon anime Minecraft cursedcomments masterduel ClashRoyale Brawlstars Hololive ffxiv Genshin_Impact_Leaks titanfolk tf2 whenthe TwoBestFriendsPlay meme Undertale manga grandorder terriblefacebookmemes GachaClub OnePunchMan ksi Genshin_Memepact Terraria KimetsuNoYaiba furry_irl DeathBattleMatchups ShingekiNoKyojin DBZDokkanBattle Naruto TIHI pokemontrades Animemes PokemonLegendsArceus whowouldwin FireEmblemHeroes ClashOfClans fivenightsatfreddys Kengan_Ashura hmm attackontitan MandJTV Deltarune goodanimemes PokemonSwordAndShield btd6 arknights roblox danganronpa DragonballLegends TheOwlHouse FridayNightFunkin geometrydash GoCommitDie notinteresting SonicTheHedgehog bleach blursedimages BrandonDE PokemonUnite animememes youngpeopleyoutube yugioh AzureLane ShitPostCrusaders bindingofisaac PokemonHome HollowKnight TheLastAirbender discordapp teenagersbutpog Encanto MemeVideos SmashBrosUltimate furry OMORI MinecraftMemes Breath_of_the_Wild houkai3rd transformers HelluvaBoss Boruto HollowKnightMemes HypixelSkyblock MemePiece EpicSeven HFY Bossfight Guiltygear Animesuggest perfectlycutscreams MangaCollectors gayspiderbrothel yakuzagames JRPG ClassroomOfTheElite TwoSentenceHorror TrashTaste Grapplerbaki BokuNoHeroAcademia DDLC miraculousladybug teenagersbuthot Persona5 CookieRunKingdoms arcane VirtualYoutubers okbuddyretard im14andthisisdeep KingdomHearts teenagersnew DemonSlayerAnime Jujutsushi MinecraftChampionship dbz backrooms touhou PokemonMasters AttackOnRetards anime_irl askteenboys redditmoment Totaldrama dankvideos AnimeFigures FinalFantasy mylittlepony funnyvideos hmmm manhwa copypasta DannyGonzalez BeeSwarmSimulator Crushes CharacterRant SCP battles2 yeagerbomb lostpause Ben10 TriangleStrategy cobrakai MoldyMemes HunterXHunter amphibia Tekken zelda TokyoRevengers softwaregore Komi_san Kirby OtomeIsekai Xenoblade_Chronicles The8BitRyanReddit RWBY smashbros youtube cursed_videomemes TeensMeetTeens Minecraftbuilds Kappa KanojoOkarishimasu pokemonmemes FireEmblemThreeHouses stunfisk Granblue_en PhantomForces WritingPrompts dankruto SMG4 Ayato_Mains JuJutsuKaisen Re_Zero GenshinImpactTips AskScienceFiction overlord GODZILLA splatoon RaidenMains madnesscombat Cookierun gachagaming YuGiOhMasterDuel OneSecondBeforeDisast StardustCrusaders distractible ShinyPokemon BlackClover YGOMarketplace MarioKartTour HalfLife girlsfrontline metalgearsolid ANRime PewdiepieSubmissions TenseiSlime fireemblem humansarespaceorcs DaniDev feedthebeast kof MurderDrones mangaswap blursed_videos OnePiecePowerScaling digimon jacksepticeye AnimeART BitLifeApp ihadastroke HermitCraft ShitpostXIV AskTeenGirls DissidiaFFOO antimeme deathbattle nosleep PERSoNA PhoenixSC inscryption Mario help DuelLinks JustUnsubbed Beyblade JessetcSubmissions KamenRider thomastheplankengine GameTheorists robloxjailbreak HeroForgeMinis dogelore PvZHeroes FnafAr comedyheaven pornhwa DevilMayCry tbatenovel GachaLifeCringe DokkanBattleCommunity paydaytheheist crappyoffbrands AnimeFunny HazbinHotel ProjectSekai jakertown SonoBisqueDoll DragaliaLost ShuumatsuNoValkyrie distressingmemes Dinosaurs shitpostemblem PokemonBDSP Metroid lies okbuddyreiner Helltaker PlantsVSZombies deadcells YaeMiko ClashRoyaleCirclejerk GuardianTales adventuretime ComedyNecrophilia Fighters CalamityMod botw ClashOfClansRecruit powerrangers skylanders BattleForDreamIsland minecraftsuggestions PokeLeaks LegendsArceus JackSucksAtLife bloxfruits okbuddybaka shittysuperpowers fatestaynight battlecats EliteEden PvZGardenWarfare mushokutensei IdentityV mariokart PokemonArceus wholesomeanimemes FellowKids WingsOfFire TownofSalemgame dankmemer DankMemesFromSite19 MatthiasSubmissions FFBraveExvius evangelion ItemShop woooosh hentaimemes nuzlocke MySingingMonsters okbuddyhololive ImFinnaGoToHell EightySix GachaClubCringe YuB Markiplier WarriorCats PunishingGrayRaven Ultraman gravityfalls tf2shitposterclub jurassicworldevo TeenagersButBetter dragonball evangelionmemes Yugioh101 Genshin_Lore morbidquestions bioniclelego BlueArchive visualnovels AceAttorney Cuphead DreamWasTaken2 Miitopia robloxhackers fnafcringe StreetFighter OPBR Megaten NoRules unOrdinary AnimeSketch gamindustri sbubby TF2fashionadvice Deji YourBizarreAdventure Ninjago TheWalkingDeadGame bonehurtingjuice FFRecordKeeper BanVideoGames Memes_Of_The_Dank supersentai fnki friendsafari YBAOfficial Youtooz AnotherEdenGlobal Dragonballsuper XiaoMains GenshinImpact stevenuniverse Konosuba lookismcomic Technoblade ffxivdiscussion fnaftheories LightNovels SmashRage SoulKnight MCPE amogus inazumaeleven Falcom TerrariaMemes animecirclejerk MinecraftBuddies DanTDM legendofkorra Portal GenshinGays Megaman fairytail CreaturesofSonaria BokuNoMetaAcademia Kokomi_Mains PixelGun SpeculativeEvolution lostredditors HuTao_Mains AmongUs AlchemyStarsEN ninjavoltage 0sanitymemes dragonballfighterz Nijisanji MandelaCatalogue JumpChain earthbound nagatoro pokemonanime childemains Hololewd GIRLSundPANZER Kingdom MinecraftCommands NuxTakuSubmissions TalesFromDF ihaveihaveihavereddit surrealmemes MemeEconomy SkyGame 5ToubunNoHanayome SipsTea EulaMains yokaiwatch nier shittymobilegameads swordartonline dreamsmp PokemonScarletViolet minecraftclients BleachBraveSouls Sidemen okmatewanker TowerofGod ghibli pyrocynical tallyhall ClashMini Socksfor1Submissions ComedyCemetery YuGiOhMemes TheMonkeysPaw ralsei Paleontology Beastars deathnote oneshot 5nafcirclejerk ChangedFurry gmod MultiVersusTheGame RWBYcritics dragonquest Priconne Animedubs haikyuu CodeGeass FurryArtSchool PokemonROMhacks EnterTheGungeon MinecraftDungeons DBLegendsReddit sailormoon castlevania PlanetZoo celestegame guro WeAreVYBE KrunkerIO EmKay Kaguya_sama IttoMains BrawlStarsCompetitive reddit Apandah thanksihateit deviantarthell DigimonCardGame2020 Monsterverse Parahumans 197 protogen animegifs robloxgamedev blessedimages skamtebord YelanMains okbuddyhetero TheDragonPrince wholesomeyuri DragonCity WormFanfic HonzukiNoGekokujou 19684 hajimenoippo PixelDungeon Transformemes godtiersuperpowers Offensivejokes Dank honkaiimpact3 noveltranslations admincraft Takagi_san toarumajutsunoindex DragonMaid MemeTemplatesOfficial dontstarve yaoi Shadowverse inuyasha technicalminecraft AyakaMains FinalFantasyVII BokunoheroFanfiction hypixel peopleplayground Puberty thomasthetankengine GrandPieceOnline Naturewasmetal fridaynightfunkinporn Bloxburg Osana VGC CasualPokemonTrades Angryupvote minecraftseeds TDS_Roblox deepwoken redditmobile VaultHuntersMinecraft steinsgate FFVIIRemake Crunchyroll LoomianLegacy CoachCorySubmissions Eddsworld homestuck AvatarMemes casualnintendo webtoons bitlife comedyhomicide Gintama DramaticText fightsticks makeyourchoice DeadAhead Manhua NanatsunoTaizai JailbreakCreations DanMachi PornhubComments MinecraftHelp NarutoShinobiStriker scottthewoz GachaFnaf_2 FiftyFifty ChainsawMan KeqingMains HellsKitchen spongebob LodedDiper shortscarystories Pokemonart TypicalColors2 furrymemes PSO2NGS darkjokes TheBackrooms Shindo_Life tales TurningRed OnePieceTC DreamWasTaken dbfz bloxymemes FnfCringe fakemon AlzheimersGroup BDSP AlbedosCreations SkyChildrenOfLight nsfwcyoa thebindingofisaac Isekai BLOOKET Ganyu shieldbro FullmetalAlchemist KillLaKill cursedimages waifuism Minecrafthmmm wordington touhou_lostword TheRatEmpire BadRPerStories DrStone Teenager_Polls truezelda funimation araragi StevenHe cursedmemes PrincessesOfPower dbxv regularshow cardfightvanguard KOFALLSTAR Yoimiya_Mains BlueLock Cursed_Images 2hujerk gifsthatendtoosoon LegendsArceusTrading EDP445 Pikmin 2b2t SCPSecretLab deeeepio hanakokun DanganronpaNation Higurashinonakakoroni l4d2 Diepio redstone Hornyjail TheLetterH Polytopia PlaneCrazyCommunity OkBuddyPersona Pokemonexchange stanpegasus MASFandom ChronoCross Guacamole_penis AccidentalComedy tommyinnit feedthememes Justaweirdpersonn NintendoMemes arcaea cowboybebop ImaginarySliceOfLife HollowKnightArt Sexyspacebabes BungouStrayDogs ReverendInsanity DDLCMods YanfeiMains Bakugan MysteryDungeon JurassicPark Pibby creepypasta AAAAAAAAAAAAAAAAA void_memes StarVStheForcesofEvil MonsterLegends dreamgenderlove SCPMemes nukedmemes theisle videomemes httyd Atelier DreamStanCringe okbuddyrintard SpecialSnowflake mcservers EdensZero k_on jaidenanimations MARIOPARTY HighschoolDxD DankExchange HybridAnimalsGame FNaF sololeveling AUniversalTime PokemonUnbound finalfantasyx CompetitiveMinecraft MyDressUpDarlingAnime CrazyHand oompasubs UnusualVideos ffxi GirlFromRandomChat ElsaGate CountOnceADay TokyoGhoul RobloxBedwars TwoSentenceSadness TeamSky daveandbambi Frozen MadeInAbyss yourturntodie datealive persona4golden Tewbre PowerScaling Ningen KazuhaMains happytreefriends animenocontext dank_meme OmniscientReader MarioKart8Deluxe yurimemes UsernameChecksOut MinecraftServer SummonersGreed NieRReincarnation DetailCraft suddenlysexoffender LittleNightmares okbuddygenshin Aether_Mains discordVideos ARG ATLA rainworld PerfectlyCutBooms YuYuHakusho mrballen SomeOrdinaryGmrs iamveryrandom precure DisgaeaRPGMobile tomodachilife FruitsBasket Spunchbob MadokaMagica FNaFCringeGachaShit MartialMemes Ultrakill Spore lemondemon papermario MyHeroAcadamia YoujoSenki THEMONUMENTMYTHOS Vocaloid Sewerslvt fursuit StrikeForceHeroes cartoons profanitycounter Nendoroid CounterSide KarmaRoulette SpyxFamily BDSPTrades DragonQuestTact scarystories PrehistoricMemes SonicTheMovie supersmashbros hermitcraftmemes Noellemains memesopdidntlike whatanime bioniclememes SmashLegends Thewaltenfiles DemonSlayer bigfloppa AnimeMusicVideos LoveForAnimesexuals youngpeoplereddit chronotrigger MarioMaker entrypoint CreateMod HotlineMiami poketwo RWBYNSFW 21stCenturyHumour miniminter yourbizarretrades mangadeals OreGairuSNAFU pokemonshowdown FFXIVGlamours AzurLewd JurassicWorldApp jschlatt CookierunKingdom Edelgard JurassicWorldAlive AlfaOxtrot narutomemes ppnojutsu Discord_Bots GrowCastle AnimeHate customyugioh BanGDream SuddenlyIncest BlueStacks TheBoysChannel shittymcsuggestions bully Piratefolk KumoDesu TeenIndia FGOcomics Lolitary twittermoment ClashRoyaleTrade awwnime TheClickOwO SpeedOfLobsters starbound TimeworksSubmissions scratch DilucMains tf_irl kurzgesagt worldflipper fanStands UnexpectedJoJo WildAnimeTheories ape Otonokizaka yiffinhell Demonfall lisathepainfulrpg OrderOfHeroes sixfacedworld Albedomains analog_horror LesbianInsectBrothel foxes dontflinch TheCoolKidsClub Yashahime DanganronpaCringe newmariokart AnimeFiguresForAll Animewallpaper just2good</t>
  </si>
  <si>
    <t>formula1 granturismo formuladank NASCAR lego ForzaHorizon WorldofTanks legostarwars simracing CitiesSkylines HotWheels Gunpla iRacing Gundam battlebots forza BeamNG GranTurismo7 enlistedgame WorldOfTanksBlitz F1Game WoWs_Legends INDYCAR modelmakers Nerf snowrunner Fanatec F1Technical farmingsimulator theHunter WorldofTanksConsole F1TV ACCompetizione GBO2 assettocorsa F1FeederSeries TopDrives needforspeed FRlegends Crossout lewishamilton trucksim initiald aarava Simracingstewards lepin thegrandtour NFSHeat wec MySummerCar Legomarket ModelCars EuroTruck2 WoWsBlitz Acceleracers JellesMarbleRuns FRC legodeal UrinatingTree The_Crew legotechnic PixelCarRacer NASCARCollectors shittyskylines warface</t>
  </si>
  <si>
    <t>ufc MMA bjj NoFap moreplatesmoredates Boxing Fitness steroids Testosterone GYM nattyorjuice bodybuilding martialarts Strongman selfimprovement GettingShredded Supplements pornfree Nootropics homegym gainit PEDs crossfit Brogress DecidingToBeBetter mmamemes bodyweightfitness wrestling Stoicism weightlifting fitnesscirclejerk fitness30plus weightroom MuayThai sarmssourcetalk strength_training getdisciplined productivity GymMemes kettlebell powerlifting Swimming physicaltherapy judo BulkOrCut gynecomastia EASportsUFC massage phenibut IWantToLearn Semenretention PSSD trt trackandfield anhedonia GymMotivation armwrestling BJJstreams nosurf MAOIs leangains Biohackers Peptides Calisthenic amateur_boxing StopGaming Sprinting GetStudying sleep karate formcheck AllCombatSports workout MMAbetting taekwondo Kickboxing UFC4 Stronglifts5x5 GregDoucette powerbuilding 531Discussion zyzz NootropicsDepot StartingStrength NoFapChristians howtonotgiveafuck Chiropractic PornAddiction ScientificNutrition modafinil scoliosis StackAdvice gout davidgoggins Pickleball SARMs BecomingTheIceman</t>
  </si>
  <si>
    <t>CollegeBasketball CFB exmormon sixers Browns Austin LosAngeles bostonceltics Seattle boston NYYankees Seahawks nyc Colts MLS chicago minnesotavikings texas Portland philadelphia bayarea NYKnicks sandiego suns Denver ussoccer steelers GreenBayPackers denvernuggets SeattleWA Sacramento rangers CHIBears DetroitRedWings AskNYC FLMedicalTrees DenverBroncos washingtondc houston chicagobulls sanfrancisco Patriots timberwolves pittsburgh Connecticut nova BostonBruins Columbus eagles falcons florida miamidolphins Commanders wildhockey bengals newjersey detroitlions Braves Ohio StLouis NorthCarolina buffalobills nyjets nashville rva AskLosAngeles NewOrleans ColoradoAvalanche KansasCityChiefs AtlantaHawks canes minnesota orangecounty SaltLakeCity DetroitPistons raleigh ravens Minneapolis Charlotte Dallas phoenix maryland kansascity clevelandcavs MkeBucks Dodgers panthers Flyers Maine Texans madisonwi Cardinals cincinnati rockets NYGiants NewYorkMets Saints Cornell newhampshire asheville Mariners tampa stlouisblues ILTrees latterdaysaints UCSD orlando penguins Tennesseetitans Padres SanJose Rochester longisland NOLAPelicans devils berkeley Michigan sanantonio washingtonwizards Reno indianapolis UtahJazz mormon HuntsvilleAlabama grandrapids Indiana wisconsin Bellingham Hawaii Pennsylvania milwaukee Jaguars Miami caps redsox newyorkcity ockytop Louisville Eugene ucla Albuquerque publix Iowa Buffalo buccaneers missouri phillies Tucson Cleveland oregon LonghornNation Atlanta AskSF baltimore BlueJackets SeattleKraken sabres collegebaseball Georgia massachusetts minnesotatwins Spokane NCAAW Albany Detroit jerseycity Idaho Omaha oklahoma aggies Alabama Knoxville desmoines vermont askportland udub Tacoma angelsbaseball OSU UCI bullcity TampaBayLightning Brooklyn boulder UCSantaBarbara OKmarijuana NFCNorthMemeWar TwinCities memphis NewYorkIslanders CAStateWorkers pacers ufl AZCardinals CharlotteHornets Colorado Reds CHICubs tulsa Virginia UCDavis whitesox TexasPolitics astoria oakland ColoradoSprings Utah jacksonville Birmingham Bend AtlantaUnited longbeach FortWorth hawks RhodeIsland Denton AnnArbor NEU NWSL UCSC Astros Boise vancouverwa bloomington arizona MichiganWolverines southcarolina alaska Delaware ZonaEnts ucf anchorage COents austinfood Chattanooga HEB unt santacruz Charleston Bozeman MissouriMedical nycrail portlandme Predators razorbacks RoversMorningGlory lexington ucr California collegehockey greenville olympia springfieldMO ASU ChicagoSuburbs FortCollins USC Brewers BostonU fresno FoodLosAngeles UTAustin Syracuse Kentucky askdfw motorcitykitties ClevelandGuardians Washington theticket chicagofood CSULB SouthJersey California_Politics StPetersburgFL batonrouge NCSU wichita lincoln Charlottesville umass Pensacola FloridaGators Acadiana dayton SanDiegan triangle burlington AskNOLA fargo illinois minnesotaunited CoronavirusMa rolltide SALEM SDSU savannah Tennessee MontgomeryCountyMD timbers WestVirginia Montana DenverCirclejerk orioles csuf plano LittleRock UNC CalPoly COsnow kansas Nationals missoula SoundersFC CharlotteFootballClub okc Nebraska Huskers utdallas CalPolyPomona mississippi nyu kzoo Wilmington RioGrandeValley providence arizonapolitics Athens NFCEastMemeWar Arkansas NYCbike SantaBarbara SiouxFalls buccos winstonsalem GNV ElPaso FloridaCoronavirus Somerville Hoboken utarlington 321 wde Tallahassee IowaCity AustinFC BigIsland lansing FCCincinnati toledo tampabayrays HawaiiVisitors WorcesterMA SouthDakota columbiamo VirginiaBeach USF WisconsinBadgers NYCapartments frederickmd denverfood TheMassive LAFC Bakersfield UNCCharlotte ColoradoRockies Baruch cedarrapids duluth AskChicago usmnt sarasota NewMexico fortwayne seattlehobos PowerTripMorningShow lancaster gso columbia armmj UniversityOfHouston nycmeetups KCRoyals MontereyBay CoronavirusWA USLPRO CUNY</t>
  </si>
  <si>
    <t>newzealand australia nrl MAFS_AU melbourne AFL AusFinance sydney brisbane perth ASX_Bets CoronavirusDownunder auckland Adelaide southafrica AustralianPolitics Kenya ConservativeKiwi Wellington PersonalFinanceNZ Aleague Coronavirus_NZ canberra ausents MedicalCannabisAus chch auslaw AskAnAustralian fiaustralia AustralianTeachers AusLegal Nigeria NZTrees straya unsw MedicalCannabisOz newcastle CasualNZ RSA AustralianMilitary diynz GoldCoast capetown atayls Africa friendlyjordies tasmania vce Centrelink FremantleFC unimelb johannesburg AusGrowers universityofauckland</t>
  </si>
  <si>
    <t>ModsAreKillingReddit AntiVaxxers</t>
  </si>
  <si>
    <t>CallOfDutyMobile walkingwarrobots PUBGMobile CODMobile ApexLegendsMobile RiseofKingdoms mkxmobile CSRRacing2 Asphalt9 ShadowFightArena CODMobile_Loadouts nfsnolimits mecharena Shadowfight3 PUBGNEWSTATE Everdale SCBuildIt LastDayonEarthGame</t>
  </si>
  <si>
    <t>argentina brasil chile brasilivre mexico desabafos Mujico futebol MAAU HUEstation preguntaleareddit AskRedditespanol LigaMX sexualidade uruguay Ticos PreguntasReddit Colombia asklatinamerica preguntaReddit conversas dankgentina orslokx Argaming casero DylanteroYT BigBrotherBrasil BeelcitosMemes punhetabr relacionamentos investimentos BocaJuniors Monterrey Confesiones eu_nvr ArgentinasHott antitrampo Panama RepublicadeChile MexicoFinanciero farialimabets brdev vzla jovemnerd famiL PergunteReddit DrogasBrazilRebooted PERU ArgEntos MexicoCity saopaulo MeJulgue internacional maconha Republica_Argentina BrasildoB CelebsBR terrorterrorifico espanol PuertoRico botecodoreddit PedroDBR HistoriasdeTerror AradirOff HistoriasDeReddit Danyancat Luangameplay666 Locochon LatinoPeopleTwitter BuenosAires merval cornosbrasil LMDShow porramauricio EsposasPutotas GayMexico Corinthians RepublicaArgentina Burises Arigameplays_Amablitz TG_Safehouse SaoPauloFC Arigameplays_ CelebsARG noticiasargentinas RedditPregunta tijuana caseros 2latinoforyou Mercadoreddit CharruaDevs AutoLink italianceleb AskArgentina RPland putaria Paraguay guatemala DrogasBrasil2 Portuguese ChilenasNSFW ShitpostBR palmeiras DerechoGenial ubius Maromba transgoddesses ArAutos Brazil latesitoo AgiotasClub programacion Orochisegundo KingdomPacks DiretoDoZapZap BundaBoa podemos Famosas_ iLuTV BrasileirosGoneWild memexico FamosasGifs gabygardez2</t>
  </si>
  <si>
    <t>doordash_drivers walmart doordash AmazonFC InstacartShoppers UberEATS Target starbucks USPS uberdrivers AmazonDSPDrivers HomeDepot bathandbodyworks AmazonFlexDrivers ShiptShoppers PS5restock Lowes starbucksbaristas grubhubdrivers Bestbuy instacart CommercialsIHate FASCAmazon tacobell Dominos lyftdrivers mountaindew CrumblCookies UPS sherwinwilliams GameStop Fedexers goosecreekcandles Sparkdriver UPSers kroger wholefoods FedEx OGPBackroom AmazonWFShoppers uber juggalo DollarGeneral retailhell BadGirlsClub skipthedishes petsmart usps_complaints subway samsclub PS5Shipping Staples LivingMas Soda DunkinDonuts Lyft couriersofreddit Wawa tjcrew DollarTree menards jimmyjohns petco fastfood lossprevention Panera deadmalls AutoZone GeekSquad</t>
  </si>
  <si>
    <t>AskReddit TrueOffMyChest unpopularopinion NoStupidQuestions TooAfraidToAsk AMA offmychest confessions ask CasualConversation mbti UFOs exjw infp antinatalism WouldYouRather INTP Buddhism confession HighStrangeness intj entp spirituality rant DoesAnybodyElse Ghosts aliens AskAstrologers casualiama self awakened witchcraft Subliminal astrologymemes infj Paranormal Healthygamergg Meditation RandomThoughts questions NevilleGoddard zen philosophy askphilosophy Enneagram ENFP psychology nihilism lawofattraction occult tarot Glitch_in_the_Matrix MandelaEffect answers AstralProjection mbtimemes OCPoetry Psychic LucidDreaming DeepThoughts Gangstalking bigfoot Dreams ufo istp nonduality entj creepyencounters Retconned MbtiTypeMe Rants doomer Shamanism Soulnexus Jung PhilosophyMemes Mediums pagan chicagor4r astrology DemonolatryPractices Poetry astrologyreadings magick shiftingrealities misanthropy Scorpio singularity AlternativeHistory hypotheticalsituation SeriousConversation Witch energy_work Mindfulness enfj Wicca taoism Empaths longevity tarotreadings starseeds aquarius isfp INTJfemale CriticalTheory transhumanism Existentialism DreamInterpretation quotes Spells Discussion cognitiveTesting DAE lawofone ControversialOpinions Cryptozoology QuotesPorn cults demons troubledteens IsaacArthur YoTroublemakers Nietzsche Sleepparalysis ParanormalEncounters Tarotpractices CongratsLikeImFive poetry_critics Poems stupidquestions Ghoststories Humanoidencounters</t>
  </si>
  <si>
    <t>China_irl China japanlife languagelearning DoubanGoosegroup korea ABCDesis translator newsokunomoral LearnJapanese EnglishLearning duolingo taiwan aznidentity japan real_China_irl Spanish Sino HongKong linguistics conlangs lowlevelaware ChineseLanguage AsianMasculinity linguisticshumor iwanttorun asianamerican movingtojapan newsokuexp French shanghai language_exchange Sikh latin grammar Korean WriteStreakGerman etymology TEFL ENGLISH JETProgramme Chinatown_irl teachinginjapan ADVChina VtuberV8 QuanLangTV learnfrench JapanFinance learn_arabic chinalife learnspanish IndianFood Internationalteachers teachinginkorea WriteStreakES japanpics japancirclejerk</t>
  </si>
  <si>
    <t>MortalOnline idlechampions CoreKeeperGame project1999 ddo everquest Neverwinter</t>
  </si>
  <si>
    <t>Scams IllegalLifeProTips Depop UnethicalLifeProTips borrow Mercari giftcardexchange Instagram Flipping chimebank Earnin Assistance chimeboost Tiktokhelp poshmark SwagBucks paypal referralcodes Ebay Aliexpress signupsforpay IsItBullshit beermoney gofundme Sextortion GCTrading freebies Lionbridge Millions ProlificAc mturk scambait eBaySellerAdvice Twitter Cash4Cash FacebookMarketplace ScamNumbers Money</t>
  </si>
  <si>
    <t>Chiraqology Repsneakers Kanye playboicarti BlackPeopleTwitter NYStateOfMind FashionReps WestSubEver hiphopheads Sneakers NBAYoungboy Eminem MyTeam repbudgetsneakers JuiceWRLD BruceDropEmOff CaliBanging sadboys RepTime TheWeeknd yeezys NBA2k rap XXXTENTACION liluzivert tylerthecreator Torontology theJoeBuddenPodcast ukdrill NarcoFootage hiphop101 KendrickLamar yeat_ sneakerreps FashionRepsBST DuvalCounty rapbattles deathgrips MacMiller streetwear HauntedMound travisscott G59 PhillyWiki WWE2K22 DesignerReps NewSkaters MachineGunKelly sneakermarket Drizzy DHgate skateboarding topboy jpegmafia FreshandFitPod AtlantaTV PowerTV SNKRS FrankOcean streetwearstartup zillakami Atlantology SnowFall LilPeep GriseldaxFR QualityReps YourRAGE RepTimeQC KidCudi DaDumbWay Newbalance Hiphopcirclejerk graffhelp ChinaTime trippieredd mfdoom BasketballTips fantanoforever NewRoryNMalPodcast supremeclothing Sugargoo brockhampton YoungThug DenzelCurry FashionRepsIT Graffiti FromDuvalToDade brilliantidiots Vans SneakersCanada Fingerboards Golfwang Logic_301 LuvtheflexGW cssbuy Topster bmx CrimeInTheD TeamSESH Supreme AimeLeonDore Flexicas Yedits SummrsXo Nike volleyball KobeReps scarlxrd grime WegobuyOfficial Flagrant2 ChiefKeef Rickowens belair hiphopvinyl BBallShoes DunksNotDead donaldglover stockx YNWMelly Jcole NBA2kTeamUp asaprocky basketballjerseys earlsweatshirt skate3 Shoes OldSkaters NYr4r Tufting corteiz BigBoiRepFashion FrenchyReps Draingang rollingloudfestival lildarkie LegitCheck LilDurk Bombing adidas malefashion PopSmoke RepForwarding PoloG PostMalone ThoughtWarriors FrenchReps</t>
  </si>
  <si>
    <t>Syracuse_comments cernercorporation KidneyStones QuikTrip NewLondonCounty hudsonvalley</t>
  </si>
  <si>
    <t>maybe</t>
  </si>
  <si>
    <t>collapse discgolf fuckcars preppers HistoryPorn running skiing cycling itookapicture bicycling peloton MTB AnalogCommunity LiminalSpace bikewrench photography discexchange camping AbandonedPorn analog Ultralight surfing vandwellers snowboarding architecture UrbanHell ArtefactPorn climbing mountainbiking TheWayWeWere hiking SonyAlpha videography CampingGear xbiking RunningShoeGeeks Garmin Filmmakers CityPorn bikecommuting TwoXPreppers Outdoors gravelcycling icecoast AskPhotography FixedGearBicycle photocritique Zwift backpacking ACL CampingandHiking canon PrepperIntel civilengineering livesound Surveying urbanplanning fujifilm trains cinematography gis Survival appleswap roadtrip AdvancedRunning VanLife climbharder OldPhotosInRealLife Nikon evilbuildings ArchitecturePorn AppalachianTrail vagabond photomarket editors Velo bikepacking Rowing snowboardingnoobs arcteryx notjustbikes carnivore triathlon NationalPark davinciresolve RetroFuturism bouldering BicyclingCirclejerk PacificCrestTrail bicycletouring modeltrains WildernessBackpacking Cameras urbanexploration ClimbingCircleJerk VideoEditing GarminFenix transit weather StructuralEngineering premiere whoop trailrunning CanyonBikes Leica Amtrak Kayaking ultimate discdyeing ultrarunning bugout ouraring vintageads skoolies RunningCirclejerk Colorization whichbike Suburbanhell myog CollapseSupport ultralight_jerk filmphotography Mountaineering VaporwaveAesthetics railroading Polaroid climbergirls ArtPorn Journalism BarefootRunning lightingdesign GoogleMaps geologycareers photographs outrun ULgeartrade SkyDiving urbancarliving PE_Exam TrekBikes ukulele ArchitecturalRevival carnivorediet CrownVictoria bmpcc Bikeporn Strava Hardtailgang VIDEOENGINEERING Skigear Brompton Revit abandoned typewriters</t>
  </si>
  <si>
    <t>afkarena Archero EmpiresAndPuzzles randomdice PunBall OrnaRPG TheTowerGame</t>
  </si>
  <si>
    <t>DnD dndmemes totalwar dndnext EDH Warhammer40k magicTCG starcitizen Grimdank 40kLore MagicArena hearthstone RimWorld NoMansSkyTheGame DMAcademy EliteDangerous boardgames Seaofthieves projectzomboid criticalrole Eve rpg Planetside 3d6 factorio WorldOfWarships civ WarhammerCompetitive minipainting subnautica Pathfinder2e custommagic aoe2 SatisfactoryGame magicthecirclejerking aoe4 spaceengineers rpghorrorstories mtgfinance starcraft HadesTheGame ModernMagic Eldar Pathfinder_RPG KerbalSpaceProgram Vermintide Tyranids mtg battletech slaythespire ageofsigmar acecombat DungeonsAndDragons UnearthedArcana lfg Warhammer killteam Tau40K totalwarhammer Kenshi BobsTavern kingdomcome NMSCoordinateExchange Oxygennotincluded TAZCirclejerk superautopets thelongdark noita Bannerlord outerwilds CurseofStrahd orks Necrontyr mountandblade BattleBrothers X4Foundations customhearthstone TheAstraMilitarum osr DiscoElysium DnDHomebrew ImaginaryWarhammer XWingTMG ScrapMechanic VampireSurvivors darkestdungeon CivVI soloboardgaming SpaceflightSimulator cataclysmdda Dimension20 starcitizen_refunds GroundedGame Mordhau Dyson_Sphere_Program RPGdesign Xcom SS13 DistantWorlds Pauper arkhamhorrorlcg Starcitizen_trades Sigmarxism Gloomhaven Astroneer resinprinting deathguard40k Miniswap CompetitiveEDH FoundryVTT marvelchampionslcg wildhearthstone SWlegion TerrainBuilding starsector Mechwarrior5 AdeptusMechanicus CompanyOfHeroes PrintedMinis fansofcriticalrole WarhammerFantasy GenerationZeroGame lrcast Warhammer30k AdeptusCustodes PrintedWarhammer CookieClicker Stormworks spelunky commandandconquer civ5 slimerancher freemagic dominion dwarffortress anno TheGlassCannonPodcast Mindustry DungeonsAndDaddies MarvelPuzzleQuest HSMercenaries ThousandSons questionablecontent Shadowrun Sumo sistersofbattle boltaction FromTheDepths BloodAngels Barotrauma trailmakers AnycubicPhoton MiddleEarthMiniatures bloodbowl CompetitiveHS mtgcube baduk TheForest BlackTemplars PioneerMTG fallenlondon battlemaps dndmaps ElegooMars XCOM2 ftlgame necromunda Battletechgame Roll20 BoardGameExchange swrpg Frostpunk AIDungeon Heroquest NotAnotherDnDPodcast MBMBAM TheAdventureZone spikes FleshandBloodTCG tabletopgamedesign rimeofthefrostmaiden callofcthulhu genestealercult OutreachHPG inkarnate spiritisland EDHBrews Harlequins40K twilightimperium Advance_Wars dcss DnDBehindTheScreen SpaceWolves starfinder_rpg FindAUnit Solo_Roleplaying FABTCG Chaos40k Project_Wingman StorybookBrawl starcraft2 hearthstonecirclejerk mtgvorthos NovelAi Eberron PPGWar eliteexplorers KerbalAcademy MB2Bannerlord Catan pathologic</t>
  </si>
  <si>
    <t>Sub4Sub NewTubers Twitch GetMoreViewsYT SmallYTChannel youtubepromotion YouTube_startups youtubers SmallYoutubers obs BandMaid Youtubeviews Twitch_Startup letsplay BABYMETAL YouTubePromoter Promote_Your_Channel streaming</t>
  </si>
  <si>
    <t>kickopenthedoor RoastMe AskOuija SubSimGPT2Interactive tipofmytongue TranscribersOfReddit Jokes eurovision dadjokes chess counting AnarchyChess wordle tipofmyjoystick Cubers worldpolitics NameThatSong onewordeach chessbeginners HaveWeMet ShittyLifeProTips whatsthatbook whatstheword circlejerk Semantle findareddit shittyaskreddit taskmaster CrazyIdeas ExplainAFilmPlotBadly AwardBonanza GoForGold riddles FuckNestle SampleSize ScenesFromAHat shittyama AmericanSongContest geoguessr puzzles test crossword shittyaskscience ThreadGames 3amjokes WrongAnswersOnly fifthworldproblems panelshow NYTSpellingBee ExplainAGamePlotBadly trivia guessthesubreddit</t>
  </si>
  <si>
    <t>elex ConquerorsBlade</t>
  </si>
  <si>
    <t>PokemonGoFriends PokemonGoRaids pokemongo PokemonTCG pkmntcgtrades TheSilphRoad ptcgo TheSilphArena PokeInvesting pokemongobrag pokemoncards PikminBloomApp pkmntcgcollections pokemoncardcollectors spoofertrades PokemonCardValue PTCGL PokemonGoSpoofing NianticWayfarer PokemonGOBattleLeague pkmntcg</t>
  </si>
  <si>
    <t>nursing medicalschool premed Residency medicine WalgreensStores CVS askdentists Mcat pharmacy Noctor step1 StudentNurse TravelNursing IMGreddit ResidencyMatch2022 Step2 Dentistry physicianassistant PharmacyTechnician Mattress textbookrequest PassNclex Radiology DentalSchool Anki wisdomteeth prephysicianassistant anesthesiology PharmacyResidency cna VacuumCleaners TalesFromThePharmacy Keratoconus emergencymedicine</t>
  </si>
  <si>
    <t>personalfinance RealEstate IRS electricvehicles Accounting lawschooladmissions jobs FirstTimeHomeBuyer REBubble TeslaModel3 teslamotors travel financialindependence recruitinghell Entrepreneur TeslaLounge CreditCards USCIS tax careerguidance fatFIRE TeslaModelY smallbusiness sales Rivian overemployed LawSchool realestateinvesting Bogleheads tmobile Fire digitalnomad solotravel RealTesla churning FinancialCareers MBA fednews Thailand slavelabour Cruise Landlord AirBnB LinkedInLunatics verizon solar consulting ThailandTourism ATT Ioniq5 delta amex Insurance marketing StudentLoans expats Upwork AskHR PSLF IWantOut CPA Wordpress CRedit FinancialPlanning immigration LSAT usajobs startups SEO MachE Big4 TeslaModel3Delivery cordcutters actuary ModelY Polestar Geico BoltEV realtors resumes ProductManagement PPC awardtravel Comcast_Xfinity humanresources LawFirm ecommerce shopify NoContract forhire tmobileisp CFA salesforce OutsideT14lawschools findapath recruiting barexam taxrefundhelp DaveRamsey paralegal careeradvice work royalcaribbean taxpros ynab freelanceWriters leanfire youtubetv h1b leaf VWiD4Owners Lawyertalk WorkOnline Sprint volt Unemployment flightattendants HealthInsurance FacebookAds Visible dropship CashApp retirement Spectrum TurboTax VisitingIceland UXDesign sidehustle Bangkok GoogleFi pmp airbnb_hosts USMobile copywriting biglaw americanairlines Shoestring churningreferrals supplychain deloitte Ask_Lawyers CommercialRealEstate SolarDIY bali mintmobile SecurityClearance projectmanagement Flights carvana SaaS unitedairlines Blogging webhosting tsa healthcare advertising BMWi3 TravelHacks cellmapper KiaEV6 cancun TeslaSolar cabincrewcareers juststart ChubbyFIRE socialmedia Edd marriott freelance Business_Ideas loanoriginators CostaRicaTravel Banking GMAT FulfillmentByAmazon EntrepreneurRideAlong roanoke Roku AppleCard</t>
  </si>
  <si>
    <t>Philippines indonesia singapore malaysia MobileLegendsGame askSingapore Bolehland alasjuicy SGExams phr4r NANIKPosting SingaporeRaw phinvest CasualPH phcareers VietNam OffMyChestPH exIglesiaNiCristo NationalServiceSG phgonewild beautytalkph peyups TroChuyenLinhTinh Cebu PhR4Friends RedditPHCyclingClub nus FilipinoHotties SwingersPhilippines arenaofvalor PHCreditCards PHGamers malaysians studentsph mongolia filipinasgonewild phclassifieds CelebsPH PinoyProgrammer singaporefi NTU dirtyphr4r freshpinays PHbuildapc UnrestrictedGFL dlsu ExAndClosetADD badminton Tomasino phcasualhookups Tagalog LawStudentsPH CelebsPHnsfw PampamilyangPaoLUL PHGoneMild</t>
  </si>
  <si>
    <t>SquaredCircle movies marvelstudios television StarWars PrequelMemes marvelmemes DunderMifflin euphoria WWEGames batman horror survivor DC_Cinematic Spiderman SCJerk AEWOfficial harrypotter FanFiction startrek lotrmemes thesopranos IASIP boxoffice TheBatmanFilm BigBrother MarvelStudiosSpoilers seinfeld WWE SeveranceAppleTVPlus thewalkingdead LiveFromNewYork comicbooks Marvel SWGalaxyOfHeroes MovieSuggestions DCcomics raimimemes GilmoreGirls southpark asoiaf betterCallSaul SpidermanPS4 TheSimpsons KingOfTheHill raisedbywolves HarryPotterGame Scream greysanatomy swtor HPfanfiction blankies starwarsmemes buffy DigitalCodeSELL BatmanArkham PeakyBlinders okbuddychicanery thisisus Star_Trek funkopop RedLetterMedia Wreddit MtvChallenge LegoStarWarsVideoGame MarvelLegends Oscars sto freefolk lotr criterion Letterboxd Wrasslin xmen StarWarsBattlefront BobsBurgers rickandmorty breakingbad SupermanAndLois community MovieDetails ActionFigures saltierthankrayt futurama TheLastKingdom netflix StarWarsLeaks DCEUleaks doctorwho saltierthancrait dune StarWarsEU BoJackHorseman IThinkYouShouldLeave camphalfblood reactiongifs americandad hottoys KillingEve TheBoys gameofthrones JamesBond survivorau oscarrace servant howyoudoin FlashTV Stargate HPHogwartsMystery comicbookcollecting Outlander GuessTheMovie Halloweenmovies SuccessionTV PandR gallifrey lost StarTrekDiscovery NetflixBestOf StrangerThings HIMYM TheVampireDiaries familyguy amazingmemes MawInstallation NarutoFanfiction Picard tolkienfans DaystromInstitute starwarsblackseries Mafia Jeopardy shameless Yellowjackets snowpiercer Letterkenny TheWire Degrassi madmen OnCinemaAtTheCinema Frasier StarWarsCantina superman startrekmemes arresteddevelopment simpsonsshitposting Cyberpunk LV426 Supernatural twinpeaks brooklynninenine LegaciesCW kotor TrueFilm Steelbooks Toonami OmnibusCollectors 30ROCK 4kbluray SequelMemes TMNT MauLer Daredevil TheMaskedSinger NewGirl TheAmazingRace MoonKnight Dexter TheExpanse PrettyLittleLiars MST3K lightsabers dvdcollection OTMemes FanTheories Ozark DisneyPlus McFarlaneFigures boutiquebluray comicswap HouseOfTheDragon XFiles starwarsspeculation flicks Avengers SVU youngjustice GossipGirl TheBlackList TunicGame RighteousGemstones NECA GalaxysEdge ShittyDaystrom LOTR_on_Prime TedLasso Earwolf friends_tv_show AMCsAList LegendsOfTomorrow CirclejerkSopranos Sardonicast psych calvinandhobbes Billions Eragon vikingstv VHS TeenWolf OnceUponATime pureasoiaf kindafunny SchittsCreek SnyderCut AO3 FromTVEpix graphicnovels roosterteeth lucifer FallenOrder Modern_Family comicbookmovies ObscureMedia ImpracticalJokers thewestwing HorrorMovies njpw glee TheMandalorianTV HBOMAX A24 doughboys g4tv BravoTopChef venturebros bigbangtheory disenchantment saw lordoftherings TheGoodPlace comedybangbang rataalada FantasticBeasts ghostbusters ArcherFX curb 911FOX fanedits charmed HowIMetYourFather MrRobot superstore YMS riverdale Station19 tvPlus Moviesinthemaking HighQualityGifs legogaming pinball SpoiledSurvivor televisionsuggestions twilight whitecloaks PeacemakerShow HarryPotterBooks AmericanHorrorStory americanidol OurFlagMeansDeath foodnetwork dunememes starwarscollecting FearTheWalkingDead DCFilm lebowski ONETREEHILL babylon5 conan startrekpicard teentitans The100 Silmarillionmemes giantbomb Invincible uvtrade HarryPotterMemes thebatman starwarsrebels TheAfterPartyTV funhaus bladerunner DeepSpaceNine Gotham stardomjoshi DesperateHousewives outofcontextcomics GothamKnights DarkPicturesAnthology matrix TheCitadel Bluray criminalminds LawAndOrder WrestlemaniaPlans JimCornette YouOnLifetime badMovies arrow MCUTheories AllOfUsAreDead UmbrellaAcademy TrueBlood SHFiguarts CloneWarsMemes skulduggerypleasant BeverlyHills90210 dancingwiththestars clonewars Terminator SWTOR_memes WhatWeDointheShadows blackmirror LawandOrder_OC DisturbingMovies Hungergames MastersOfTheUniverse UploadTV ANGEL Scrubs BigMouth jakeandamir BookOfBobaFett FavoriteCharacter deadlockpw deadwood EliteNetflix ResidentAlienTVshow shield kingofqueens TheOriginals HouseMD HGTV DoctorWhumour adultswim WholesomeGilmoreGirls suits HawkinsAVclub Chucky squidgame funkoswap ershow BacktotheFuture GoodGirls Highrepublic starwarsnsfw 911LoneStar sharktank TopPops piratesofthecaribbean RingsofPower DCAU Watchmen Fancast Achievement_Hunter</t>
  </si>
  <si>
    <t>TwoXChromosomes askgaybros SpoiledDragRace rupaulsdragrace traaaaaaannnnnnnnnns lgbt MtF trans tumblr CuratedTumblr femboy popheads egg_irl AreTheStraightsOK NotHowGirlsWork actuallesbians ftm asktransgender piercing TaylorSwift LesbianActually aaaaaaacccccccce BisexualTeens tattoos transgendercirclejerk gaybros feminineboys badwomensanatomy truscum NonBinary popheadscirclejerk asexuality dykesgonewild AskFeminists 4tran aromantic TattooDesigns GothStyle AreTheCisOk GirlGamers SuddenlyGay AskGayMen RPDRDRAMA bi_irl tattoo pointlesslygendered honesttransgender AskGaybrosOver30 GaySoundsShitposts MTFSelfieTrain mendrawingwomen transtimelines transpassing lanadelrey notliketheothergirls GaylorSwift TrollXChromosomes gay_irl PiercingAdvice rpdrcringe me_irlgbt Stretched gaymers ANTM mitski SapphoAndHerFriend gay TransLater RPDR_UK Transgender_Surgeries XenogendersAndMore Asexual lgbtmemes menwritingwomen femboymemes transgenderUK transpositive latebloomerlesbians TopsAndBottoms ariheads Grimes GayBroTeens FTMMen BlatantMisogyny bodymods TopSurgery dykesgonemild TattooRemoval sticknpokes Feminism SatanicTemple_Reddit demisexuality lorde transadorable AskLGBT BattleJackets satanism shittytattoos ennnnnnnnnnnnbbbbbby AccidentalAlly NonBinaryTalk dragrace phoebebridgers goth BiGoneMild gatesopencomeonin lgballt traditionaltattoos transgender LGBTeens lolgrindr feemagers detrans charlixcx MarinaAndTheDiamonds pansexual WrestleWithThePackage TransDIY butchlesbians TransyTalk Androgynoushotties teenfemboy onejoke FtMpassing germantrans grindr picrew RDRSuperstar TransTryouts transvoice gaypornhunters GothGirls Legitpiercing transgamers LadyGaga DrWillPowers FlorenceAndTheMachine mypartneristrans phallo agender MenAndFemales neopronouns GatekeepingYuri DrMartens FTMFitness ProjectRunway Transmedical gaybroscirclejerk Drag BLAHAJ LesbianGamers FTMfemininity aromanticasexual FTMOver30 AskMtFHRT TransBreastTimelines ladyladyboners PupPlay Actuallylesbian bjork askAGP pcmusic</t>
  </si>
  <si>
    <t>redditrequest ModSupport modhelp</t>
  </si>
  <si>
    <t>books suggestmeabook Fantasy writing RomanceBooks BridgertonNetflix worldbuilding booksuggestions Stormlight_Archive WoT Cosmere Screenwriting brandonsanderson acotar scifi cremposting dresdenfiles horrorlit stephenking fantasywriters Broadway writers litrpg kindle KingkillerChronicle YAlit printSF audible WetlanderHumor writingcirclejerk discworld ProgressionFantasy Iteration110Cradle acting Malazan bookscirclejerk wheeloftime podcasting selfpublish 52book crescentcitysjm Wattpad literature Mistborn redrising Lovecraft musicals audiobooks PubTips sciencefiction WanderingInn audiodrama MM_RomanceBooks Dramione bookshelf bookofthemonthclub scifiwriting magicbuilding romancelandia frombloodandash bookclub nightcafe eroticauthors TheMagnusArchives TheFirstLaw Theatre TrueLit VoiceActing mythology GreekMythology opera worldjerking Hellenism HannibalTV TheDarkTower</t>
  </si>
  <si>
    <t>nba nfl hockey baseball barstoolsports JoeRogan golf sportsbook thefighterandthekid lakers DynastyFF warriors baseballcards Mavericks poker howardstern heat GoNets NHLHUT Truckers raiders sportsbetting fantasybball TheCinemassacreTruth billsimmons yourmomshousepodcast kingcobrajfs NFL_Draft cowboys TimDillon 49ers nbacirclejerk fantasybaseball MLBTheShow MSsEcReTPoDcAsT Chargers Madden nhl LAClippers fantasyfootball FansHansenvsPredator nbadiscussion kings basketballcards DanLeBatardShow SFGiants LosAngelesRams MaddenUltimateTeam PKA goldenknights NormMacdonald ripcity dfsports NBASpurs Thunder trailerparkboys Bowling VeVeCollectables memphisgrizzlies DallasStars LasVegas hockeyplayers vegas vegaslocals SanJoseSharks nbatopshot OrlandoMagic fakebaseball RetroBowl mlb hockeyjerseys DabblersAnonymous HaggardGarage Fantasy_Football fantasyhockey PardonMyTake NBA_Draft DynastyIdiots LesionsOnSkanks fanduel StandUpComedy jackass Maher findaleague footballcards FloridaPanthers nflmemes MLB_9Innings AdamCarolla losangeleskings GolfSwing AnaheimDucks BillBurr NCAAFBseries nflalldayNFT SoccerBetting vegastrees OaklandAthletics kennyvsspenny OOTP Daniellarson Killtony gambling hockeycards tesdcares GolfClash Stake problemgambling Standup bisbille Mersh lacrosse BaseballbytheNumbers FreightBrokers dannymullen CountryMusicStuff TheCinemassacre NFCWestMemeWar EA_NHL TigerBelly PatMcAfeeShowOfficial blackjack EASHL AroundTheNFL TheDickShow hockeygoalies EANHLfranchise ecomi sportscards TheBonfire testicularcancer BroncoSport NHL_HUltimateTeam Coyotes ZodiacKiller</t>
  </si>
  <si>
    <t>Art comics blender drawing gamedev HungryArtists PixelArt Unity3D graphic_design ArtistLounge artcommissions unrealengine godot painting blenderhelp AfterEffects Watercolor oilpainting logodesign Illustration creepy DrawForMe IndieGaming characterdrawing DigitalArt IndieDev incremental_games redditgetsdrawn gamedesign photoshop ProCreate animation learnart Unity2D Design indiegames commissions vfx OriginalCharacters SCREENPRINTING learntodraw AdobeIllustrator ImaginaryMonsters wallpaper sketches 3Dmodeling identifythisfont ArtCrit krita DrawMeNSFW webcomics Maya gamemaker Cinema4D DiscoDiffusion artstore ClipStudio WillPatersonDesign DigitalPainting AbstractArt ICanDrawThat Simulated RPGMaker doodles generative ImaginaryCharacters gameideas playmygame artbusiness</t>
  </si>
  <si>
    <t>OculusQuest oculus VRchat virtualreality OculusQuest2 GorillaTag RecRoom beatsaber ValveIndex BladeAndSorcery VRChatERP VRGaming populationonevr ZenithMMO SteamVR oculusnsfw PavlovGame QuestPiracy skyrimvr</t>
  </si>
  <si>
    <t>KGBTR AskMiddleEast Turkey islam pakistan exmuslim dubai Egypt saudiarabia MuslimMarriage turkishchicks Israel armenia Judaism lebanon srilanka Morocco burdurland TurkeyJerky AteistTurk PakistaniiConfessions jordan IsraelPalestine Kuwait bangladesh Tunisia MuslimLounge MuslimMarriage2 arabs INDIRBENI algeria ExEgypt Sakartvelo ZargoryanGalaksisi Izlam progressive_islam azerbaijan ani_bm Rustaveli extomatoes ukvisa galatasaray shia baksirlar MuslumanTurk chutyapa Jewish qatar Palestine Muslim Kazakhstan Multecistan islamabad redditxmoments abudhabi turkish Jewdank Hijabis iran UAE hebrew istanbul FenerbahceSK superlig iranian Syria Bahrain MuslimNoFap AnketTR akagas</t>
  </si>
  <si>
    <t>pcmasterrace ProgrammerHumor buildapc apple sysadmin MechanicalKeyboards NintendoSwitch cscareerquestions XboxSeriesX mechmarket hardwareswap techsupport S22Ultra learnprogramming gamecollecting Piracy headphones xboxone Amd iphone battlestations buildapcsales GooglePixel Android 3DS linuxmasterrace retrogaming webdev mac samsung nvidia linux_gaming HeadphoneAdvice jailbreak homelab hometheater programming xbox GameSale linuxmemes excel linux ultrawidemasterrace learnpython GalaxyS22 GamingLaptops linuxquestions nintendo hardware HomeNetworking watercooling privacy Windows11 PleX ITCareerQuestions PiratedGames PcBuild csMajors AppleWatch spotify sffpc cybersecurity Ubiquiti Vanced ExperiencedDevs applehelp macbookpro crtgaming selfhosted DataHoarder homeassistant thinkpad overclocking amateurradio PS3 Stadia pchelp Gameboy datascience unixporn MacOS XboxSeriesS SwitchPirates rust msp computers n64 ios Alienware networking hacking CompTIA Windows10 Monitors Xiaomi Pixel6 razer reactjs Python archlinux firefox GalaxyTab intel ipad linux4noobs XboxGamePass TVTooHigh synology bapcsalescanada LenovoLegion ps2 PocoPhones windows csharp androidapps AVexchange MicrosoftRewards xbox360 Corsair AndroidGaming HomeKit GalaxyFold hackintosh LinusTechTips OLED_Gaming GalaxyWatch raspberry_pi MachineLearning WGU VintageApple Ubuntu devops homeautomation oneplus GalaxyS21 PcBuildHelp Switch cscareerquestionsEU EmulationOnAndroid homelabsales Fedora AppleMusic LogitechG PrivacyGuides 4kTV golang airpods buildapcforme ZephyrusG14 PowerShell GeForceNOW Surface Gamecube Intellivision_Amico laptops AMDHelp redditsync sonos kde snes duckduckgo learnjavascript CrackWatch aws PSP facebook unRAID pop_os ASUS cpp_questions Arcade1Up dataengineering wyzecam originalxbox SonyXperia lianli AndroidQuestions androiddev googlehome programminghorror eero shortcuts macgaming chromeos cpp wiiu ErgoMechKeyboards SuggestALaptop dotnet metroidvania AskProgramming pihole lastfm iPadPro galaxys10 appletv PFSENSE antivirus SQL node NZXT javascript gameswap consolerepair PowerBI NintendoSwitchDeals Roms CrackSupport wii gnome iosgaming neovim java macsetups SBCGaming linuxmint CanadianHardwareSwap MSILaptops vita VitaPiracy S21Ultra C_Programming HamRadio apolloapp gamingpc PickAnAndroidForMe computer bravia Hue HomeServer emacs javahelp Intune buildmeapc gameverifying Dell psx retroid fortinet macbook OLED Addons4Kodi vintagecomputing UbiquitiInStock ShieldAndroidTV 3dspiracy web_design google LGOLED Lenovo AZURE Beatstar lowendgaming Frontend retrobattlestations Office365 nes iPhone13ProMax mobilerepair debian brave_browser BudgetKeebs computerhelp django software googlesheets dreamcast iOSProgramming laravel SCCM k12sysadmin microsoft iphonehelp GalaxyS20FE Proxmox masterhacker LaptopDeals ZephyrusG15 chrome MSI_Gaming FindMeADistro kubernetes emulation OdinHandheld degoogle cade vim truenas ipod projectors DankPods reactnative android_beta Hisense ProgrammingLanguages tasker learnmachinelearning vmware RetroArch NSCollectors Workspaces AndroidTV iOSsetups jellyfin animepiracy ps4homebrew macmini trackers LegacyJailbreak hermanmiller computerscience docker xboxinsiders Amoledbackgrounds PHP ccna YoutubeMusic HomePod AcerNitro LineageOS Rockband RetroPie smarthome FlutterDev programmingcirclejerk OfficeChairs Ring Keychron CustomKeyboards WearOS pcgamingtechsupport AnaloguePocket Soundbars keyboards gigabyte HowToHack AWSCertifications ManjaroLinux opensource surfaceduo CloneHero Nest AndroidAuto Cisco ASUSROG iOSBeta sideloaded leetcode EVGA SamsungDex BATProject MicrosoftTeams ProtonMail Telegram AskNetsec WindowsHelp samsunggalaxy pixel_phones sony Bitwarden browsers datarecovery galaxyzflip Huawei xcloud TiviMate MacStudio qnap vuejs firewalla linuxadmin Shittygamecollecting cissp dumbphones badcode olkb PkgLinks macapps learnjava cs50 Earbuds haskell paloaltonetworks steelseries signal CodingHelp amiga roomba 360hacks rails oneui swift openSUSE ps3homebrew AutoHotkey iphonewallpapers yuzu HPOmen AstroGaming SegaSaturn Chromecast amazonecho cyberDeck VideoGameDealsCanada mikrotik kustom DolphinEmulator setups framework BusinessIntelligence logitech setupapp truespotify whatsapp sonarr galaxybuds iPhone13 vba graphicscard TIdaL compsci bapccanada</t>
  </si>
  <si>
    <t>RedditSessions distantsocializing TheYouShow RedditSets AnimalsOnReddit TheGamerLounge TheArtistStudio Haywire_Hill GarageCrew whereintheworld RedditInTheKitchen redditsweats OfficeDrummer pan ExplosionInvasion readwithme RedditMasterClasses HappsMusic talentShow shortcircuit JonathanDale HeadlineWorthy GlamourSchool</t>
  </si>
  <si>
    <t>h3h3productions Trishyland DavidDobrik Frenemies3 EUGENIACOONEYY boburnham asmr goodmythicalmorning gretavanfleet TeddyFresh JustKiddingNews</t>
  </si>
  <si>
    <t>McDonaldsEmployees CHSinfo McLounge</t>
  </si>
  <si>
    <t>AskAnAmerican WaltDisneyWorld Disneyland rollercoasters UniversalOrlando disney DisneyWorld GuessTheCoaster rollercoasterjerk disneyemojiblitz disneyparks geocaching disneymagickingdoms Pixar AskAmericans BSA Disneycollegeprogram PlanetCoaster</t>
  </si>
  <si>
    <t>AskMen Tinder dating_advice PurplePillDebate dating datingoverthirty Bumble MensRights seduction datingoverforty bigdickproblems hingeapp virgin gettingbigger pussypassdenied ForeverAlone AskMenOver30 OnlineDating antifeminists MensLib WhereAreAllTheGoodMen IncelExit FeminismUncensored AJelqForYou OkCupid averagedickproblems LeftWingMaleAdvocates exredpill RedPillWomen bropill erectiledysfunction ForeverAloneWomen TheRedPill smalldickproblems FA30plus FDSredpills AngionMethod CougarsAndCubs datingadviceformen bathmate PrematureEjaculation</t>
  </si>
  <si>
    <t>AskUK CasualUK ireland ukpolitics unitedkingdom rugbyunion britishproblems london UKPersonalFinance northernireland Scotland LegalAdviceUK ScottishFootball badunitedkingdom GreenAndPleasant JuniorDoctorsUK uktrees LabourUK 6thForm rickygervais Everton NUFC CarTalkUK glasgow policeuk LeedsUnited MotoUK beermoneyuk DIYUK manchester bristol Dublin FIREUK ROI HousingUK ukmedicalcannabis Edinburgh BritishSuccess Wales UniUK CasualIreland atlanticdiscussions Darts avfc CoronavirusUK GCSE deliveroos cork TeachingUK TheCivilService irishpolitics CelticFC Championship AskABrit Leeds billiards eastenders brighton AbolishTheMonarchy GardeningUK nottingham DWPhelp Liverpool brexit Crainn irishpersonalfinance Labour snooker veganuk coronationstreet LearnerDriverUK tories DevelEire MitchellAndWebb JaackMaate ScottishPeopleTwitter SaintsFC apprenticeuk coybig sheffield galway NewcastleUponTyne UKJobs AlanPartridge MLRugby tesco nffc brum</t>
  </si>
  <si>
    <t>amiugly tressless PlasticSurgery phenotypes Rateme blackladies 23andme truerateme Invisalign beards amIuglyBrutallyHonest malehairadvice Vindicta Kibbe VindictaRateme malegrooming Genealogy tall Dreadlocks short jawsurgery HairTransplants Mewing Minoxbeards toastme braces BlackHair guessmyage Hairloss bald orthotropics VindictaRateCelebs AncestryDNA coloranalysis Barber happy trueratecelebrities Naturalhair Moustache eyes Ethiopia Somalia FierceFlow mixedrace Afghan BigNoseLadies TheGlowUp DressForYourBody uglyduckling Jamaica blackmen BeardAdvice</t>
  </si>
  <si>
    <t>lostarkgame leagueoflegends 2007scape wow LivestreamFail Guildwars2 DotA2 Destiny pathofexile RPClipsGTA LeagueOfMemes runescape newworldgame wildrift Diablo_2_Resurrected LegendsOfRuneterra Asmongold classicwow forsen summonerswar summonerschool MMORPG RaidShadowLegends Brawlhalla PaymoneyWubby CompetitiveWoW PathOfExileBuilds diablo2 queensofleague ironscape worldofpvp GodsUnchained blackdesertonline TeamSolomid Diablo TeamfightTactics Wizard101 CompetitiveTFT heroesofthestorm xqcow classicwowtbc warcraftlore fuslie learndota2 RotMG Cloud9 albiononline Jungle_Mains valkyrae RLCraft AxieInfinity supportlol loreofleague idleon AQW wownoob TibiaMMO TrueDoTA2 KaynMains wowcirclejerk Rengarmains ADCMains lotro AatroxMains Garena CustomLoR growtopia MelvorIdle Emoney Mizkif diablo3 Draven ARAM pykemains wowservers IreliaMains akalimains offlineTV YasuoMains MordekaiserMains LudwigAhgren LastEpoch woweconomy Chang_Gang TheMandemNP GarenMains Dariusmains D2R_Marketplace fnatic SwainMains TryndamereMains Aurelion_Sol_mains SeraphineMains GuildWars teamliquid AhriMains HalalMains YIMO yuumimains Rule34LoL ProjectDiablo2 lux kaisamains Rivenmains atrioc ApheliosMains ezrealmains Transmogrification Kaylemains shacomains RS3Ironmen emiru Grimdawn</t>
  </si>
  <si>
    <t>PhotoshopRequest photoshopbattles estoration picrequests</t>
  </si>
  <si>
    <t>de france hungary croatia serbia Romania ich_iel FragReddit sweden italy portugal Denmark greece Suomi Austria AskBalkans Finanzen norge thenetherlands Polska germany mauerstrassenwetten belgium Slovenia poland Netherlands czech bulgaria Spielstopp BinIchDasArschloch rance askspain memesITA 2visegrad4you Eesti ik_ihe German portugueses Switzerland AskFrance Norway swedishproblems Italia Slovakia beziehungen Finland berlin tokkiefeesboek lithuania Belgium2 PORTUGALCARALHO wasletztepreis wien fcporto rbtv_cj svenskpolitik de_EDV arbeitsleben mina_irl bih AskAGerman ItaliaPersonalFinance latvia 600euro litigi serbiancringe FreeDutch YahooQR SpainPolitics tja Amsterdam literaciafinanceira paris FostTalicska askswitzerland PrimeiraLiga Asi_va_Espana dkfinance Polska_wpz france6 albania dezwo de_IAmA Iceland Fahrrad rocketbeans kosovo unket Luxembourg spacefrogs spain OkBrudiMongo GermanRap droger bundeswehr vosfinances cyprus copenhagen einfach_posten TillSverige malta LegaladviceGerman stockholm nietdespeld drogen Gothenburg brussels Barcelona es Dachschaden programiranje BEFire hrvatska VeganDE Duklock swedents graz Poldersocialisme okkolegauposledzony ItalyInformatica budapest berlinsocialclub ISKbets besoindeparler Munich wirklichgutefrage Prague germantrees FranceDetendue LakkoPostaukset DanishEnts moldova BUENZLI Madrid asozialesnetzwerk DutchFIRE finansije kiszamolo benfica devpt BalticStates dankmark dutch hamburg PCBaumeister Eredivisie montenegro cirkeltrek 2nordic4you zurich romemes PolskaPolityka Universitaly Kochen Lyon Rotterdam Politiek wohnen Ratorix AmsterdamEnts Eltern realSlovakia Svenska norsk Lustig BancaDelMeme programare mkd oslo ichbin40undlustig lisboa rimesegate</t>
  </si>
  <si>
    <t>DirtyRedditChat</t>
  </si>
  <si>
    <t>hookah mauritius</t>
  </si>
  <si>
    <t>Vasectomy</t>
  </si>
  <si>
    <t>balisong GFUEL energydrinks BalisongClones Throwers gamersupps monsterenergy</t>
  </si>
  <si>
    <t>artenmovieusa</t>
  </si>
  <si>
    <t>Supremacy1914</t>
  </si>
  <si>
    <t>CommentRemovalChecker</t>
  </si>
  <si>
    <t>candlemaking</t>
  </si>
  <si>
    <t>PointsAlert</t>
  </si>
  <si>
    <t>AntiVegan exvegans thatveganteachersucks diet</t>
  </si>
  <si>
    <t>ShadowBan SneakySasquatch</t>
  </si>
  <si>
    <t>soccer Gunners tennis FantasyPL FIFA LiverpoolFC reddevils fut chelseafc Barca coys realmadrid PremierLeague footballmanagergames FUTMobile soccercirclejerk pesmobile FifaCareers ACMilan MCFC psg FIFA22 ManchesterUnited Juve fcbayern football Hammers borussiadortmund bootroom 10s FCInterMilan ArsenalFC olympics lcfc WWFC worldcup atletico fantasyF1 ASRoma eFootball fifaclubs</t>
  </si>
  <si>
    <t>PLASTT_Hentai</t>
  </si>
  <si>
    <t>SubredditSummaryBot BotTown2 xrptrader WarehouseConsoleDeals strapon OzBargainNew</t>
  </si>
  <si>
    <t>kulchasimulator</t>
  </si>
  <si>
    <t>MarvelStrikeForce ContestOfChampions Maplestory wotv_ffbe PuzzleAndDragons future_fight SDSGrandCross grandsummoners MHAUltraImpactGame MHATheStrongestHero AwakenChaosEraGame lastcloudia MLA_Official IsekaiMemories langrisser SaGa_ReuniverSe RevivedWitch</t>
  </si>
  <si>
    <t>mediasportsfeed</t>
  </si>
  <si>
    <t>DSPDiscussion4 AgainstDegenerateSubs soundboardpranks</t>
  </si>
  <si>
    <t>ufc272_</t>
  </si>
  <si>
    <t>GenZ generationstation generationology MichaelJackson Zillennials Millennials LeavingNeverlandHBO</t>
  </si>
  <si>
    <t>pamakapatena</t>
  </si>
  <si>
    <t>galepaheadfeed</t>
  </si>
  <si>
    <t>BrasilSimulator</t>
  </si>
  <si>
    <t>food Cooking KitchenConfidential Costco castiron FoodPorn espresso Baking steak bartenders smoking bourbon cocktails Coffee whiskey Serverlife Chipotle traderjoes Breadit wine AskCulinary Homebrewing Scotch drunk Pizza tea Sourdough HotPeppers mead BBQ tonightsdinner sousvide beer aldi cakedecorating hotsauce fermentation Old_Recipes Traeger meat grilling cookingforbeginners pelletgrills nespresso ramen spicy WhiskeyTribe alcohol TheBrewery slowcooking Kombucha seriouseats CraftBeer Tiki iamveryculinary eatsandwiches prisonhooch instantpot rum beerporn carbonsteel KoreanFood burgers drunkencookery foodhacks sushi GifRecipes AskBaking CannedSardines dishwashers Whiskyporn macarons gaggiaclassic blackstonegriddle ididnthaveeggs tequila 52weeksofcooking canadawhisky grilledcheese CulinaryPlating Sandwiches firewater JapaneseFood Gin winemaking biggreenegg recipes KamadoJoe pourover</t>
  </si>
  <si>
    <t>subreddit_simulacrum</t>
  </si>
  <si>
    <t>NewToReddit willsmith</t>
  </si>
  <si>
    <t>genesiscoupe</t>
  </si>
  <si>
    <t>LuckyPeopleOnly GBr4r</t>
  </si>
  <si>
    <t>TheAnimeSharingPub</t>
  </si>
  <si>
    <t>army AirForce USMC VeteransBenefits navy ems Veterans newtothenavy nationalguard Firefighting ProtectAndServe securityguards AirForceRecruits Militaryfaq Wildfire USMCboot police JustBootThings NewToEMS AFROTC AskLE SpaceForce MilitaryFinance</t>
  </si>
  <si>
    <t>MaddenMobileForums MaddenCFM lordsmobile</t>
  </si>
  <si>
    <t>screenshots boeing</t>
  </si>
  <si>
    <t>CelebbattlePolls</t>
  </si>
  <si>
    <t>secondlife</t>
  </si>
  <si>
    <t>polygon</t>
  </si>
  <si>
    <t>FallGuysGame Monstercat SouthParkPhone</t>
  </si>
  <si>
    <t>CoinTradeStop</t>
  </si>
  <si>
    <t>canada ontario PersonalFinanceCanada vancouver torontoraptors leafs ottawa OntarioCanada Quebec Calgary canucks askTO Winnipeg toronto Edmonton alberta onguardforthee CanadaPolitics halifax EdmontonOilers Habs VictoriaBC britishcolumbia CalgaryFlames CanadianInvestor Torontobluejays canadahousing UBC saskatoon canadaguns UofT uwaterloo londonontario OttawaSenators TorontoRealEstate CanadaPublicServants montreal saskatchewan legaladvicecanada winnipegjets CanadianForces uAlberta churningcanada AskACanadian mcgill CanadianConservative McMaster Hamilton KingstonOntario waterloo yorku QuebecLibre OntarioUniversities newbrunswickcanada NovaScotia kitchener newfoundland UCalgary YYC_Calgary regina CarletonU CanadaSoccer ImmigrationCanada windsorontario ryerson simonfraser mississauga premedcanada geegees kelowna canadaleft barrie ndp Concordia CanadaCoronavirus Brampton OntarioGrade12s PEI Curling UTM Sudbury ThunderBay SurreyBC CanadianTeachers uwo fredericton stcatharinesON OntarioPublicService Manitoba QuebecFinance Lethbridge Guelph cantax Ontariodrivetest uvic Peterborough queensuniversity EICERB BurlingtonON Gatineau CFL MRU</t>
  </si>
  <si>
    <t>Snorkblot DCComicsLegendsGame</t>
  </si>
  <si>
    <t>apexlegends RocketLeague VALORANT Overwatch GlobalOffensive ValorantCompetitive RocketLeagueEsports osugame RocketLeagueExchange ApexOutlands CompetitiveApex MouseReview Competitiveoverwatch apexuniversity csgo ApexUncovered ApexLFG Overwatch_Memes EggsInc OverwatchUniversity RLSideSwipe RLCustomDesigns WattsonMains RocketLeagueSchool ApexConsole Apexrollouts MouseMarket MousepadReview ApexVideos ValorantMemes LobaMains OWConsole Rampartmains TrackMania FPSAimTrainer FACEITcom Cryptomains csgomarketforum RLFashionAdvice miragemains GlobalOffensiveTrade counterstrike ApexLore apexcirclejerk OverwatchLeague OverwatchTMZ</t>
  </si>
  <si>
    <t>newsNepal</t>
  </si>
  <si>
    <t>Christianity atheism Catholicism religion DebateReligion TrueChristian AskAChristian Abortiondebate exchristian DebateAnAtheist prolife OrthodoxChristianity Christians Christian Reformed Bible DebateAChristian CatholicMemes Christianmarriage OpenChristian PrayerRequests CatholicDating prochoice excatholic Exvangelical evolution AcademicBiblical agnostic deaf TrueAtheism HomeschoolRecovery DebateEvolution PrayerTeam_amen RadicalChristianity TraditionalCatholics Anglicanism</t>
  </si>
  <si>
    <t>wallstreetbets Superstonk CryptoCurrency amcstock stocks Bitcoin wallstreetbetsHUZZAH Crypto_com SafeMoon dogecoin ethtrader GME loopringorg wallstreetbetsOGs UraniumSqueeze Shortsqueeze SHIBArmy CoinBase investing ethereum Vitards EtherMining cardano sofistock binance CryptoMarkets HeliumNetwork StockMarket Buttcoin cosmosnetwork kucoin Muln shib ethfinance 0xPolygon thetagang solana options banano defi GMEJungle RealDayTrading algorand btc BBIG dividends Daytrading polygonnetwork JasmyToken AMCSTOCKS StellarCannaCoin SNDL BitcoinBeginners terraluna Monero pennystocks MMFinance Nio SPACs ethdev ledgerwallet weedstocks ValueInvesting Forex NiceHash OsmosisLab MVIS SaitamaInu_Official CryptoReality CEI_stock dogelon BitcoinMarkets SatoshiStreetBets millionairemakers CosmosAirdrops Shibainucoin CLOV SafeMoonInvesting AlgorandOfficial darknet CryptoCurrencies PLTR Hedera nanotrade harmony_one yieldly chia gpumining AMD_Stock WallStreetbetsELITE PickleFinancial fidelityinvestments cryptocurrencymemes GMEOrphans FantomFoundation JunoNetwork Vechain nanocurrency TLRY AMPToken cro pancakeswap VVSFinance HEXcrypto AkitaInuASA baba evergrowcoin CelsiusNetwork BitcoinMining litecoin Nexo qyldgang MMAT DDintoGME GMECanada PiNetwork AlibabaStock superstonkuk cryptomining algotrading apecoins PlanetWatchers RVVTF LETFs DefiKingdoms FluentInFinance Progenity_PROG ETFs KuCoinTradingBot WallStreetBetsCrypto HYMCStock garlicoin Pulsechain litecoinmining Ripple Avax TitanoFinance AltStreetBets Wallstreetbetsnew BBBY BitcoinCA TOR bitcoincashSV GateioExchange Inovio metaverse onions Gemini BB_Stock strongblock BABYDOGEARMY EthereumClassic Ravencoin CCIV lordstownmotors ImmutableX ergonauts zilliqa CryptoTechnology LitecoinMarkets PSTH TREZOR Invest_Voyager blockfi Wishstock trading212 interactivebrokers oilandgasworkers tezos WKHS ethstaker XRP SHIBADULTS CryptoTax hoge SpellToken Revolut EEENF SOSStock MLFBprospringfootball Anchor MoneroMining smallstreetbets Bitcoincash BinanceUS FuturesTrading shroomstocks brkb RYCEY turo M1Finance maxjustrisk RobinHood oil UWMCShareholders artofsuarez Trading Stellar Baystreetbets bsv</t>
  </si>
  <si>
    <t>Music ToolBand RedHotChiliPeppers Ghostbc Guitar guitarpedals vinyl KGATLW indieheads beatles synthesizers audiophile Metalcore punk gratefuldead phish WeAreTheMusicMakers guitarcirclejerk VinylReleases Bass drums guitars audioengineering radiohead poppunkers musictheory lingling40hrs Metallica beatlescirclejerk Muse Foofighters ifyoulikeblank weezer TameImpala Hardcore BudgetAudiophile piano Slipknot Deathcore twentyonepilots FL_Studio singing pinkfloyd MetalMemes ableton GuitarAmps guitarporn VinylCollectors edmproduction classicalmusic MyChemicalRomance JohnMayer ironmaiden guitarlessons makinghiphop letstradepedals modular SpotifyPlaylists musicproduction Luthier Blink182 Emo Nirvana TheStrokes deftones Rammstein gorillaz Dreamtheater dancegavindance BassGuitar arcadefire greenday listentothis Jazz turntables arcticmonkeys diypedals musicsuggestions ween Metal progmetal Songwriting cassetteculture violinist vintageaudio VinylMePlease vinyljerk IndieMusicFeedback LetsTalkMusic GoosetheBand Megadeth Coldplay PinkFloydCircleJerk Cd_collectors AnimalCollective rock BeachHouse avengedsevenfold jambands doommetal nin pearljam marchingband rush BillyStrings DaftPunk AliceInChains papa_and_ghouls offset Logic_Studio LinkinPark shoegaze aphextwin Reaper oasis LofiHipHop Opeth mixingmastering bobdylan DavidBowie ledzeppelin BringMeTheHorizon fender deadandcompany PostHardcore IcebergCharts imaginedragons TheFence Lofi_Beats_Submission grunge qotsa gibson music_survivor saxophone progrockmusic ClassicRock Starset Meshuggah AudioProductionDeals systemofadown thebeachboys trapproduction mpcusers CSHFans synthesizercirclejerk lostmedia SmashingPumpkins tiedye heavyvinyl musicians PowerMetal Zappa classicalguitar audio numetal FolkPunk soundcloud Korn trumpet Paramore CrackedPlugins2 glassanimals composer elliottsmith Line6Helix GunsNRoses queen tmbg MusicFeedback the1975 jackwhite TheBeatles diyaudio gojira VinylDeals beachboyscirclejerk TheKillers synthdiy Drumming AcousticGuitar radioheadcirclejerk porcupinetree brandnew drumcorps ModestMouse HollywoodUndead rexorangecounty edrums Deathmetal Trombone LCDSoundsystem telecaster Genesis cubase bmbmbm Khruangbin gybe Ska VGMvinyl pianolearning indieheadscirclejerk rabm rollingstones</t>
  </si>
  <si>
    <t>bsc</t>
  </si>
  <si>
    <t>worldnews interestingasfuck politics PublicFreakout news facepalm mildlyinfuriating Damnthatsinteresting nextfuckinglevel funny Unexpected MadeMeSmile NFTsMarketplace WhitePeopleTwitter Showerthoughts mildlyinteresting CrazyFuckingVideos todayilearned technology pics PoliticalHumor opensea aww iamatotalpieceofshit science trashy ThatsInsane LifeProTips WTF tifu GachaClubPOV oddlyterrifying OldSchoolCool Wellthatsucks therewasanattempt confidentlyincorrect nottheonion videos explainlikeimfive Qdpay oddlysatisfying Whatcouldgowrong dataisbeautiful entertainment Weird meirl maybemaybemaybe awfuleverything Futurology AbruptChaos TikTokCringe WinStupidPrizes BeAmazed CryptoMoonShots RoyaleHighTrading WaterCoolerWednesday niceguys KidsAreFuckingStupid fightporn AdviceAnimals NatureIsFuckingLit CrappyDesign NFT me_irl technicallythetruth gifs NFTgiveaway InfluencergossipDK coolguides gadgets eyeblech shittyfoodporn sports wholesomememes economy FunnyAnimals UpliftingNews MurderedByWords StupidFood blackmagicfuckery starterpacks HumansBeingBros JusticeServed Economics assholedesign AbsoluteUnits justneckbeardthings csssmu sadcringe AdoptMeTrading environment natureismetal Eyebleach LockUppOTT MorbidReality ActualPublicFreakouts AnimalsBeingDerps gme_meltdown SweatyPalms WatchPeopleDieInside tech gymsnark rarepuppers NFTExchange OutOfTheLoop DocumentedFights technews DemocratsforDiversity DiWHY SubSimulatorGPT2 TheSantaAnaWinds snappijuorut rareinsults thatHappened NoahGetTheBoat tooktoomuch WhatsWrongWithYourDog fakedisordercringe HydroHomies ATBGE worldnewsvideo RoyaleHigh_Roblox creepyPMs agedlikemilk OpenSeaNFT HunSnark YouShouldKnow instant_regret clevercomebacks The10thDentist IAmA PAW_digital cringepics Brunei suspiciouslyspecific talk_hunfluencers BrutalBeatdowns Documentaries BikiniBottomTwitter AnimalsBeingJerks CatastrophicFailure CryptoMars AdoptMeRBX Winkerpack nonononoyes BossfightUniverse BSCMoonShots thewallstreet MadeMeCry MADFUT ThatLookedExpensive FUCKYOUINPARTICULAR IncelTear ContagiousLaughter oddlyspecific Imacasual TheDepthsBelow BrandNewSentence yesyesyesyesno FreeNFTs NftGiveawayOnly RapFars instantkarma Kerddit FakeCollegeFootball toptalent cringe MakeMeSuffer woahdude iamverybadass GetMotivated SolanaNFT lifehacks EverythingScience gatekeeping PictureGame nftsupermarket RefugeOfSilksong dontputyourdickinthat LockdownSceptics FlowerFellAcademy PetSimulatorX PolygonMoonShots Cross_Trading_Roblox howto PollsAndSurveys OpenseaMarket energy AnimalsBeingBros NonPoliticalTwitter HumansAreMetal holdmyfeedingtube specializedtools NFTmarket CoopAndPabloPlayHouse PeopleFuckingDying quityourbullshit ImTheMainCharacter crosstradingrblx thalassophobia cute robbersgettingfucked EIDL megalophobia hazbin_oc_rp_andstuff youseeingthisshit ThotBeatdowns engrish Idiotswithguns AllCryptoBets crosstradingroblox fakehistoryporn AvakinOfficial peopleofwalmart NFTMarketplace kalam_army onejob InternetIsBeautiful Awwducational PublicFreakoutsReborn Nicegirls confusing_perspective simplychristina87 blunderyears TwitchFollowers holdmycosmo watchpeoplesurvive BoneAppleTea donthelpjustfilm educationalgifs crimsoncentury business Justfuckmyshitup TheOakShack NFTCollect cromunity gifsthatkeepongiving cryptostreetbets PraiseTheCameraMan redneckengineering GenshinTrades theyknew WeWantPlates Animezx IdiotsFightingThings CourtneyShieldsSnarks madlads trippinthroughtime Jaeger_bomb adoptmeroblox shitcoinmoonshots tippytaps wholesome SBARRF robac FunnyandSad masskillers techsupportgore Corona_Endgame Neverbrokeabone Funnymemes ico RoyaleHighGiveaways GachaPOVS nope InTheGloaming ReallyBigShow WilmasFanClub coinmarketbag NSFL__ iiiiiiitttttttttttt MakingaMurderer Zoomies zoldgyumiguccsi SarahBowmar TiktokCringeTime submechanophobia PolygonNFTs PizzaCrimes TcgCoin BetterEveryLoop Metamask Perfectfit mildyinfuriating AfterTheDance forbiddensnacks offbeat Satisfyingasfuck Replikatown CoinMarketCap TalynnGracee Amazon__Deals_ MurderMystery2 HazbinOCRoleplay likeus LauraBeverlinSnark AteTheOnion eth CryptoArt BadChoicesGoodStories OSHA hwforcash CRK_GachaPOVS GenshinHacked MyPeopleNeedMe DesignPorn CryptoCurrencyTrading zedaparat CrackheadCraigslist savedyouaclick DarylAnnDenner_Snark bizarrelife finance dontdeadopeninside Pocketfrogs nevertellmetheodds Chadtopia mildlypenis thanksimcured rigelprotocol TurtleCreekLane Mewgulf_the_series powerwashingporn toasttoast SuzanneMorphew mruktiktokOF MWWives holdmyredbull yagami_yato VVV shitstop yesyesyesno EngineeringPorn WhyWomenLiveLonger AdoptMeTradingRoblox PrizePicks BoardKingsTrading holdmyfries holdmybeer IdiotsNearlyDying Pareidolia AccidentalRenaissance PeopleBeingJerks CACovidRentRelief Fayeandteddy NotMyJob ShittyGifRecipes schoolfight roboinu gorbay_ RoyaleHigh_Trading Divisive_Babble climate iamverysmart Awww DeepIntoYouTube SeenOnNews_longtail fixedbytheduet trustwalletcommunity ihavesex mildlysatisfying SystemsCringe SatoshiBets LuckyBlock_ Drueandgabe Yankee_Clickers oldpeoplefacebook HogwartsWerewolves HeroWarsApp StepN baberotica DidntKnowIWantedThat Pete_Buttigieg DigitalItems Kaafila BSCcryptoListings CroatiaAlt CryptoMoonCoins JustGuysBeingDudes ChildrenFallingOver TerrifyingAsFuck BirdsArentReal neonewstoday TheSandboxGaming JohnYatesFanClubIII Treaty_Creek BitcoinIndia biathlon Telefy_Defi Jade_Academy interesting CelebBattleLeague MarsWallStreet mealtimevideos tiktokcringemoment BeverlinFarmsSnarks CoinMarketDo CryptocurrencyICO wholesomeviolence awesome disneyvacation IAmTheMainCharacter CryptoNews nothingeverhappens TheSouthAsia DreamLeagueSoccer LooneyTunesLogic 40kscience TargetedEIDL killthecameraman Huel DarwinAwards CryptoToFuture UncensoredBlogsnark WorldCrossovers IdleEmpire 13or30 threewordstories Pocket7Games DownloadVideo IrrationalMadness playingcards suicidebywords njcomdevschat Skookum CardanoCoin SaintRampalJi wholesomegifs MadiaSnark viral BanderitaX playtoearngames gaghiha MurderDroneOCs extremelyinfuriating ParentsAreFuckingDumb CryptoCurrencyClassic CheggAnswers criticalblunder paidHomework BottomFeedersofYT RHDiscussion nuclear NashvilleUnfiltered nalgaliaonlyfans Scholar gammasecretkings MiaPlays islam_ahmadiyya OzoneOfftopic MNTrolls MHOC ScarySigns imatotalpeiceofshit Moonshotcoins AccidentalRacism AriaKarizma adamdriverfans MHOCMP puns ertugrul Antifu KaoticClubHouse DesirePath MyHeroesGlobal twitchfollow4follow superleague pocketstyler SeattleChat CrazyHuman ofcoursethatsathing Vitainu nocontextpics funnysigns Cult_of_Lex_Nuqui airdropalertcom InsanePeopleQuora NCBCA hamedlocoreddit VVVVVV BadArt Francescatrisini Iamactuallyverybadass UNBGBBIIVCHIDCTIICBG giveaways combinedgifs legionnetwork_io NudeMms Coinomy thanosdidnothingwrong restofthefuckingowl untrustworthypoptarts HumanForScale ActLikeYouBelong Wife2share zedbachesallha BSCARMY StarInSkyClub CryptocurrencyGems starryai CryptoTradingFloor NBA2KMOBILE_ GhettoStreetFights MachinePorn premiuminternet TheTikiHut outsourcingbdinstitut altcoin sveopsta SubwayCreatures GamingMarket AfterPrisonShow PortlandOR AwardSpeechEdits KansasMichalke LookatMyHalo ShoppingDealsOnline ExroTechnologies BNBTrader rimjob_steve LssAutomation MAFS_UK bikinitalk DesignDesign mechanical_gifs nononono ATHX IsTodayFridayThe13th KamikazeByWords MapleStoryM MildlyVandalised TRXTrading NBA_Highlights WalmartCelebrities girlgangz773 owenbenjamin UniSwap xxketo4u2 ShillYourCrypto Nonakanal Crypto_General PlayingCardsMarket TickTockManitowoc Wellworn decentraland raocflair AARP_Politics solanart dark_Gang666 vekszi BNBinance HadToHurt RedditShoppingDeals BlackDesertMobile</t>
  </si>
  <si>
    <t>ApplyingToCollege college gradadmissions Professors Sat math mathmemes biology theydidthemath labrats UIUC IBO chemistry Purdue HomeworkHelp AskPhysics learnmath GradSchool askmath rutgers AskAcademia PhD uofm SBU UMD APStudents Frat UBreddit medlabprofessionals VirginiaTech physicsmemes gatech UWMadison statistics psychologystudents UCONN ACT REU IntltoUSA collegeresults CollegeRant Temple highschool Physics chanceme OMSCS mathematics cheatatmathhomework Pitt UVA msu TransferToTop25 chemhelp gmu rit publichealth GRE calculus TAMUAdmissions AskStatistics bioinformatics PennStateUniversity biotech academia OrganicChemistry mphadmissions UPenn igcse clinicalresearch microbiology uichicago alevel</t>
  </si>
  <si>
    <t>FootFetishTalks tickling</t>
  </si>
  <si>
    <t>PrivateFiction</t>
  </si>
  <si>
    <t>P_category</t>
  </si>
  <si>
    <t>Fleiss' Kappa for this month</t>
  </si>
  <si>
    <t>Ryan Coherence</t>
  </si>
  <si>
    <t>2021-07_agglomerative_clusters</t>
  </si>
  <si>
    <t>RaidShadowLegends afkarena MarvelStrikeForce IdleHeroes Archero TibiaMMO MLA_Official randomdice OrnaRPG TapTitans2 RushRoyale forgeofempires</t>
  </si>
  <si>
    <t>Watches RepTime Watchexchange fragrance itookapicture rolex photography malefashionadvice espresso Coffee surfing AnalogCommunity analog WatchesCirclejerk skateboarding ebikes NewSkaters onewheel BuyItForLife ElectricScooters Filmmakers whatsthisbird Wetshaving longboarding photocritique TheTPG ElectricSkateboarding goodyearwelt SonyAlpha frugalmalefashion WatchURaffle KnifeRaffle videography birding AskPhotography gshock fujifilm wicked_edge onebag appleswap Bowling bmx fragranceswap Aliexpress Nikon livesound cinematography PrideAndPinion RedWingShoes canon editors Seiko rawdenim premiere Cameras ChinaTime photomarket RadPowerBikes SkaterXL davinciresolve SeikoMods Fingerboards Birkenstocks VideoEditing casio ChineseWatches ElectricUnicycle OldSkaters OmegaWatches AnalogCircleJerk photographs Super73 Leica audio arcteryx WeddingPhotography THPS VIDEOENGINEERING cowboyboots bmpcc Polaroid wildlifephotography filmphotography vostok Exway ManyBaggers skate3 Goruck fujix JamesHoffmann boostedboards Kiteboarding</t>
  </si>
  <si>
    <t>weed trees Drugs microgrowery shrooms LSD delta8 FLMedicalTrees Autoflowers unclebens cannabiscultivation Vaping researchchemicals opiates MushroomGrowers DMT Psychonaut vaporents benzodiazepines OpiateChurch Torontology fakecartridges Dabs MDMA mycology dxm GrowingMarijuana sporetraders ILTrees TheOCS kratom quittingkratom oilpen lean heroin suboxone shroomers MephHeads Methadone Acid Psychedelics Dynavap balisong electronic_cigarette Cigarettes drugscirclejerk microdosing oklahoma Stims benzorecovery ShroomID puffco treedibles ArtOfRolling sanpedrocactus lockpicking pillhead PsilocybinMushrooms Marijuana ketamine foraging entwives highdeas DPH outdoorgrowing druggardening CannabisExtracts OpiatesRecovery BirdsArentReal tulsa ZonaEnts StonerEngineering darknet hempflowers drugsarebeautiful CBD okc phenibut DivineTribeVaporizers Michigents fentanyl CannabisGrowers Milking rosin Mushrooms VA_homegrown askdrugs CultoftheFranklin shroomery FridgeDetective Waxpen craftymighty CanadianMOMs MOMpics altcannabinoids 2cb Vaping101 MagicMushrooms saplings dmtguide playingcards MissouriMedical Snus ContamFam OKmarijuana Salvia KratomKorner gabagoodness PlayingCardsMarket cannabis juul cleancarts alcohol sqdc ambien glassheads DippingTobacco abv StonerThoughts canadients LSA IndianCountry NoTillGrowery weedgrower macrogrowery mushroomID Throwers quittingphenibut ObscureDrugs SpaceBuckets Bongs MMJ deepweb DIY_eJuice CanadianCannabisLPs TOR NitrousOxide BartardStories DextroDoomers AZGrowersGuild dissociatives MycoBazaar onions nightowlseeds 420 homebrewlean mushroom_hunting NotHowDrugsWork FloridaTrees RedditShoppingDeals psilocybin BabyBees RecreationalKratom weedbiz BalisongClones Kava</t>
  </si>
  <si>
    <t>h3h3productions eyeblech MorbidReality kingcobrajfs NSFL__ freelytalkaboutjimmy AmberlynnReidYT morbidquestions EUGENIACOONEYY FoodieBeauty FansHansenvsPredator masskillers PaymoneyWubby DavidDobrik LPOTL blndsundoll4mj Frenemies simonmartina EUGENIACOONEY EDP445 Columbine NeckbeardNests lastimages songbyrdASMR serialpodcast ZodiacKiller JeremyDewitte TheDickShow MondoGore codyko ColumbineKillers KremersFroon WhoAreThesePodcasts JCSCriminalPsychology lastpodcastontheleft Midsommar ShaneDawson</t>
  </si>
  <si>
    <t>soccer nba hockey baseball nfl CFB olympics tennis Gunners MLBTheShow reddevils Gymnastics FIFA suns fantasybaseball Dodgers SFGiants DynastyFF LiverpoolFC MLS lakers MyTeam coys chelseafc fantasyfootball angelsbaseball FantasyPL warriors fut ussoccer ColoradoRockies pesmobile Barca footballmanagergames TampaBayLightning NBA2k FifaCareers realmadrid CollegeBasketball Astros PremierLeague Mavericks nbadiscussion tampabayrays football NBA_Draft LAClippers Thunder nhl NHLHUT OaklandAthletics DetroitRedWings rockets ACMilan Everton kings Madden MCFC NWSL heat LonghornNation WEPES NBASpurs SeattleKraken eurovision 49ers soccercirclejerk Fantasy_Football ColoradoAvalanche miamidolphins avfc Fifa21 OrlandoMagic raiders fcbayern cowboys ManchesterUnited hockeyjerseys NLBest LeedsUnited mlb hockeyplayers GoNets SanJoseSharks goldenknights Basketball TexasRangers buccaneers psg TheMassive Juve AZCardinals LosAngelesRams collegebaseball Hammers Texans findaleague Chargers OOTP fifaclubs memphisgrizzlies NCAAFBseries Jaguars BasketballTips borussiadortmund MaddenUltimateTeam NUFC UrinatingTree LAFC SoundersFC EA_NHL MLBTheShowInvestments DallasStars AnaheimDucks ThreeLions azdiamondbacks basketballjerseys NBA2kTeamUp RetroBowl letsgofish nflmemes MLBDraft Championship muppetiers FloridaGators MLRugby rolltide ockytop CanadianPL ArsenalFC bootroom BBallShoes FCInterMilan ASRoma USWNT EANHLfranchise losangeleskings Coyotes USLPRO tfc WWFC lcfc atletico OCLions NBAtradeideas FloridaPanthers BasketballGM NFCEastMemeWar SJEarthquakes footballmemes slowpitch</t>
  </si>
  <si>
    <t>SquaredCircle marvelstudios barstoolsports PrequelMemes Games rickandmorty TwoBestFriendsPlay horror MarvelStudiosSpoilers JoeRogan whowouldwin StarWars thesopranos SCJerk thefighterandthekid LokiTV DC_Cinematic lego AEWOfficial howardstern moviescirclejerk marvelmemes SWGalaxyOfHeroes startrek PlayAvengers legostarwars WWE theJoeBuddenPodcast Marvel comicbooks criterion IASIP TheCinemassacreTruth loki swtor DCcomics MovieSuggestions billsimmons funkopop FlashTV DigitalCodeSELL yourmomshousepodcast dune CharacterRant Spiderman AskScienceFiction Invincible lego_raffles StarWarsBattlefront ContestOfChampions batman TheSimpsons MarvelLegends ActionFigures DanLeBatardShow MawInstallation sto doctorwho Screenwriting seinfeld IThinkYouShouldLeave southpark RedLetterMedia Stargate starwarsmemes saltierthancrait GuessTheMovie future_fight OTMemes xmen NetflixBestOf BatmanArkham hottoys blankies SpidermanPS4 StarWarsLeaks Mafia JamesBond TimDillon americandad Wreddit netflix DCEUleaks futurama TheWire comicbookcollecting rickygervais KingOfTheHill raimimemes gallifrey SequelMemes MastersOfTheUniverse roosterteeth SupermanAndLois saltierthankrayt WWEGames boutiquebluray thebadbatch MauLer DaystromInstitute MSsEcReTPoDcAsT starwarsblackseries TheExpanse dvdcollection madmen FanTheories Cyberpunk Letterboxd OneyPlays Fear_Street startrekmemes youtubehaiku graphicnovels StarWarsEU AdamCarolla starwarsspeculation trailerparkboys discworld comicswap StarWarsCantina LiveFromNewYork superman simpsonsshitposting StrangerThings Letterkenny TedLasso TrueFilm lightsabers Scream kotor LegendsOfTomorrow TheBoys Steelbooks saw ArcherFX VHS TheCinemassacre njpw BravoTopChef speedrun SuccessionTV kindafunny Sardonicast TheMandalorianTV giantbomb Halloweenmovies shield brilliantidiots LV426 uvtrade ImpracticalJokers HBOMAX ScenesFromAHat gamegrumps DCFilm Yogscast MCUTheories WANDAVISION NormMacdonald TMNT doughboys 30ROCK DeepSpaceNine PardonMyTake ObscureMedia flicks Daredevil lepin CirclejerkSopranos gijoe questionablecontent StarWarsSquadrons SWlegion familyguy LightsCameraPodcast arresteddevelopment arrow FallenOrder BillBurr MarvelPuzzleQuest KOTORmemes SHFiguarts TigerBelly funhaus FavoriteMedia clonewars JoeBuddenPodcasts Highrepublic 4kbluray jackass Blackwidow Star_Trek calvinandhobbes LesionsOnSkanks ghostbusters Earwolf ShittyDaystrom Wrasslin thanosdidnothingwrong fridaythe13th starwarscollecting Standup Achievement_Hunter NECA northernlion venturebros XWingTMG Oscars DoctorWhumour swrpg deadmeatjames CloneWarsMemes Bluray McFarlaneFigures futurerevolution MrInbetween DCComicsLegendsGame TheWhiteLotusHBO GalaxysEdge supergirlTV conan Killtony thewestwing Arrowverse indianajones TheBatmanFilm curb TopChef televisionsuggestions MST3K SuperMegaShow Funko rantgrumps HorrorMovies StandUpComedy deadlockpw fanedits Terminator legodeal TopPops TitansTV tenet Legomarket YMS Tarantino lildicky badMovies starwarsrebels FavoriteCharacter JimCornette MarvelTheories funkoswap MarvelStudiosPlus mash videogamedunkey YellowstonePN stardomjoshi comicbookmovies babylon5 PrequelSeparatist c137 BareKnuckleFC OmnibusCollectors Gotham plotholes bladerunner Smallville lebowski kennyvsspenny tesdcares animalkingdom StarWarsArmada A24 standupshots OnCinemaAtTheCinema vudu Flagrant2 Avengers BSG Sonsofanarchy Scarymovies risa youngjustice badscificovers Defenders BacktotheFuture thefalconandthews Watchmen ImageComics TimAndEric EmpireDidNothingWrong QContent fixingmovies</t>
  </si>
  <si>
    <t>AskReddit relationship_advice unpopularopinion conspiracy AskMen NoStupidQuestions Coronavirus Tinder TrueOffMyChest UFOs Advice changemyview sex relationships PurplePillDebate TooAfraidToAsk dating_advice AMA dating NoFap AskAnAmerican ask ADHD stopdrinking offmychest datingoverthirty mbti raisedbynarcissists CasualConversation Throawaylien aliens LockdownSkepticism SuicideWatch autism confessions depression Bumble BreakUps CPTSD DeadBedrooms CovidVaccinated TrueUnpopularOpinion UnsentLetters socialskills sugarlifestyleforum mentalhealth datingoverforty Marriage survivinginfidelity seduction aspergers bipolar INTP Psychic Paranormal BPD COVID19positive Anxiety rant intj ufo HighStrangeness infp lonely CoronavirusUS casualiama adhdwomen DoesAnybodyElse infj NarcissisticAbuse Vent entp questions BPDlovedones OCD cripplingalcoholism DebateVaccines conspiracy_commons Buddhism spirituality leaves selfimprovement MadeOfStyrofoam Supplements witchcraft hingeapp selfharm confession conspiracytheories Subliminal ForeverAlone Meditation RandomThoughts aspiememes adhdmeme self ExNoContact Divorce Nootropics socialanxiety AskAstrologers AutismInWomen CoronavirusCirclejerk Herpes Semenretention zen Ghosts tarot awakened mbtimemes pornfree MomForAMinute Infidelity NevilleGoddard toastme MandelaEffect Stoicism TalkTherapy BipolarReddit Crushes Enneagram ivermectin istp bipolar2 virgin conspiracyNOPOL OkCupid LucidDreaming ENFP OnlineDating HealthAnxiety AsOneAfterInfidelity lawofattraction schizophrenia occult Glitch_in_the_Matrix raisedbyborderlines AstralProjection AskMenOver30 alcoholicsanonymous twinflames astrology aspergirls bigfoot COVID19 Dreams zoloft introvert narcissisticparents DecidingToBeBetter lexapro creepyencounters getdisciplined climateskeptics OCPoetry ptsd venting shiftingrealities abusiverelationships depression_memes therapy DID datingoverfifty sad internetparents TheRedPill entj emetophobia Gangstalking CPTSDmemes doomer AutisticPride productivity AlAnon MbtiTypeMe AsianParentStories stopsmoking SelfHarmScars insomnia alcoholism pagan heartbreak Jung AgeGap Humanoidencounters addiction BPDmemes Healthygamergg marriageadvice Empaths sexover30 Antipsychiatry UFObelievers astrologymemes helpme antidepressants COVID19_support IWantToLearn Retconned socialwork lawofone nosurf abortion Rants BorderlinePDisorder Mediums love magick freemasonry STD Thetruthishere thanksimcured CHSinfo enfj aspd Aphantasia Schizoid happy Petioles LockdownCriticalLeft wecomeinpeace mentalillness MaladaptiveDreaming 2meirl42meirl4meirl Wuhan_Flu adultsurvivors limerence Psychosis astrologyreadings hsp TwoXSex Tourettes StopGaming depressed Wicca energy_work RedPillWomen China_Flu decaf Sober mrballen BipolarSOs cheating_stories dpdr exredpill Anxietyhelp HOCD LockdownSkepticismAU psychology RationalPsychonaut Soulnexus sixwordstories Divorce_Men sleep hivaids AskGirls nonduality depression_help Shamanism NPD Codependency ABA Biohackers dryalcoholics Adulting StackAdvice narcissism AvPD schizoaffective TherapeuticKetamine Witch neurodiversity bupropion modernavaccine Masks4All HPPD AlternativeHistory NEET slp SeriousConversation CongratsLikeImFive taoism SaturnStormCube Epstein sociopath StopSpeeding anhedonia depressionregimens StonerPhilosophy LifeAdvice EstrangedAdultChild Poetry rape NDE ChurchOfCOVID aquarius AutismTranslated stupidquestions AutisticAdults DreamInterpretation askatherapist askseddit Mindfulness Effexor OccupationalTherapy streamentry TheOA FriendshipAdvice DemonolatryPractices MAOIs Ayahuasca amipregnant Missing411 AnxiousAttachment DAE TwoXADHD sexquestions Discussion HPV ADHDmemes BreakUp DeepThoughts NootropicsDepot Snorkblot relationships_advice prozac quotes sexualassault styrofashion REDDITORSINRECOVERY Scorpio herbalism toxicparents TrollCoping BecomingTheIceman poetry_critics Wellbutrin_Bupropion ISTJ estp FriendsOver40 confidence LockdownSkepticismCAN AskPsychiatry dogman MediumReadings attachment_theory adderall quittingsmoking ROCD CovidVaccine TrueAntiVaccination DadForAMinute isfp motivation howtonotgiveafuck OakIsland skinwalkerranch tarotpractice WHACKDMcAfee FA30plus HLCommunity skinwalkers introverts PanicAttack AdultChildren ConspiracyII realwitchcraft LifeAfterNarcissism Synesthesia TranscensionProject Tartaria modafinil Thoughts Alcoholism_Medication CPTSDNextSteps QuotesPorn domesticviolence LetsNotMeet ParanormalEncounters troubledteens Ghoststories UAP Agoraphobia Cryptozoology thelema Tarotpractices retroactivejealousy Poems Socionics death PSSD ADHD_Programmers</t>
  </si>
  <si>
    <t>ApplyingToCollege college AskEngineers APStudents math Sat Professors IBO EngineeringStudents biology ACT chemistry labrats berkeley ucla AskPhysics UIUC GradSchool Cornell HomeworkHelp AskAcademia chanceme askmath learnmath UCSD Physics civilengineering PLC UCI rutgers mathmemes gradadmissions PhD utdallas UCDavis engineering UCSantaBarbara SBU physicsmemes USC gis ChemicalEngineering UCSC StructuralEngineering highschool nyu NEU Surveying BostonU UWMadison MechanicalEngineering geologycareers mathematics psychologystudents ucr gmu chemhelp rit columbia UBreddit CollegeRant calculus PhysicsStudents AerospaceEngineering umass oilandgasworkers unt chemistrymemes UPenn</t>
  </si>
  <si>
    <t>politics neoliberal WhitePeopleTwitter PoliticalHumor Conservative LeopardsAteMyFace Libertarian greentext antiwork insanepeoplefacebook collapse MurderedByWords TikTokCringe SubredditDrama redscarepod ToiletPaperUSA ABoringDystopia TumblrInAction JusticeServed CapitalismVSocialism 4chan TheRightCantMeme LateStageCapitalism SelfAwarewolves byebyejob GenZedong Qult_Headquarters ParlerWatch moderatepolitics JordanPeterson OutOfTheLoop SocialJusticeInAction Enough_Sanders_Spam AskALiberal LouderWithCrowder clevercomebacks walkaway libertarianmeme centrist ShitLiberalsSay Anarcho_Capitalism preppers VaushV CapitolConsequences religiousfruitcake WayOfTheBern samharris ChrisChanSonichu averageredditor QAnonCasualties PoliticalDiscussion ENLIGHTENEDCENTRISM stupidpol AskConservatives Buttcoin KotakuInAction ShitPoliticsSays TopMindsOfReddit conservatives neocentrism bestof Republican IntellectualDarkWeb CovIdiots tankiejerk lostgeneration neoconNWO MurderedByAOC pussypassdenied benshapiro GoldandBlack environment LoveForAnimesexuals MarchAgainstNazis TheLeftCantMeme InfowarriorRides FragileWhiteRedditor ForwardsFromKlandma AskTrumpSupporters WhereAreAllTheGoodMen seculartalk askphilosophy law socialism beholdthemasterrace TheMotte forwardsfromgrandma DankLeft democrats Anarchism VoteDEM COMPLETEANARCHY TheMajorityReport antinatalism philosophy Shitstatistssay tucker_carlson Anarchy101 FreeSpeech HobbyDrama AskThe_Donald DemocraticSocialism NewGreentexts vaxxhappened Consoom SocialDemocracy circlejerk Capitalism TimPool ConservativeMemes behindthebastards thedavidpakmanshow Fuckthealtright energy Libright_Opinion AfterTheRevolution JoeBiden WatchRedditDie nihilism Persecutionfetish SandersForPresident Socialism_101 TrueAnon slatestarcodex jimmydore BreadTube AskLibertarians The_Mueller AntiHateCommunities Drama NoNewNormalBan LeftvsRightDebate antifeminists EnoughLibertarianSpam LoveForLandlords Trumpvirus amibeingdetained DebateCommunism EnoughMuskSpam enoughpetersonspam climate BreakingPoints Political_Revolution ConservativesOnly AntifascistsofReddit antifastonetoss PhilosophyMemes AteTheOnion daverubin Pete_Buttigieg TheTrumpZone LandlordLove communism AskEconomics ExDemFoyer Liberal Enough_Vaush_Spam CommunismMemes BlockedAndReported tuesday TheBidenshitshow InsaneParler ACAB deepfatfried DebateAnarchism Trumpgret PoliticalVideo LookatMyHalo AgainstHateSubreddits communism101 alltheleft transhumanism misanthropy climatechange EnoughPCMSpam YangForPresidentHQ ContraPoints NewDealAmerica ZeducationSubmissions longevity GenderCynical neutralnews TheDonaldTrump2024 esist PrepperIntel scotus Existentialism AmericanFascism2020 LawFirm republicans DeclineIntoCensorship OctoberStrike sustainability Moronavirus conservativecartoons okbuddyvowsh January6 BlackWolfFeed redscareforcishetmen ClassPoliticsTwitter Nietzsche LateStageImperialism CultureWarRoundup CriticalTheory Ask_Lawyers FDSredpills Ask_Politics media_criticism accidentallycommunist QanonKaren BasicIncome solarpunk ReallyAmerican POTUSWatch badphilosophy CollapseSupport PragerUrine okbuddycapitalist ThisYouComebacks badhistory RepublicanValues GamerGhazi singularity DirtyMemes fivethirtyeight GunsAreCool askaconservative PublicFreakoutsReborn ShitLibSafari criticalracetheory Impeach_Trump GenZommunist FoxFiction chomsky dark_intellect fullegoism LibJerk StupidpolEurope ShowInfrared DarkFuturology EXDemocrats2021</t>
  </si>
  <si>
    <t>memes teenagers Genshin_Impact dankmemes shitposting 196 Minecraft HolUp FridayNightFunkin anime teenagersbutpog cursedcomments CallOfDutyMobile OnePiece Hololive Brawlstars AskOuija halo Gamingcirclejerk polls grandorder tf2 meme goodanimemes Genshin_Memepact DBZDokkanBattle PokemonUnite manga tumblr blursedimages Animemes ShitPostCrusaders Terraria danganronpa TIHI okbuddyretard PewdiepieSubmissions FireEmblemHeroes SmashBrosUltimate ClashRoyale Jokes hentai furry_irl OnePunchMan Undertale Guiltygear Genshin_Impact_Leaks DragonballLegends Boruto Breath_of_the_Wild Naruto ClashOfClans arknights bindingofisaac EpicSeven DDLC pyrocynical CuratedTumblr HypixelSkyblock AzureLane askteenboys titanfolk btd6 IWantToBeHerHentai2 AskTeenGirls Animesuggest transformers gayspiderbrothel BanVideoGames Kengan_Ashura GoCommitDie BokuNoHeroAcademia zelda fivenightsatfreddys roblox Persona5 MonsterHunter femboy MinecraftMemes yugioh youngpeopleyoutube PunishingGrayRaven NoRules MinecraftChampionship furry animememes DuelLinks teenagersnew yakuzagames splatoon madnesscombat SonicTheHedgehog FinalFantasy Minecraftbuilds SCP AyakaMains walkingwarrobots HollowKnight Ben10 geometrydash DreamWasTaken2 hmmm DokkanBattleCommunity copypasta WorldOfWarships osugame JRPG MonsterHunterStories Doom dadjokes MortalKombat Tekken Gunpla dreamsmp Totaldrama AnimeFigures discordapp smashbros gachagaming softwaregore im14andthisisdeep houkai3rd Re_Zero girlsfrontline MangaCollectors RaidenMains redditmoment touhou TwoSentenceHorror ihadastroke SMG4 rule34 YourBizarreAdventure dogelore nagatoro FemboyHentai FFBraveExvius Gundam peachykeenocean mangaswap TrashTaste RWBY Youtooz OMORI Megaten Kappa AttackOnRetards dankvideos TenseiSlime yeagerbomb bodyswap MemePiece PERSoNA StardustCrusaders minecraftsuggestions Berserk Brawlhalla Socksfor1Submissions GODZILLA feedthebeast lostpause PokemonMasters BokuNoMetaAcademia HunterXHunter ShingekiNoKyojin Bossfight SSBM AlchemyStarsEN HermitCraft anime_irl jacksepticeye The10thDentist BlackClover AnimeART KazuhaMains SmashRage HelluvaBoss JustUnsubbed JessetcSubmissions GuardianTales onewordeach MonsterHunterWorld PUBGMobile HalfLife KingdomHearts Technoblade dankruto ClashOfClansRecruit WouldYouRather DissidiaFFOO MCPE IdentityV dbz stalker AmongUs fireemblem MxRMods BitLifeApp metalgearsolid Beyblade PictureGame Maplestory YGOMarketplace youtube DaniDev KamenRider LiminalSpace terriblefacebookmemes BleachBraveSouls ShuumatsuNoValkyrie DeathBattleMatchups fatestaynight AceAttorney FFRecordKeeper Memes_Of_The_Dank nosleep PixelGun BossfightUniverse TeensMeetTeens FireEmblemThreeHouses ClassroomOfTheElite VirtualYoutubers MySingingMonsters bleach DragaliaLost feminineboys FnafAr DevilMayCry tf2shitposterclub BrawlStarsCompetitive overlord MHATheStrongestHero Falcom HentaiAndRoleplayy worldpolitics NANIKPosting Shadowverse KumoDesu Beastars JuJutsuKaisen Helltaker Higurashinonakakoroni dragonball TheMonkeysPaw dragonballfighterz digimon NarutoFanfiction YuB PhoenixSC notinteresting traphentai Fighters attackontitan DankMemesFromSite19 yiff comedyheaven HollowKnightMemes Konosuba paydaytheheist crappyoffbrands Worldbox AnimeSketch woooosh ShadowFightArena visualnovels MinecraftBuddies TokyoRevengers manhwa WingsOfFire noveltranslations tommyinnit dirtypenpals Cubers TDS_Roblox Miitopia ComedyNecrophilia BoneAppleTea robloxjailbreak ChainsawMan KanojoOkarishimasu HaloStory FellowKids darkestdungeon robloxhackers wotv_ffbe futanari 5ToubunNoHanayome PhantomForces PlantsVSZombies AwardBonanza evangelionmemes evangelion SDSGrandCross minecraftclients mylittlepony hentaimemes yourturntodie DreamWasTaken FFVIIRemake botw CounterSide PvZHeroes nhentai ComedyCemetery HadesTheGame slaythespire FiftyFifty TheBoysChannel CoachCorySubmissions Xenoblade_Chronicles nier Hornyjail Ninjago theydidthemath okbuddybaka shittysuperpowers PvZGardenWarfare GIRLSundPANZER Markiplier TowerofGod HazbinHotel engrish Grapplerbaki GenshinImpactTips amogus AllTomorrows EmKay Im15AndThisIsYeet Nioh Dragonballsuper truezelda Monsterverse fnafcringe Ultraman acecombat LightNovels animecirclejerk EnterTheGungeon NarutoShinobiStriker Yugioh101 gentlefemdom MatthiasSubmissions sbubby virginvschad GBO2 HaloMemes BattleForDreamIsland godtiersuperpowers bioniclelego antimeme riskofrain IcebergCharts jurassicworldevo sololeveling deathbattle ninjavoltage skylanders scottthewoz skamtebord SoulKnight HaveWeMet PuzzleAndDragons MinecraftCommands backrooms PornhubComments DragonMaid Kaguya_sama dankmemer JackSucksAtLife onejob Granblue_en Yoimiya_Mains FnfCringe ExplainAFilmPlotBadly AllStarBrawl hellothere AnimeFunny NuxTakuSubmissions SkyGame deathnote bloxymemes darkjokes tbatenovel bonehurtingjuice ScarletNexus ihaveihaveihavereddit pornhwa RoleReversal KizunaAI JailbreakCreations OPBR KrunkerIO wholesomeanimemes BeeSwarmSimulator Nijisanji unOrdinary AIDungeon toarumajutsunoindex Asphalt9 CompetitiveMinecraft shittymobilegameads RWBYcritics KeqingMains Hololewd fridaynightfunkinporn findareddit DanMachi Portal battlecats Mario StreetFighter GameTheorists DirtyKIKRoleplay MemeEconomy MonsterGirl TownofSalemgame GenshinImpactNSFW CalamityMod swordartonline SauceSharingCommunity twittermoment 2b2t MinecraftDungeons Jujutsushi AnotherEdenGlobal TWEWY noita Toonami shitpostemblem DemonSlayerAnime fluffycommunity fightsticks blessedimages ItemShop lostredditors powerrangers MinecraftHelp outside DankExchange guro dontstarve DBLegendsReddit fnki wilbursoot OkBuddyPersona honkaiimpact3 stanpegasus waifuism gfur Dinosaurs Puberty MASFandom dragonquest haikyuu okbuddychicanery Teenager_Polls Kirby HypnoHentai WarriorCats shortscarystories The8BitRyanReddit berserklejerk cursedimages Cookierun castlevania IsItBullshit SpeculativeEvolution HighschoolDxD SkyChildrenOfLight thanksihateit deadcells minecraftseeds megaconstrux SonazHangout Fridaynightfuckin hypixel ClashRoyaleTrade GoForGold Priconne LittleNightmares KimetsuNoYaiba DokkanBattleReddit Animedubs sailormoon CODMobile_Loadouts happytreefriends steinsgate FullmetalAlchemist Eddsworld NonPoliticalTwitter SomeOrdinaryGmrs hentaibondage EulaMains HentaiBeast NanatsunoTaizai celestegame RatchetAndClank FruitsBasket DragonsDogma MemeHunter OnePieceTC yokaiwatch Komi_san DarlingInTheFranxx GenshinGays TimeworksSubmissions CrazyHand Deltarune wholesomeyuri casualnintendo gmod Ranboo DigimonCardGame2020 TF2fashionadvice thomasthetankengine Kingdom StreetsofRage outerwilds HuTao_Mains dbxv gamindustri tales LodedDiper wholesomehentai crashbandicoot SampleSize Minecrafthmmm jerma985 MemeTemplatesOfficial mommydom animepiracy HENTAI_GIF RLCraft FinalFantasyVII TheLetterH CodeGeass FurryPornSubreddit AntiLolitary childemains Disgaea Pikmin chloe Transformemes DisgaeaRPGMobile myheroacademiahentai SpecialSnowflake Gintama oompasubs Osana HenryStickmin supersentai monsterhunterrage shieldbro MHRise technicalminecraft yiffinhell dontdeadopeninside Offensivejokes dynastywarriors 5nafcirclejerk ecchi protogen kof araragi truetf2 robloxgamedev arabfunny Megaman tallyhall Isekai admincraft shittyama FurryArtSchool homestuck codmcirclejerk nfsnolimits H3VR fairytail Ganyu fanStands netorare webtoons shittyaskreddit JurassicPark HentaiSource mcservers jumpforce thighdeology Paleontology theregulars animegifs DDLCMods thomastheplankengine XiaoMains okbuddyhololive mcrealmsservers SCPSecretLab JurassicWorldAlive hornyresistance yandere redstone slimerancher Shindo_Life OreGairuSNAFU SamONellaAcademy EdensZero bloxfruits Splatoon_2 GenshinImpactHentai angrybirds okbuddyreiner Naturewasmetal LudwigAhgren papermario GameBuilderGarage AccurateBattleSim hmm cursedvideos fnaftheories animenocontext RedoOfHealer ClashQuest comedyhomicide Thewaltenfiles Chainsawfolk theisle dbfz ThreadGames RedvsBlue SocietyLounge MadeInAbyss jaidenanimationr34 rape_hentai hentaicaptions Tierzoo hajimenoippo mushokutensei persona4golden PixelDungeon CookieRunKingdoms pets_and_ownwers Angryupvote TypicalColors2 grandsummoners Kokomi_Mains Shadowfight3 TectEGG NieRReincarnation ninjagaiden cardfightvanguard Genshin_Lore shittymcsuggestions TowerDefenseSimulator okmatewanker supersmashbros 197 0sanitymemes Giantess earthbound MinecraftServer ARG no legogaming Otonokizaka Naruto_Hentai TalesOfCrestoria l4d2 peopleplayground GundamBattle FourSouls lastcloudia jschlatt hunterxdank coaxedintoasnafu FurryKikPals DetailCraft MARIOPARTY IsekaiQuartet lookismcomic AnimePossession just2good furrymemes HonzukiNoGekokujou touhou_lostword AlbedosCreations ChangedFurry INJUSTICE DrStone NovelAi hanakokun FFBEblog FGOcomics profanitycounter Ningen suicidebywords PinkOmega growtopia TokyoGhoul ROBLOXExploiting creepypasta feedthememes Demonfall holesome MillionaireGrindset AgainstDegenerateSubs Horimiya bigfloppa mariokart SSundeeReddit shittyaskscience MXRplays datealive SeishunButaYarou metro funpiece IncestGifs k_on LGBTeensGoneMild YoujoSenki finalfantasyx CreaturesofSonaria Grandchase Davie504 SoulCalibur Philza DilucMains Polytopia YBAOfficial MyHeroAcadamia Reddit_Island codevein BungouStrayDogs Roleplay HealSluts AssolutoRacing DanganronpaCringe KillLaKill cowboybebop AnimeMILFS RightStufAnime AceAttorneyCirclejerk mangadeals DDLCRule34 hypotheticalsituation Vore brawlpoll ReverendInsanity Megumin JoJolion Hentai_Bondage hermitcraftmemes DemonSchoolIrumakun Overwatch_Porn DragonQuestTact sharks 3amjokes wordington 691 skywardsword AJR marchingband SigmaGrindset ClashofClansAccounts iamveryrandom HentaiCity ColorBlind Super_Robot_Wars Huebi OrderOfHeroes DestinyChildGlobal AkameGaKILL littlebigplanet fnafpornrp UsernameChecksOut Tulpas ghibli lostmedia weeaboo TLAUNCHER lewdgames wholesomejojo OmniscientReader deviantarthell BlueLock KOFALLSTAR BlueStacks ConnorEatsPants toradora EightySix 2hujerk AraAra ClashRoyaleCirclejerk MHGU SunsetParadise funkyfridayroblox thatveganteachersucks Tubbo_ tf2memes kancolle DragonBallXenoverse2 bitlife Mortalkombatleaks castlecrashers BattleNetwork HotlineMiami MonsterMusume musclegirlart Saltoon SynapseX SpeedOfLobsters mangadex boottoobig AnimeFeets OkBrawlerRetard Astolfo IWantToFuckHerHentai Superstraightisdumb althomestuck AgeofCalamity MinecraftBedrockers Spyro AzurLewd ape saiyanpeopletwitter Chadposting Mahouka 4PanelCringe dokkanbattle MoeMorphism pickuplines ExplainAGamePlotBadly LesbianInsectBrothel TeenAmICute F1NN5TER Tentai BeidouMains kingkong gayfurryporn RobloxR34 whatanime Animewallpaper GrandBlue beetlejuicing Progressbar95 puns KarmaRoulette VioletEvergarden ExosHeroes SmashLegends Manhua LifeofBoris bioniclememes Ultrakill monkeyspaw WynnCraft osureport TheBackrooms OnlyFans TheMagnusArchives Cuphead AttackOnTitties SuperActionStatue scarystories teenagersbuthot DomesticGirlfriend GrandPieceOnline FFXV ontheledgeandshit ElsaGate fabricmc awwnime zootopia FutanariPegging allstartowerdefense AlignmentCharts extremelyinfuriating SFMCompileClub DFO Optifine magiarecord PokeGals CookieClicker discord_irl Spore TheClickOwO UnexpectedJoJo allthemods elsword bertstrips ZombielandSaga Tetris entrypoint Dx2SMTLiberation LoveLive MikuNakano fuckwasps ZeroTwo stories RogueLineage lildarkie JacksFilms TerrariaMemes KleeMains spelunky legoguns standoff2game surrealmemes RWBYNSFW 196x Shark_Park oculusnsfw funimation starwarsnsfw HistoryAnimemes Crunchyroll PlaneCrazyCommunity precure wondereggpriority MakeMeSufferMore 100Kanojo lemondemon TeachMeArtSenpai Twokinds FumetsuNoAnataE TeenagersButDepressed OneTruthPrevails Slycooper Cursed_Images Trove MadokaMagica arcaea 7DSGrandCross Wiseposting 9b9t tf_irl anything allisonovo BanGDream MLPLounge Kakegurui SFM JustMonika inuyasha Aether_Mains roblox_arsenal VinlandSaga SIFallstars skulduggerypleasant yuri_jp SaGa_ReuniverSe TheGamingBeaverReddit MrBeast CriticalOpsGame CursedMinecraft Nendoroid angrybirdsepic stfuretard Vinesauce IllusionConnect JoelG DiscordAdvertising MonsterHunterMeta CallMeCarson_2 jaidenanimations EroticRolePlay ApexLegends_Porn lisathepainfulrpg NingguangMains VShojo kingdomrush DecreasinglyVerbose TechNope FemalePossession tomodachilife blacklagoon YuGiOhMemes NEKOPARAGAME SmugIdeologyMan NarutoNinjaStorm MortisGang Lolitary BloonsTDBattles HelplessHentai asushin BoomBeach MartialMemes shoujo KurokosBasketball ExpandDong RazorMains CreateMod freefire doujinshi DemonSlayer RealFurryHours OstrichPlug ZhongliMains SexRoleplay JoJoMemes TheCaretaker LastDayonEarthGame rhythmheaven chronotrigger YuYuHakusho Kings_Raid sbeve hammer transformation femboy_irl animebodysuits amv amathenedit Takagi_san uselessredcircle WaltenFiles BNHA_OC_Characters PedoLogic SteamScams CaptainSparklez BokuNoEroAcademia TwoSentenceSadness junjiito youngpeoplereddit oneshot R34danganronpa inspirobot nukedmemes DegreesOfLewdity EmojiPolice rainworld CampCamp LittleWitchAcademia BokuNoShipAcademia</t>
  </si>
  <si>
    <t>italy argentina brasil HUEstation chile futebol portugal brasilivre MAAU desabafos mexico asklatinamerica preguntaleareddit memesITA LigaMX orslokx Mujico DylanteroYT uruguay AskRedditespanol EnquetesBrasil Argaming conversas cuba litigi PERU dankgentina portugueses sexualidade espanol askspain SpainPolitics Monterrey fcporto DACA BocaJuniors aweonasogang Colombia MoaiGreddit Ratorix Barcelona CallofDutyMobileES merval AutoLink SquarePosting ItaliaPersonalFinance investimentos PergunteReddit benfica spain PORTUGALCARALHO LatinoPeopleTwitter literaciafinanceira Ticos farialimabets vzla RepublicadeChile CelebsBR Panama relacionamentos BrasildoB porramauricio PuertoRico cuentaleareddit jovemnerd internacional Burises coronabr clube_do_saaas_2 RepublicaArgentina Republica_Argentina PrimeiraLiga iNoobChannel ItHadToBeBrazil Asi_va_Espana Gabby16bitSubmissions palmeiras MexicoFinanciero RichardHTTSubmissions pescocofino BeelcitosMemes preguntaReddit TeenagersITA Italia putaria SaoPauloFC tijuana saopaulo cellbits xxitaly ubius CARiverPlate AgiotasClub Retheys ItalyInformatica memexico Mercadoreddit lisboa maconha brgonewild Cordoba ArgEntos suddenlycaralho Corinthians MexicoCity circojeca braziliangirls smurfdomuca interesting botecodoreddit Livros es devpt iLuTV Orochisegundo BancaDelMeme ElSalvador Confesiones</t>
  </si>
  <si>
    <t>AmItheAsshole aww cats Wallstreetsilver thebachelor TwoXChromosomes AskWomen BravoRealHousewives LoveIslandUSA OldSchoolCool HilariaBaldwin TeenMomOGandTeenMom2 Random_Acts_Of_Amazon FundieSnarkUncensored childfree ChoosingBeggars gardening 90dayfianceuncensored 90DayFiance houseplants Parenting namenerds DuggarsSnark pregnant MaliciousCompliance vegan JUSTNOMIL BabyBumps Aquariums dogs FemaleDatingStrategy SkincareAddiction AnimalsBeingDerps blogsnark popping Eyebleach entitledparents loseit whatsthisbug whatisthisthing AskDocs RepLadies Teachers fountainpens plantclinic crochet nursing weddingplanning beyondthebump realhousewives lululemon piercing puppy101 whatsthisplant rarepuppers tattoos fatlogic nostalgia premed KUWTK loveafterlockup antiMLM progresspics Deuxmoi UnresolvedMysteries Instagramreality WitchesVsPatriarchy intermittentfasting keto AnimalsBeingJerks povertyfinance gymsnark NewParents succulents AskWomenOver30 Rabbits Frugal AmITheAngel BeautyGuruChatter ThriftStoreHauls bettafish RandomActsofCards MakeupAddiction knitting sewing TrueCrime Residency medicalschool TalesFromYourServer SmolBeanSnark Whatisthis toddlers curlyhair HelpMeFind pelotoncycle breakingmom AnimalsBeingBros coins Silverbugs Mcat stepparents malelivingspace MarriedAtFirstSight medicine whatsthisrock infertility Botchedsurgeries AbandonedPorn illnessfakers Dogtraining WhatsWrongWithYourDog RATS EDanonymemes xxfitness squishmallow covidlonghaulers EDAnonymous TalesFromTheFrontDesk belowdeck pitbulls medical_advice CrossStitch TrollXChromosomes RBI AmITheDevil medical guineapigs CozyPlaces vegetablegardening IllegallySmolCats step1 WeightLossAdvice BeardedDragons askwomenadvice PlantedTank fasting femalefashionadvice TrueCrimeDiscussion barexam GenX TryingForABaby vegancirclejerk Rollerskating diabetes InfertilityBabies CVS Mommit parrots migraine AskOldPeople LawSchool Pmsforsale MedicalGore breastfeeding snakes simpleliving homestead lawschooladmissions pettyrevenge talesfromtechsupport blackcats AskFeminists insects jerseyshore Indiemakeupandmore Bonsai wedding ZeroWaste LibbyandAbby Hair SummerWells plants EngagementRings serialkillers daddit ibs EntitledPeople jjdandfamily TooHotToHandle ReefTank Embroidery TheGirlSurvivalGuide Bar_Prep WalgreensStores IVF MurdaughFamilyMurders spiders tretinoin weddingshaming Accutane AskVet rollerblading TakeaPlantLeaveaPlant CatsAreAssholes BritneySpears Nanny PCOS WOACB YouniquePresenterMS TheWayWeWere CICO PlantIdentification 1200isplenty ChronicPain beauty ABraThatFits 30PlusSkinCare CleaningTips NameNerdCirclejerk quilting nutrition minimalism germanshepherds Zoomies birthcontrol TFABLinePorn Catswhoyell TLCsisterwives Awwducational GothStyle Epilepsy IDontWorkHereLady Reduction Fibromyalgia ehlersdanlos Step2 medizzy vegetarian Celiac hamsters tea CrohnsDisease BackYardChickens JUSTNOFAMILY budgies tattoo diabetes_t1 ballpython crafts ProRevenge orchids goldenretrievers vanderpumprules AsianBeauty shrimptank TTC30 leopardgeckos Etsy Gold AskParents ShitMomGroupsSay ferrets MultipleSclerosis Nails boxycharm TattooDesigns CatAdvice Antiques femalehairadvice 90s Ipsy BSTsquishmallow cactus cfs AmateurRoomPorn Moissanite HealthyFood LSAT acne tarantulas velvethippos MUAontheCheap RedditLaqueristas HomeDecorating Dachshund likeus chickens IndoorGarden SiestaKeyMTV somethingimade Catswithjobs DebateAVegan GERD PiercingAdvice reptiles Makeup Kibbe McMansionHell muacjdiscussion Weddingsunder10k Gastritis StudentNurse Stretched Noom trollingforababy reactivedogs MoneyDiariesACTIVE Beekeeping axolotls Jigsawpuzzles PMDD UlcerativeColitis Crystals rockhounds Feminism EtsySellers powerwashingporn sleeptrain Endo JustNoSO OldPhotosInRealLife Pets cockatiel whatsthissnake FemaleHairLoss family Chonkers Anticonsumption Periods LoveIsBlindOnNetflix Pen_Swap widowers VetTech dogpictures Chihuahua SkincareAddicts Bedbugs metaldetecting frogs PlusSize TalesFromRetail veganfitness WomensHealth DesignMyRoom Skincare_Addiction pharmacy CelebWivesofNashville yoga POTS AmItheButtface LittlePeopleBigWorld AquaSwap Noctor JonBenetRamsey GriefSupport Chriswatts corgi bigboobproblems glossier LoriVallow FabFitFun Monstera BadMUAs Greyhounds DogAdvice StartledCats pugs Permaculture CatsStandingUp SavageGarden Louisvuitton Journaling veganrecipes medlabprofessionals Menopause CallHerDaddy ChronicIllness antkeeping AccidentalRenaissance Healthyhooha proplifting Handwriting workingmoms WhatsWrongWithYourCat Type1Diabetes gastricsleeve ShannanWatts shittytattoos DelphiMurders PlantBasedDiet husky oneanddone weddingdress DermatologyQuestions satanism Custody SIBO RedditForGrownups Rosacea marijuanaenthusiasts JustNoTruth Horses Equestrian declutter EntitledBitch BeautyBoxes LaBrantFamSnark Aritzia Catloaf Volumeeating Goldfish women Hypothyroidism glutenfree PanPorn DoggyDNA BorderCollie ShittyVeganFoodPorn IKEA pestcontrol RHOBH GestationalDiabetes DeepIntoYouTube Aquascape shiba Vans FemaleLevelUpStrategy eczema TrueCrimePodcasts HairDye BingeEatingDisorder TalesFromTheCustomer hoyas BestofRedditorUpdates parentsofmultiples composting endometriosis badroommates spiderbro truechildfree Entomology Sephora jeffreestarcosmetics Hashimotos SingleParents secretsanta DiagnoseMe cat urbanexploration Narcolepsy interiordecorating SCAcirclejerk GolfClash Webkinz Canning squirrels farming MyBigFatFabulousLife CrestedGecko whatplantisthis cottagecore premedcanada SatanicTemple_Reddit bulletjournal disability cancer labrador Wavyhair AustralianCattleDog Dermatology DCCMakingtheTeam fossilid AustralianMakeup clothdiaps PassNclex TownshipGame freebritney Sneks SupermodelCats fitbit cricut Frenchbulldogs OldSchoolCelebs turtle VeganForCircleJerkers DOG blogsnarkmetasnark penpals pens justdependathings MergeDragons menstrualcups goth centuryhomes sticknpokes Southerncharm cute jewelry dysautonomia Mildlynomil longhair ketorecipes Hydroponics MunchSnarkUncensored HaircareScience Mid_Century InteriorDesign bridezillas lupus arborists WhatIsThisPainting shittyaquariums vintageads myfavoritemurder FuckeryUniveristy Awww motherinlawsfromhell Miscarriage makeupexchange BabyBumpsCanada GothGirls Petloss AustralianShepherd SuperMorbidlyObese AskaManagerSnark bodymods Adoption tortoise geology BostonTerrier IDmydog poledancing teaching TattooRemoval Psoriasis talesfromcallcenters MilitaryStories Morbidforbadpeople bonecollecting MakeupRehab RoomPorn aquarium Bulldogs snails PetiteFitness Pottery wholesomegifs Fencesitter TheBachelorette papermoney VeganFoodPorn Goldendoodles EverMerge BringingUpBates bulimia FuckImOld ttcafterloss AbstractArt Arrowheads RoverPetSitting beagle Asthma dogswithjobs breastcancer Chameleons ponds education Splendida neighborsfromhell fundiesnarkiesnark ancientrome pothos AncientCoins Hyperhidrosis ankylosingspondylitis wls FondantHate retailhell Coins4Sale rheumatoid jewelrymaking SofiawithanF 1500isplenty Ulta lookatmydog PourPainting animalid gallbladders Lyme hysterectomy TheHillsMTV C25K massage doggrooming HuskyTantrums ants AusSkincare Allergies xxketo4u2 TFABChartStalkers Interstitialcystitis ResinCasting EuroSkincare CallHerDaddySnark diabetes_t2 Nightshift AskDoctorSmeeee greatpyrenees PharmacyTechnician prephysicianassistant AnorexiaNervosa Hedgehog catpics Diamonds PartyParrot tiedye Hidradenitis seekingsisterwifetlc FODMAPS BeforeNAfterAdoption petsmart Youniqueamua DarceyAndStaceyTLC Weird physicianassistant veganuk ostomy Rottweiler OldManDog JonBenet nancydrew herpetology ffacj coloranalysis tippytaps summerhousebravo TuxedoCats Radiology flowers FancyFollicles SebDerm predaddit BelgianMalinois RareHouseplantsBST soapmaking My600lbLife cna FIREyFemmes scrungycats PenmanshipPorn SocialSecurity service_dogs carnivore greatdanes craftsnark hermitcrabs Vermiculture Warts duck TheTikiHut chinchilla IMGreddit SkincareAddictionUK Shihtzu typewriters awwnverts MEOW_IRL KristinSmart Cichlid traditionaltattoos MakeupLounge seniorkitties mechanicalpencils marinebiology OliveMUA flexibility FundieFashion DrMartens Legitpiercing malepolish vintage notmycat deadmalls RareHouseplants Siamesecats polymerclay whatsthisworth cornsnakes CreepyWikipedia paralegal hoarding PetiteFashionAdvice FoundPaper mainecoons caloriecount AttachmentParenting Conures dementia SmotheredTLC FormulaFeeders NICUParents 80s PregnancyAfterLoss MineralPorn zillowgonewild etiquette NativePlantGardening teefies DobermanPinscher femalelivingspace magnetfishing TalesFromThePharmacy Blep ScienceBasedParenting PuppySmiles plushies Gastroparesis isopods ScientificNutrition DumpsterDiving DietTea StrongCurves BabyLedWeaning ketoscience AquaticSnails Pomeranians babywearing callcentres DoubleShotatLove CanSkincare vet sphynx 1000lbsisters abandoned PetMice Libraries OmadDiet HumansPumpingMilk geckos davidgoggins Nurse transplant MergeMansion torties CRH BariatricSurgery nebelung tuckedinkitties whatbugisthis SarahsDayUnfiltered 75HARD buildabear DeTrashed standardissuecat microblading BTFC Veterinary dexcom intuitiveeating thisismylifenow ShittyRestrictionFood zerocarb 80smusic BelowDeckMed ECEProfessionals matureplants trichotillomania swatchitforme IndieExchange DressForYourBody diamondpainting hamstercare homeschool botany vaginismus waiting_to_try SnooLife StoriesAboutKevin simplynailogical ActualHippies thyroidcancer UnsolvedMysteries ShahsOfSunset terrariums ketobeginners fitpregnancy Squishmallowsforsale stilltrying WiggleButts PregnancyUK candlemaking sugarfree Kitten SharingFitnessGuide TelogenEffluvium PlusSizeFashion schnauzers philodendron jumpingspiders FloridaBarExam SAHP MorbidPodcast awfuleyebrows Weightlosstechniques FitnessMaterialHeaven FrugalFemaleFashion WTT_graduates PaleMUA snakediet trashpandas CautiousBB curledfeetsies SellingSunset obgyn Homesteading goblincore lymphoma americangirl notebooks Fish</t>
  </si>
  <si>
    <t>CryptoCurrency Superstonk wallstreetbets amcstock CryptoMoonShots dogecoin GMEJungle SafeMoon wallstreetbetsHUZZAH GME Bitcoin CLOV SHIBArmy ethtrader stocks Vitards sportsbook wallstreetbetsOGs AMCSTOCKS MMAT MMATY WallStreetbetsELITE investing Winkerpack PSTH gme_meltdown SPACs cardano StockMarket pennystocks thetagang AMPToken shitcoinmoonshots options binance CryptoMars Crypto_com Wallstreetbetsnew BSCMoonShots BABYDOGEARMY ethfinance CanadianInvestor EtherMining MVIS AllCryptoBets chia poker Spielstopp DDintoGME CCIV HeliumNetwork SHIBADULTS CoinBase mrin BitcoinMarkets Daytrading banano WKHS ethereum AxieInfinity AlgoNFTMarketplace altcoin btc SatoshiStreetBets dividends WallStreetBetsEGGS Shortsqueeze NiceHash UraniumSqueeze BitcoinBeginners CryptoMarkets NFT XRP Shibainucoin thewallstreet theta_network weedstocks ProjectMarsFtm PLTR ledgerwallet Bogleheads SNDL algorand CLNE MarsWallStreet CryptoToFuture CryptoCurrencyTrading gpumining Vechain Forex EXELA Monero cryptostreetbets pancakeswap BabyDogeCoin AMD_Stock harmony_one sportsbetting AtossaTherapeutics SPRT Ravencoin nanocurrency milliontoken Nio AlgorandOfficial SatoshiBets CelsiusNetwork fidelityinvestments Ocugen Xelastock nbatopshot CryptocurrencyICO lordstownmotors hashgraph MerchantToken CryptoCurrencies EthereumClassic ValueInvesting AMCSTOCKNOMODS algotrading Nexo TRCH shib Metamask blockfi sofistock RobinHoodPennyStocks BSCcryptoListings KishuInu SafeMoonInvesting ecomi NAKDstock defi 0xPolygon NLST kucoin BitcoinCA ElonGateToken TLRY HEXcrypto CryptoBlades hoge trading212 yieldly shroomstocks EverRise NFTsMarketplace nanotrade DPLS solana ETFs LEASHarmy cryptocurrencymemes Wishstock wallstreetbetsGER bsv carvstock BB_Stock M1Finance eupersonalfinance BitcoinMining minidoge MindMedInvestorsClub AltStreetBets strongnode Luxembourg brave_browser Baystreetbets FegToken_Official HodlToken TeamRKT ergonauts LitecoinMarkets CTXR litecoinmining Webull BobcatMiner300 Stellar slgg HCMC cryptomining MoneroMining RealDayTrading SOSStock ethstaker cosmosnetwork AMCAfterDark referralcodes BonfireToken BinanceUS litecoin RobinHood BATProject tradespotting ICPTrader Ashford_Hospitality EthereumMax TREZOR Invest_Voyager VeVeCollectables SoccerBetting nameaserver tezos PancakeBunny SatoshiStreetDegens CryptoGemDiscovery CoinHuntWorld ethdev MemeStockMarket RYCEY interactivebrokers CryptoMoonCoins DutchFIRE ReconAfrica srne Inovio Zomedica smallstreetbets Ripple UWMCShareholders hut8 PiNetwork zilliqa ico problemgambling CTRM ExodusWallet mydefipet PMTraders thinkorswim Iota thehappycoin EEENF Revolut CryptoCurrencyMeta Crypto_General maxjustrisk FreightBrokers CannabisMSOs cro terraluna Telcoin brkb ViperSwap Fidelity dogelon Yield_Farming Unmineable dfinity Pulsechain dfsports BittorrentToken dogemining Craps trustapp dot erg_miners xmrtrader Bitcoincash bitcoincashSV AltcoinTrader WallstreetBreakers senseonics Trading canoo Stake CryptoTechnology lightningnetwork MoonShotsCrypto MommyDogeCoin superstonkuk gambling Aktien grapefruitcoin Apephilanthropy FEGtoken shitcoin Ankrofficial NFTArt_Finance zedrun Digibyte GodsUnchained Wealthsimple_Trade maticnetwork trakstocks LETFs KinFoundation AURofficial Questrade FlareNetworks Ultrasafe BeurspleinBets CryptoCurrencyClassic Roobet cryptomooncalls uphold opensea BlockchainStartups AquaGoatFinance Tronix CRSR sofi Gemini</t>
  </si>
  <si>
    <t>NYYankees NewYorkMets MkeBucks exmormon Portland Padres LosAngeles Austin redsox Seattle Reds Braves bayarea Mariners chicago Cardinals whitesox nyc houston philadelphia boston phillies SeattleWA texas sixers sanfrancisco Nationals AskNYC washingtondc Sacramento CHICubs StLouis sandiego AtlantaHawks bostonceltics PaMedicalMarijuana GreenBayPackers Brewers Columbus NYKnicks newjersey Minneapolis Connecticut pittsburgh florida Dallas nashville SaltLakeCity rva ripcity nova Ohio Atlanta NewOrleans phoenix newyorkcity kansascity Michigan raleigh orangecounty madisonwi minnesotatwins AtlantaUnited ClevelandGuardians Eugene vegas cincinnati TexasPolitics NorthCarolina Maine mormon Patriots DetroitPistons Hawaii latterdaysaints CHIBears Miami eagles minnesotavikings Charlotte minnesota AskLosAngeles motorcitykitties rangers tampa sabres sanantonio Reno indianapolis baltimore HuntsvilleAlabama Indiana maryland Buffalo Flyers BostonBruins Pennsylvania oregon Omaha vegaslocals Browns SanJose washingtonwizards Rochester Detroit Louisville timberwolves wisconsin missouri massachusetts steelers publix Iowa clevelandcavs asheville ravens orlando grandrapids OhioMarijuana Spokane Albuquerque Colts milwaukee Tacoma canes newhampshire LasVegas AskSF Seahawks askportland TwinCities Cleveland devils California memphis FloridaCoronavirus Commanders orioles jacksonville NOLAPelicans Bellingham Tucson detroitlions nyjets wildhockey Purdue southcarolina springfieldMO vermont Albany BlueJackets Arkansas jerseycity longisland chicagobulls pacers CoronavirusMa buffalobills bloomington NYGiants Virginia Knoxville KCRoyals mississippi RhodeIsland Huskers CoronavirusWA vancouverwa CAStateWorkers CoronavirusCA Chattanooga hawks stlouisblues Birmingham vegastrees desmoines astoria NewYorkIslanders Tennesseetitans aggies Georgia California_Politics penguins bullcity Alabama stateofMN HawaiiVisitors minnesotaunited Utah buccos KansasCityChiefs Bend ufl FCCincinnati fresno AnnArbor Charleston OSU lexington FortWorth longbeach NewJerseyMarijuana AustinFC oakland Tennessee santacruz UMD uofm greenville bostontrees Acadiana kzoo bengals NYCbike olympia wichita mainetrees UtahJazz portlandme Saints SouthJersey theticket Delaware batonrouge ucf illinois burlington arizona InlandEmpire gatech Charlottesville UTAustin TropicalWeather Brooklyn lincoln Pensacola FoodLosAngeles CoronavirusIllinois StPetersburgFL SanDiegan ChicagoSuburbs arizonapolitics kansas fargo nycrail Washington ASU GNV VirginiaTech SALEM austinfood udub Syracuse CharlotteHornets Bakersfield Predators PennStateUniversity msu askdfw dayton WestVirginia Louisiana chicagofood caps cedarrapids providence Denton SiouxFalls triangle panthers savannah SouthDakota NYCapartments csuf falcons UNC 321 columbiamo Wilmington NCSU Tallahassee sarasota CoronaVirusTX nycmeetups gso HEB RoversMorningGlory plano SantaBarbara avesNYC IowaCity NFCNorthMemeWar lancaster Pitt frederickmd lansing LittleRock SDSU VirginiaBeach AskNOLA Kentucky fortwayne SeattleChat duluth NewMexico Hoboken Nebraska Redding toledo Coronaviruslouisiana MichiganWolverines santarosa nycCoronavirus Somerville Nevada UVA ElPaso RioGrandeValley dragoncon Athens CoronavirusAZ roanoke DCUnited excoc TriCitiesWA UCONN Humboldt norfolk Lawrence USF pasadena PowerTripMorningShow timbers CapeCod socalhiking winstonsalem LAlist PeoriaIL fsu Waco CoronavirusMichigan HermanCainAward corvallis</t>
  </si>
  <si>
    <t>europe de france croatia ich_iel Romania serbia thenetherlands greece Denmark sweden mauerstrassenwetten hungary Polska norge Austria AskEurope Finanzen AskBalkans belgium lebanon FragReddit germany Slovenia brexit Euro2020 berlin Netherlands tokkiefeesboek YUROP Switzerland Eesti Morocco bulgaria ik_ihe 600euro wasletztepreis rance wien 2visegrad4you Slovakia svenskpolitik lithuania German czech poland swedishproblems albania Norway Tunisia FreeDutch Iceland AskAGerman england bih Amsterdam newsdk serbiancringe einfach_posten de_EDV TrackMania de_IAmA spacefrogs latvia algeria FostTalicska rbtv_cj Fahrrad Belgium2 askswitzerland paris GermanRap mkd TillSverige kosovo hungary2 coronanetherlands BEFire cirkeltrek malta hardstyle Munich vosfinances DanishEnts BalticStates Polska_wpz ComplotDuDebile VeganDE BUENZLI dkfinance Prague montenegro Poldersocialisme dankmark Svenska unket Politiek copenhagen AskFrance norsk Kochen hamburg CoronavirusDACH brussels moldova EuropeanFederalists rocketbeans berlinsocialclub deMiko Forum_Democratie OkBrudiMongo bundeswehr dutch budapest</t>
  </si>
  <si>
    <t>hookah SouthParkPhone AnimationThrowdown</t>
  </si>
  <si>
    <t>formula1 cars GunAccessoriesForSale formuladank NASCAR guns Justrolledintotheshop airsoft MechanicAdvice army gundeals motorcycles AirForce ar15 tacticalgear Knife_Swap ak47 Firearms Shitty_Car_Mods askcarsales liberalgunowners F1Game whatcarshouldIbuy ForzaHorizon simracing BMW WRX EDC Fishing Truckers HotWheels flashlight USMC Miata CCW gunpolitics knives knifeclub carporn NFA Cartalk ProtectAndServe Glocks iRacing forza Veterans navy ToyotaTacoma GunMemes progun JDM CAguns GolfGTI Audi subaru Military Nerf rccars ems Honda Machinists PKA Jeep Welding TopDrives BeamNG Mustang SocialistRA whatisthiscar snowrunner Porsche 4Runner Harley PlebeianAR RoastMyCar spotted CarAV flyfishing JustBootThings INDYCAR ComblocMarket projectcar motorcycle regularcarreviews paintball SigSauer newtothenavy CSRRacing2 Hunting fosscad chefknives reloading namethatcar nationalguard AutoDetailing ft86 Volkswagen mazda3 fednews motogp farmingsimulator Autos securityguards AskMechanics polymer80 AirForceRecruits f150 VeteransBenefits milsurp longrange Fishing_Gear Archery GunPorn Militaryfaq trucksim mercedes_benz Lexus initiald carmemes Trucks Dirtbikes usajobs mallninjashit Militariacollecting AskLE civic thegrandtour assettocorsa HaggardGarage WeirdWheels Survival MINI BmwTech USMCboot bassfishing FocusST CherokeeXJ aarava Dualsport NJGuns Hyundai granturismo needforspeed ForgottenWeapons brandonherrara Corvette Firefighting Wrangler Shotguns NYguns Leathercraft scooters The_Crew prius airguns 1911 classiccars mazda SuggestAMotorcycle Blacksmith Autobody SubaruForester 350z FormulaE Volvo fireworks rav4club airsoftcirclejerk police canik CursedGuns airsoftmarket knifemaking fordranger overlanding 4x4 SRXRacing F1FeederSeries 2ALiberals Diesel CZFirearms Golf_R Toyota Challenger Cursedgunimages AwesomeCarMods Revolvers ToyotaTundra ACCompetizione ram_trucks Zippo FishingForBeginners DonutMedia carscirclejerk e46 kayakfishing MySummerCar czscorpion Fixxit FRlegends sharpening NFSHeat SKS NewToEMS CX5 InStockAmmo Ford MilitaryFinance camaro Bushcraft E90 Charger FiestaST MotorcyclePorn CrownVictoria kia Acura bowhunting HecklerKoch E30 wec Fanatec bestestgunnitweekend askcarguys 240sx Ducati LandCruisers AR10 Triumph Subaru_Outback MosinNagant dirtgame FordBronco PixelCarRacer QualityTacticalGear saab Wildfire F1Technical WA_guns jetta GasBlowBack lewishamilton 370z EDCexchange Bladesmith genesiscoupe COROLLA metalworking 1022 SecurityClearance mechanics hondagrom uscg Traxxas Trackdays ammo NASCARCollectors hondafit GrandCherokee XTerra S2000 AMG Camry BudgetBlades NightVision ChevyTrucks ATV MAguns JeepGladiator infiniti F30 GlockMod CTguns XVcrosstrek SmithAndWesson BMWE36 Nissan ModelCars Silverado tdi MP5 subaruimpreza Wreckfest Acceleracers ruger fordfusion CalamariRaceTeam AndroidAuto Crosstrek VAGuns VelosterN supermoto crv FJCruiser Guns_Guns_Guns Tacomaworld Detailing 3rdGen4Runner Leatherman victorinox dannymullen ForzaAuctions gasmasks IndianMotorcycle accord microtech G37 navyseals Kawasaki CivicSi sportster Hanklights CafeRacers nissanfrontier moped Wellworn Walther mr2 JSOCarchive minibikes MDGuns ammo_god automationgame Beretta blackpowder Civic_Type_R Yamaha FordTrucks CleetusMcFarland Stance GunnitRust AlfaRomeo CountryMusicStuff HondaCB airgunhunting TopGear 300zx RaceTrackDesigns flytying RX7 AutoZone</t>
  </si>
  <si>
    <t>actuary volleyball badminton tabletennis</t>
  </si>
  <si>
    <t>leagueoflegends ffxiv pathofexile LivestreamFail wow classicwow 2007scape DotA2 RPClipsGTA newworldgame VALORANT Asmongold Guildwars2 LegendsOfRuneterra hearthstone Destiny LeagueOfMemes runescape CoDCompetitive MobileLegendsGame wildrift MMORPG ValorantCompetitive blackdesertonline summonerschool summonerswar xqcow PathOfExileBuilds classicwowtbc ShitpostXIV forsen PSO2NGS albiononline CompetitiveWoW worldofpvp starcraft queensofleague ironscape Diablo SwordsOfLegends RotMG diablo2 lostarkgame warcraftlore CompetitiveTFT diablo3 TeamSolomid wownoob loreofleague customhearthstone TeamfightTactics learndota2 AQW ProjectDiablo2 TalesFromDF BobsTavern IreliaMains TrueDoTA2 Jungle_Mains supportlol AshesofCreation Blizzard arenaofvalor CustomLoR crowfall wowcirclejerk PSO2 idleon wowservers wildhearthstone ffxivdiscussion Rengarmains CompetitiveHS HytaleInfo ConquerorsBlade MordekaiserMains Cloud9 AatroxMains Draven Hasan_Piker pykemains akalimains AkshanMains FFXIVGlamours sonamains KaynMains Neverwinter Mizkif teamliquid ViegoMains Aurelion_Sol_mains Diablo_2_Resurrected LeagueConnect woweconomy YasuoMains offlineTV CLG Grimdawn Rivenmains fnatic settmains ffxi ApheliosMains shacomains G2eSports Kaylemains ARAM EvelynnMains quin69 100thieves RS3Ironmen lotro Rule34LoL Spellbreak PantheonMains ValorantPBE KatarinaMains aion everquest LastEpoch Transmogrification LoRCompetitive AdmiralBulldog yorickmains FioraMains playblackdesert yuumimains GuildWars ThreshMains GarenMains Chang_Gang CamilleMains ADCMains Nmpx JhinMains warwickmains MelvorIdle Dariusmains okbuddyhasan Tahmkenchmains shyvanamains starcraft2coop hearthstonecirclejerk LabOfLegends LilliaMains GravesMains GwenMains Jaxmains starcraft2 QiyanaMains zedmains esports LeaguePBE gangplankmains TryndamereMains AhriMains kaisamains valkyrae DianaMains ValorantMemes lux SeraphineMains slashdiablo</t>
  </si>
  <si>
    <t>MMA ufc FreeCompliments steroids Boxing Fitness bjj amiugly bigdickproblems bodybuilding moreplatesmoredates Testosterone nattyorjuice tressless Rateme firstimpression GYM PlasticSurgery martialarts truerateme Invisalign gainit homegym bodyweightfitness crossfit guessmyage GettingShredded weightlifting Brogress malehairadvice beards weightroom PEDs Mewing sarmssourcetalk workout Hairloss fitnesscirclejerk MuayThai Minoxbeards bald amIuglyBrutallyHonest AJelqForYou BulkOrCut braces kettlebell mmamemes Rowing malegrooming Sumo judo jawsurgery powerlifting strength_training ugly leangains orthotropics circumcision wrestling Peptides foreskin_restoration fitness30plus gynecomastia lacrosse GregDoucette amateur_boxing Stronglifts5x5 Strongman gettingbigger karate smalldickproblems formcheck trt HairTransplants Frat AngionMethod BodyDysmorphia trackandfield armwrestling FierceFlow taekwondo GymMemes Kettleballs StartingStrength erectiledysfunction Sprinting Barber jiujitsu 531Discussion rad140 Calisthenic BeardAdvice BodyPositive lookyourbest Weakpots varicocele uglyduckling sarmsourcetalk PrematureEjaculation</t>
  </si>
  <si>
    <t>Christianity atheism Catholicism exjw DebateReligion religion TrueChristian exchristian AskAChristian DebateAnAtheist CatholicMemes Reformed Christian OrthodoxChristianity Bible DebateAChristian dankchristianmemes CatholicDating Christianmarriage Christians OpenChristian excatholic OutoftheTombs TraditionalCatholics Norse PrayerRequests agnostic TrueAtheism AcademicBiblical GreekMythology DebateEvolution cults Catholic_Solidarity evolution JehovahsWitnesses NorsePaganism NoFapChristians askanatheist christianmemes mythology Hellenism Catholic PrayerTeam_amen AskAPriest exatheist RadicalChristianity Exvangelical GayChristians ChristianUniversalism</t>
  </si>
  <si>
    <t>Philippines singapore indonesia malaysia phgonewild askSingapore SGExams phinvest phr4r alasjuicy kpopfap peyups SingaporeRaw jav beautytalkph exIglesiaNiCristo nus singaporefi malaysians CasualPH dirtyphr4r NationalServiceSG BlackDesertMobile phcareers PhR4Friends NTU filipinasgonewild dlsu phclassifieds SwingersPhilippines Cebu RedditPHCyclingClub PHGamers Tagalog OffMyChestPH PHCreditCards studentsph MalaysianPF sggirls SgGoneWild MentalHealthPH PHGoneMild phmoneysaving</t>
  </si>
  <si>
    <t>Y</t>
  </si>
  <si>
    <t>PoliticalCompassMemes KGBTR MapPorn HistoryMemes Pikabu Turkey Battlefield vexillology battlefield2042 HistoryPorn eu4 hoi4 vexillologycirclejerk CombatFootage CrusaderKings IsraelPalestine foxholegame PoliticalCompass imaginarymaps burdurland TNOmod MilitaryPorn polandball EnoughCommieSpam CitiesSkylines history AteistTurk anime_titties ANormalDayInRussia ZargoryanGalaksisi AskHistorians PropagandaPosters TankPorn UrbanHell armenia Israel AskARussian Judaism BattlefieldV enlistedgame geopolitics Kaiserreich HellLetLoose battlefield_one NonCredibleDefense joinsquad battlefield_4 monarchism WarshipPorn ArtefactPorn evilbuildings Maps victoria3 TurkeyJerky ani_bm akagas fragilecommunism victoria2 architecture sabaton Presidentialpoll azerbaijan ShitWehraboosSay MURICA mapporncirclejerk Sakartvelo Jewish MuslumanTurk AlternateHistory CityPorn urbanplanning DerScheisser russian WarplanePorn Presidents WarCollege russia PoliticalSimulationUS ww2 fuckcars fucktheccp Epicentr arma wwiipics AnketTR galatasaray imaginaryelections YAPms paradoxplaza Polcompball kopyamakarna ukraine insurgency LessCredibleDefence Jreg AnimeHate ukraina cyprus ShermanPosting syriancivilwar AskHistory liberta ArchitecturePorn 2american4you MineIslam afghanistan wargame DemocracyShitposting INDIRBENI Jewdank HistoryWhatIf thecampaigntrail heraldry RoughRomanMemes ShitEuropeansSay iranian CallOfWar war AgeOfCivilizations IronFrontUSA IndianDefense WeirdWings FenerbahceSK dsrfunny countryballs_comics Israel_Palestine Limenade hoi4modding shittytechnicals DrewDurnil iran equestriaatwar leftistvexillology tanks Imperator ShitpostTC submarines libertarianunity geography Psikoz TuzluKahve Adaland GermanWW2photos ParadoxExtra kaiserredux AmericaBad RedFloodMod suzerain OverSimplified hakkaten mongolia AntiSemitismInReddit ArchitecturalRevival HistoricalWhatIf britishmilitary exdomates DestroyedTanks ConservativeSocialist istanbul Ravenfield Polcompballanarchy InfrastructurePorn hebrew liseliler Popular_Science_Ru</t>
  </si>
  <si>
    <t>books lotrmemes suggestmeabook Fantasy HFY writing asoiaf witcher worldbuilding gwent RomanceBooks booksuggestions freefolk WritingPrompts WoT gameofthrones WitcherMonsterSlayer cremposting lotr scifi Stormlight_Archive Witcher3 stephenking fantasywriters horrorlit Cosmere tolkienfans dresdenfiles whatsthatbook printSF podcasts WetlanderHumor kindle YAlit JumpChain thewitcher3 writers litrpg writingcirclejerk acotar bookscirclejerk audible Malazan KingkillerChronicle humansarespaceorcs WormFanfic podcasting pureasoiaf Parahumans Iteration110Cradle PracticalGuideToEvil 52book acting Mistborn nsfwcyoa brandonsanderson ProgressionFantasy audiobooks selfpublish Sexyspacebabes TheCitadel scifiwriting audiodrama rational bookshelf magicbuilding netflixwitcher IsaacArthur bookclub wiedzmin WoTshow Grishaverse lordoftherings Silmarillionmemes sciencefiction romancelandia makeyourchoice redrising TheFirstLaw PubTips HouseOfTheDragon mapmaking FreeEBOOKS WanderingInn LOTR_on_Prime VoiceActing redditserials TheDarkTower worldjerking eroticauthors podcast CK2GameOfthrones MM_RomanceBooks ImaginaryWesteros</t>
  </si>
  <si>
    <t>Warthunder RimWorld totalwar starcitizen Seaofthieves Eve EliteDangerous ARK Chivalry2 subnautica HuntShowdown Stellaris valheim Planetside KerbalSpaceProgram aoe2 factorio civ DeepRockGalactic SatisfactoryGame Vermintide Mechwarrior5 projectzomboid spaceengineers Oxygennotincluded Kenshi cataclysmdda CompanyOfHeroes EggsInc mountandblade Mordhau Dyson_Sphere_Program theHunter starcitizen_refunds kingdomcome SpaceflightSimulator ConanExiles Xcom totalwarhammer thelongdark StateofDecay2 GroundedGame Bannerlord Astroneer 7daystodie Crossout battletech CivVI StateOfDecay playark SS13 BattleBrothers PhasmophobiaGame ScrapMechanic shadowofmordor dwarffortress Subnautica_Below_Zero ftlgame TheForest FromTheDepths idlechampions starsector commandandconquer Mindustry civ5 KerbalAcademy Frostpunk aoe3 playarkmobile X4Foundations eliteexplorers starbase Stormworks Starcitizen_trades kurzgesagt Battletechgame crusaderkings3 anno OutreachHPG MB2Bannerlord SeaOfFashion SpaceCannibalism Advance_Wars starbound SCUMgame ARKone SurvivingMars pokemmo MedievalDynasty warthundermemes libraryofruina XCOM2 OldWorldBlues mwo aoe4 Barotrauma EliteMiners</t>
  </si>
  <si>
    <t>traaaaaaannnnnnnnnns lgbt AreTheStraightsOK egg_irl BisexualTeens asktransgender ftm actuallesbians bisexual truscum aaaaaaacccccccce MtF NonBinary trans asexuality SapphoAndHerFriend transgendercirclejerk bi_irl LesbianActually me_irlgbt GirlGamers AreTheCisOk latebloomerlesbians transtimelines transpassing TransLater pansexual honesttransgender okbuddyhetero TransTryouts aromantic MTFSelfieTrain lgbtmemes LGBTeens ennnnnnnnnnnnbbbbbby Asexual TransyTalk transgenderUK Transgender_Surgeries feemagers GaySoundsShitposts transadorable demisexuality onejoke FTMMen dykesgonemild picrew lgballt Asexualinvadethedanes comingout AskLGBT transpositive 4tran TransDIY NonBinaryTalk transgender mypartneristrans Androgynoushotties pacebi transvoice butchlesbians Nonbinaryteens AccidentalAlly TopSurgery agender detrans DrWillPowers ladyladyboners ask_transgender ainbow LesbianGamers Birates AskMtFHRT transgamers phallo FtMpassing meetrealtransgirls BLAHAJ FTM_SELFIES FTMFitness TransBreastTimelines transnames askAGP questioning lesbianmemes FTMfemininity germantrans</t>
  </si>
  <si>
    <t>gaming NintendoSwitch pcgaming tipofmytongue Steam SteamDeck OculusQuest steam_giveaway patientgamers nintendo gamecollecting Metroid ShouldIbuythisgame oculus Piracy GameSale gamingsuggestions gamedev tipofmyjoystick virtualreality RandomActsOfGaming 3DS retrogaming Unity3D PS3 NameThatSong Gameboy PixelArt truegaming GameDeals PiratedGames crtgaming unrealengine tomorrow CrackWatch ps2 VRchat RecRoom SwitchPirates GiftofGames godot n64 ValveIndex SteamGameSwap beatsaber AndroidGaming Arcade1Up Gamecube gamernews OculusQuest2 gameswap amiibo rpg_gamers IndieGaming vita FreeGameFindings EmulationOnAndroid EmpressEvolution PSP Switch IndieDev Roms xbox360 metroidvania GamePhysics NintendoSwitchDeals snes originalxbox populationonevr NSCollectors wiiu iosgaming TownshipTale VitaPiracy incremental_games gamedesign gameverifying emulation indiegames gpdwin SBCGaming Unity2D consolerepair VRGaming nes skyrimvr test wii psx yuzu videogames CrackSupport Vive WiiHacks RetroPie HPReverb RetroArch IdleEmpire gamemaker SteamController SteamVR humblebundles LegendsUltimate BladeAndSorcery dreamcast fuckepic GamingMarket RPGMaker SEGAGENESIS 3dspiracy GamingDetails PavlovGame RG351 indiegameswap gamingnews ps3homebrew pinball 360hacks EpicGamesPC gameideas SegaSaturn vitahacks GameTrade boneworks OnwardVR DolphinEmulator AskGames cade TWDVR shmups FreeGamesOnSteam 3dshacks valve playmygame BaseBuildingGames</t>
  </si>
  <si>
    <t>personalfinance golf Cooking legaladvice peloton food HomeImprovement teslamotors woodworking RealEstate running electricvehicles electricians financialindependence KitchenConfidential FoodPorn Denver cycling DIY bicycling orangetheory MTB TeslaModel3 cigars bestoflegaladvice HVAC EarthPorn EatCheapAndHealthy bikewrench CreditCards bathandbodyworks Tools Plumbing RealTesla TSLALounge Baking fatFIRE Costco Starlink smoking churning camping TeslaLounge tmobile homeowners realestateinvesting bourbon vandwellers teslainvestorsclub Homebrewing TeslaModelY hvacadvice lawncare Construction mountainbiking AskCulinary climbing HotPeppers FordMaverickTruck whiskey landscaping Fire amex Ultralight castiron Landlord cocktails FirstTimeHomeBuyer denvernuggets Alonetv hiking leanfire FixedGearBicycle FinancialPlanning xbiking PipeTobacco BeginnerWoodWorking BoltEV Jeopardy ATT Insurance bartenders BBQ verizon Pizza traderjoes gravelcycling beer wine boulder Carpentry Swimming CampingGear StudentLoans IBEW backpacking Breadit Sourdough DenverBroncos ColoradoSprings GoRVing legaladviceofftopic ynab halloween howto Idaho delta mead grilling skiing solar Outdoors Garmin vagabond CRedit CampingandHiking fixit RVLiving RunningShoeGeeks Scotch cubancigars BicyclingCirclejerk triathlon snowboarding Boise Traeger Colorado pools alaska Old_Recipes Visible WhiskeyTribe askanelectrician FortCollins bikecommuting fermentation DaveRamsey Serverlife realtors pelletgrills spicy roadtrip Cruise cookingforbeginners AdvancedRunning aldi sousvide cakedecorating hotsauce MealPrepSunday Mattress VanLife Kayaking handtools Sprint awardtravel steak CraftBeer NoContract bouldering Tiki fuckHOA COents bikepacking freebies Locksmith ACL bicycletouring Kombucha Comcast_Xfinity Chefit electrical MilwaukeeTool Velo salesforce YetiCoolers climbharder ClimbingCircleJerk GifRecipes SelfDrivingCars whichbike beerporn tourdefrance AppleCard homeless cybertruck TheBrewery ramen skoolies Spectrum appliancerepair volt trailrunning Montana MachE Homebuilding eatsandwiches ModelY weightwatchers hellofresh weather AskBaking TeslaModel3Delivery ChubbyFIRE rum bassnectar tonightsdinner rav4prime foodhacks Bikeporn Hardtailgang mintmobile anchorage nespresso Tipper WildernessBackpacking legal HealthInsurance churningreferrals VWiD4Owners Amtrak turning instantpot turo Rivian NationalPark climbergirls Flights ryobi Roofing Zwift sushi prisonhooch ultrarunning AppalachianTrail dishwashers HOA PSLF crossword slowcooking GoogleFi tmobileisp wyoming missoula Strava Mountaineering harborfreight Banking whoop RunningCirclejerk BarefootRunning Bozeman burgers carvana MostBeautiful geocaching Whiskyporn homedefense ultimate biggreenegg BMWi3 tequila leaf TeslaSolar recipes ultralight_jerk blackstonegriddle CannedSardines Yosemite PepperLovers bingingwithbabish moving ULgeartrade tomatoes Sup TinyHouses GarminFenix grilledcheese KoreanFood DenverCirclejerk toolporn KamadoJoe CoronavirusColorado Appliances homesecurity CyclingFashion seriouseats BikeMechanics BSA TrekBikes hammockcamping 52weeksofcooking KiaTelluride americanairlines hottub cuboulder VacuumCleaners golfclassifieds urbancarliving healthcare retirement ezraklein f45 IndianFood NYTSpellingBee PacificCrestTrail winemaking SolarDIY myog Brompton yellowstone swimmingpools firstworldproblems GlacierNationalPark whitewater Cheese askaplumber</t>
  </si>
  <si>
    <t>FreeKarma4U TrueFMK onlyfansgirls101 gonewild GaySnapchat AskRedditAfterDark amihot BreedingMaterial OnlyFansPromotions chubby FemBoys FreeKarma4You pussy MassiveCock BBW Nude_Selfie askgaybros OnlyFans101 SluttyConfessions RealGirls selfie cock Slut milf boobs curvy bigasses gonewild30plus traps Nudes rapefantasies jerkbudss ratemycock GaybrosGoneWild AsiansGoneWild needysluts Sissies mombod maturemilf MakeNewFriendsHere LegalTeens feetpics Onlyfans_Promo knockmeup normalnudes adorableporn thickwhitegirls onlyfanshottest asshole dirtyr4r DadWouldBeProud Slutsofonlyfans gothsluts HotMoms ass PetiteGoneWild Sexsells booty_queens NaughtyWives fitgirls OnlyFansAsstastic 40plusGoneWild ladybonersgw collegesluts latinas obsf AdorableOnlyfans OnlyfansXXX crossdressing BigBoobsGW TittyDrop naughtychicks ShadowBan prettyaltgirls Ifyouhadtopickone onlyfanschicks ThickThighs penis xsmallgirls BustyPetite DirtySnapchat twinks DadsGoneWild OnlyfansAmateurs HairyPussy DadsAndBoys gonewildaudio NaughtyOnlyfans GoneWildOnlyfans TinyTits Cuckold onlynudechicks JuicyOnlyfans HotOnlyfans LabiaGW RateMyNudeBody wifepictrading SluttyOnlyfans GoneWildTrans adultery nsfw DemEyesDoe cocaine workgonewild DegradingHoles OnlyFansBusty Gonewild18 TheThiccness polyamory VerifiedFeet amateur_milfs ratemyboobs SuddenlyGay OnlyFansPetite gaybrosgonemild promoteonlyfans Stacked barelylegalteens smallboobs juicyasians NSFWIAMA DirtySocialMedia 18nsfw r4r OnlyFansBrunette bigtiddygothgf CoffeeGoneWild MeetPeople InnocentlyNaughty assholegonewild BDSMAdvice snapchat GodPussy nsfwhardcore BiggerThanYouThought RandomActsOfBlowJob Needafriend UnderwearGW Ratemypussy JizzedToThiss GermansGoneWild cumsluts averagepenis funsized CelebBattles OnOff IRLgirls ThickDick nsfw_gifs palegirls ssbbw OnlyIfShesPackin cumtributes BiMarriedMen FitNakedGirls celebnsfw AsianHotties GoneWildCD Sexy boypussy GoneMild OnlyFansLifestyle gaybros GonewildGBUK Milfie GoneMildPlus CougarsForCubs asstastic TotalBabes naturaltitties sph HoustonNSFW ButtsAndBareFeet altgonewild NSFW_Tributes AskGayMen JerkBuds ebonyhomemade SpunHornyFun ChurchOfTheBBC naughtymediachicks pawg Onlyfanspromotion gaybears dykesgonewild Phatasswhitegirls BBCsissies Swingers IndiansGoneWild SmallCutie AZGoneWild bigareolas horny Incestconfessions Nipples BBWHardcore foreskin onlyfansadvice thick AskGaybrosOver30 pornID sissypersonals grool Pickonepornstar GOONED AthleticBabes GirlswithGlasses tiktokthots GayRateMe meth pickoneceleb TennesseeGonewild BBW_Chubby trashyboners AmateurGoneWildPlus Upskirt onlyfans_naked WouldYouFuckMyWife BadDragon gayporn GWAustralia SocialMediachicks Stuffers Celebhub tiktoknsfw Tgirls cheatingwives Balls swingersr4r TeenBeauties OnlyFansBlonde rapbattles 18_19 BisexualFantasy braless Onlyfanssmallgirls MisogynisticLife GaySkype couplesgonewild straightturnedgay socialhoes BDSMcommunity transporn homegrowntits men_in_panties aa_cups chastity PLASTT 50plusGW FtMPorn Feetishh WhiteCheeks DFWcasualencounters bigonewild paag cougars_and_milfs_sfw WhichOneWouldYouPick HugeHangers Blowjobs Teencocks TheThotSpot gay CollegeAmateurs GreatView drunk MasturbationGoneWild Femdom BBWPussys Babes BDSMpersonals bigdickgirl gay_irl cumfetish GoneWildPlus porn BigAss PreggoPorn Hotchickswithtattoos gilf hugeboobs raceplay bdsm broslikeus lolgrindr tipofmypenis MNGoneWild tiktokporn softies gonewildcouples PublicFlashing EbonyCuties TexasSwingers Feet_NSFW TwentyPlus Amateur socalgonewild RandomActsOfMuffDive Nofans cosplay WifeWantstoPlay FapDeciders fatwomenlove MassiveTitsnAss sissycaptions shavedpussies squirting gaymersgonewild slutwife Hairy SexyTummies EngorgedVeinyBreasts tits showerbeer whooties BDSMGW AussieGirls OnlyFansBigBeauties PNW_4_Adults ebonyamateurs trapsarentgay ABDL ftmspunished Beardsandboners anal PlusSizeHotwives Faces Bbwmilf PerfectBody forcedbreeding GirlsFinishingTheJob DegradeThisPig Shemales Wisconsin_gonewild YoungGirlsGoneWild scrubsgonewild NSFW_Social gonewildcurvy StraightToSissy PetiteTits Bulges Celebswithbigtits NSFW_GIF AnalGW booty OnlyfansAddict cosplaygirls FootFetish gonewildchubby DickPics4Freedom CutCocks celebJObuds OnlyFansReviews dadbod dirtykikpals GayKik WickrFinder assinthong Hotwife CelebAssPussyMouth biggerthanherhead tightywhities 2busty2hide FreckledGirls gaynsfw GuysFromBehind SlimandStacked GWCouples AmateurSlutWives FootSlave thongs WrestleFap incest LipsThatGrip chat petite Ebony CuteLittleButts femdomgonewild slutsofsnapchat Celebs littlespace boobbounce EdibleButtholes PlusSizePantylovers voluptuous DaughterTraining AmazingCurves Naked SexWorkersOnly 420_Girls gonewildstories buttplug gwpublic gonewildcolor Floridar4r Kikpals BrownHotties PublicBoys F4M1 amateurcumsluts WomenBendingOver onlyfansprom nonmonogamy ArizonaGirls BikiniBodies cocainegonewild ChubbyDudes CheatingHusband granny Sissykik2 FeetInYourFace wifesharing SexToys TributeMe emogirls onmww GirlsGW SeattleGW 2000sGirls AlphaMalePorn Pee BonerMaterial friendship Daddy sexstories thighhighs gaymers EraserNipples bigclit SpreadEm kiksextingg fatpussies MILFs AgedBeauty bostonr4r IndianBabes GoneWildHairy ManHands FatPussyLovers smalltitsbigass PickOne CelebWouldYouRather cuteonlyfans PSNFriends sissydressing Desijobuds nzgonewild bigtitsinbikinis freeusefamily SexWorkers phonesex TransGoneWild FromBelowView dickgirls WatchItForThePlot tanlines deepthroat NSFW411 LegalTeensGW AddisonRae strikeaposegw blackchickswhitedicks OnlyFans_NonNude MassachusettsGoneWild snapleaks HairyArmpits OnlyFansGenZ CuckoldPsychology AsianNSFW CamGirls Innie BiGoneMild holdthemoan RateMyRack DirtySexyKikPals TopsAndBottoms OnlyFansSHMILFS Femdomfeet BubbleButts GayZoom Mexicana bodyperfection legs MalesMasturbating peegonewild Blonde BangaloreGW burstingout VirginiaGoneWild girlsinyogapants nudesfeed Onlyfansgirls102 DelhiGW SheLikesItRough FeetToesAndSocks DirtyChatPals facedownassup pantyhose MisogynyGoneWild FootFetishTalks FeetLoversHeaven NSFWskype EGirls EdgingTalk ButterflyWings smokingfetish SissyChastity upvote AdultNeeds socialmilf usedpanties SmallPenisHumiliation ArizonaSwingers lesbians DirtyConfession SlimThick RedditorCum jacking HungryButts ddlg bostongonewild ArianaGrandeLewd manass malepubes nudism BratLife R4R30Plus Feminization MONSTERCOCKS rearpussy chesthairporn Mexicancocks rice_cakes HungTwinks porninfifteenseconds lactation skinnytail GloryHoleLocations SATXgonewild ComfyButHorny NorCalGonewild BlowJob FemdomHumiliation Humongousaurustits Workoutgonewild Gonewild40Plus OutdoorRecreation ForcedFeminization Oklahomar4r ForeverAloneDating CuckoldPersonals downblouse DDLGPersonals gentlemanboners genderfluid HairyAssGirls masturbation GWNerdy SexyAsmrGirls Indiangays cockcompare WeddingRingsShowing PremiumCheeks BollywoodMilfs fuckdoll PunkGirls tattooedgirls cosplaybabes CougarsAndCubs GBr4r IWantToSuckCock PoonamPandeyFanatics DutchGoneWild GayBBC bigblackcocks BlackWorldOrder PantiesToTheSide cockheadlovers BBCSluts AreolasGW SacramentoGoneWild tickling creampies NJr4r Rate_my_feet cuckoldcaptions Pornhub monsterdicks BabesNSFW SexDolls CamGirlProblems hookup EbonyThroatQueens ukgirlsgonewild GamerPals AgeGapPersonals BabeCock AssofOnlyfans ghostnipples YoungGuysGoneWild ChiveUnderground Normalnudesgonewild HotWifeLifestyle Censoredforbetas DDLG_Porn SpokaneNSFW Nebraskanudes bbwmature atlantar4r HappyEndingMassage blackcock TexansGoneWild FreeOnlyFansPromotion Blacktittyworld GirlsShowering dilf OnlyFansReds Sissy_humiliation Utah_Girls_NSFW asiangirls4whitecocks ShinyPorn Desihub gaystoriesgonewild Ladyboys nj4nj femdompersonals SFWNextDoorGirls FloridaSwingers cum biwife NorthCarolinaGW GoneWildSmiles TheArtOfTheTease OWYM hairywomenaresexy PerkyChubby hugenaturals SSBBW_FANS ColoradoSwingers MixedRaceGirls WetPussys Swingersgw FootTalk CaliforniaSwingers ohiogonewild Rapekink FanslyFriends OnlyfansgirlS NakedAdventures fetish shorthairchicks vagina smallpenis FemdomSelfies mummytummies BlowjobGirls realasians ShemalesParadise Arkansas_NSFW maturewomen OnlyfansSales101 bois TotallyStraight FemdomCommunity BoobsBetweenArms Sissy CalgaryGoneWildAgain NostalgiaFapping ThotNetwork pregnantporn HappyEmbarrassedGirls HairyCurvy MarriedBiDownlow HighHeels TrapsUK Pegging OnlyFansNextDoorGirls flatchested gaysexconfessions periscopeporn trapsgonewild NSFWGirl armpitfetish MichiganGW TexasCuckoldCommunity FootFetishExperiences MichiganHookups BonersInPublic bimbofetish enamorandonos OnlyFansFashionistas PussyFlashing FlashingGirls TwinkLove ThiccBoiss OnlineAffairs MotherDaughter impregnation BHMGoneWild Adorable_Girls porn_gifs KentuckyGoneWild DFWHotwives WrestlingHumiliation FullBackPanties Titties Saggy SweNsfw boltedontits TheMilfNextdoor BDSMnot4newbies GayInceststory MeetNewPeopleHere amateurgirlsbigcocks losangelespersonals BEAUTIFULPUSSY Ohior4r RealAhegao SkinnyGirls desi sissyplace sissyhypno 1000ccplus EnbyLewds MikeAdriano BisexualMen Minnesotar4r largemilkers CamSluts OntarioSwingers orlandor4r Sissydating Adultcontentcreators Politically_NSFW Boobies ageregression tightdresses MaluTrevejoOnlyFans B_Cups girlswearingstrapons sounding EdmontonGoneWild SmallDickGirls DarkAngels LatinoCock faceandcock bustyasians SheFucksHim Dildo_Gifs MarylandGoneWild CelebEconomy karma realmomsgonewild iwanttobeher titsonastick CuteGuyButts BigBrownAreolas SnowBunnys feet DesiBoners_2 cracksmokers twerking TallGoneWild BigAsianCock lovense PregnantPetite GayGermany IowaSwingers thefullbush YogaPants TikTokXXX tributemombods houstonr4r pittsburghgonewild sissyology AmateurWifes KevinSamuels Crossdress_Expression DangleAndJingle Bondage GoneWildOF Hairymanass hangers BigBrotherNSFW GaymersGoneMild WrestleWithThePackage DesiBoners cummedpanties bbcpersonals BaltimoreAndDCr4r TikTokFeet Femaleorgasmdenial Blackdick UTGW IowaNSFW MaleUnderwear realmoms Affairs chubbyasians HotGuys Ohlympics OnlyFansAmazons Busty_Girls NSFWFunny AuntNSFW hotguyswithtattoos stripper EbonyBBW Breeding BBWGW BiGuysOnMeth ToyControl fleshlight IndianCelebScenes ginger BBCparadise PetiteNSFW seattler4r BigBoobsGonewild grindr IrelandGoneWild ThroughTheFly Hyperspermia Threesome BigBootyGoTHICCgf footjobs cosplayers ebonyfeet Puffies BlackOwnedSissies SuperModelIndia FuckingTweakers uk_cock indiansgonenude LDSNSFW FreeKarma4All AsianGuysNSFW GodAsshole CumCannonAddicts OklahomaGoneWild Nsfw_Amateurs SommerRay Michiganpussy cumshots SanAntonioSwingers treesgonewild Booty_Lovers BestOfOnlyfans TooCuteForPorn FrenchGoneWild highheelsNSFW thiccfems BrookeMonk Selfie_Heaven Feedism QueenofSpades TheHeat exxxchange OnlyFansCougars freeuse Spanking hugeasses OregonSwingers hownottomom AsianFeet PiercedNSFW fortyfivefiftyfive perth_get_naughty NCStrokers OnlyFansSpecials HotwifeSwingers momsgonewild wetspot AhegaoGirls Fingering rubirose ClothedPreggo wgbeforeafter mistress AsianLadyboners gainers CelebCucking SLUTSANDCUMDUMPS BigAndMuscular DirtyPantiesGW showergirls The_Best_NSFW_GIFS HoleWreckers sandiegopersonals SexyFrex Sexydesibabes FEMSofCOLOR IdahoGoneWild2 Indiana_Swingers lingeriewomen seethru HijabiXXX gayonlyfans BoobsAndTities PantyPeel faptodesiactress cuteguys DesiInterfaith Socalswingers IndianaNsfw FetishLife GoneErotic belgiumgonewild gettingherselfoff CDporn textfriends public Latinabbw geekygirls pregnantgonewild DesiTeen socksgonewild GayDaddiesPics trannyslut NerdyGoneWild BonerAlert GirlsInDiapers TwitchGoneWild shaveddicks jockstraps FapDungeons ChavGirls AskRedditNSFW mmababes SunDressesGoneWild Miakhalifa UpvotedBecauseBoobs GayKink AwaitingCum GWMelbourne bisexualadults HoustonSwingers ClappingHOF GonewildEU HornyAlert damngoodinterracial ChastityCouples Afrodisiac WomenOfColor eropage TotalPackage tscum AngelaWhite Break_Yo_Dick_Thick polyamoryR4R Precum CelebrityFeet cuckquean Asiantraps asssophat NativeAmericanGirls NJHotwife chastitytraining TampaSwingers TgirlHUB Daddypics bimbofication selfies MalluBabes htxgaybros KimKardashianPics GirlswithNeonHair ProstatePlay SFWRedheads foot FacialFun Pornstarescort GoneWildScrubs NZGirlsGW EbonyGirls petplay redheads spreading VlinesAbsAndDick OnlyFansMasCaliente ScatPorn2 AZMenGW tbulges spitfetish IndianHotwife TheEroticSalon hotclub BillieEilishGW Musk4Musk slightcellulite happygirls StagVixenLife YVRGoneWild small africanbootymeat PiercedCock MuscleGirls collared phatpussy nsfwoutfits sydneygirls bicuckold hairfetish heels AsianPussy Yolocafe KCGoneWild Gayincestchat shorthairedhotties HighMileageHoles AssholeBehindThong LoosePussyLand girlgooners NewHampshireSex girlsmasturbating GayGifs indianSissies LatinaOnlyFans OhioSwingers4r Hardwhitecock BallStretching CelebrityButts ThickchicksGW Marvelous_Melons asiangirlswhitecocks LGBTGoneWild homewreckergonewild Fisting amateur_shemales LoveBBWs couplesgonewildplus Utahswingers SayNoToTrimming AllEyezOnUs FetishSelling creampie PublicFeetPics NSFW_GAY HipHopGoneWild GayOnlyFansPromotions tomboyNSFW NudeCelebsOnly AsiansGoneWild30plus TGirl_Feet CommunalShowers LimpClittySissy HottiesX KindVoice Orgasms vegasr4r PornStarHQ BallBusting CelebNSFWTalk Sugarmommas ThePromoHub gayyoungold baberotica WisconsinSwingers The_ASSylum BBC4BBWS r4rtoronto gonewildbbw MichiganTitties guysonlyfans sensualcurves nsfwcosplay AsiansGoneErotic mycleavage NaughtyNerdGirls alabamagonewild pelfie Models biggirlsgonewild CockOutline orangecountypersonals stripgirls BellyExpansion ThePose hairymuffs LasVegasSwingers hotpast HugeDildos lightskinbeauties gayoklahoma SchoolGirlSkirts PAhookups NCWives gaychastity ElPasoSwings TheBlackedDominion princealbertpiercings FaceFuck 1819club BNWOwhitebois gape realonlyfansreviews LAGayBrosGoneWild bangmybully diaperpics bottomsfordaddy squirtinggonewild DesiDesire pegging_unkinked Amouranth GirlsInFlarePants RepressedGoneWild CelebsNL CorpuschristiNSFW MiddleEasternHotties Shemale_Big_Cock gaycumsluts dirtysmall HairyBearMen RileyReid PokimaneClips gaycheaters HotwifeChallenges gayfootfetish muslimgirls DirtyAtx4Atx MethWithoutCommunism gonewildmetal sexyhair Sissyperfection NSFWSubscriptions ThickAsians dommes gonenatural TheFemaleForm insanelyhairymen Ahegao_IRL SSBBW_LOVE WifeyWorthy thong HomemadeNsfw BadGirlsGoneWild SexInFrontOfOthers pillowtalkaudio SmallDickHumiliation turkishchicks AdrianaChechik DeliciousnessXXX Dominatrix NCSwingers eroticliterature dirtyr4rCO grower analinsertions Doggystyle_NSFW SchoolgirlsXXX FreakyHoesForever DeepikaPadukoneFap pantyobsession strapon LosAngelesSwingers SelenaGomezLust stockings GRAMBADDIES EroticHypnosis PickHerOutfit FitToFat Male_Feet BestPornInGalaxy MomSonIncest SnowWhites ChennaiGW RealHomePorn tulsar4r AsianLadyBonerGW anal_gifs Pumping EmmaWatson fleshlighters gayotters bollyarm MarriedAndBi extramile londonr4r SouthFloridaSluts dallasr4r neighborhoodmilf CelebrityMommy Threesome_Dating_Site hot_reporters ArabPorn AskAnEscort Sexy_Asians SissificationAcademy gag_puke HornyAmateurGirls Sexpolls KylieJenner FrenchFilles CumFromAnal</t>
  </si>
  <si>
    <t>China_irl China TroChuyenLinhTinh japanlife korea languagelearning LearnJapanese aznidentity japan translator Thailand EnglishLearning Sino taiwan VietNam HongKong whatstheword Spanish duolingo linguistics AsianMasculinity ChineseLanguage French conlangs JETProgramme teachinginkorea language_exchange ThailandTourism Korean movingtojapan grammar etymology latin asianamerican TEFL linguisticshumor geoguessr japancirclejerk mixedrace shanghai languagelearningjerk learnspanish Portuguese Tokyo teachinginjapan japanese Chinavisa geochallenges learn_arabic japanpics ADVChina Living_in_Korea AskAnthropology learnfrench italianlearning Bangkok chinalife RemoveOneThingEachDay JapanTravel badlinguistics</t>
  </si>
  <si>
    <t>canada ontario vancouver PersonalFinanceCanada Habs toronto Calgary ottawa Torontobluejays Winnipeg CanadaPolitics alberta torontoraptors Quebec halifax Edmonton canucks leafs askTO canadahousing onguardforthee VictoriaBC EdmontonOilers britishcolumbia londonontario saskatoon canadaguns CanadaCoronavirus legaladvicecanada OntarioCanada montreal uwaterloo UBC CanadaPublicServants CanadianForces Hamilton churningcanada OttawaSenators winnipegjets waterloo UofT regina CalgaryFlames ImmigrationCanada saskatchewan KingstonOntario TorontoRealEstate AskACanadian NovaScotia McMaster uAlberta newfoundland kelowna kitchener mississauga mcgill yorku canadaleft Brampton EICERB windsorontario uwo CFL UTM driving PEI ndp CarletonU UCalgary queensuniversity newbrunswickcanada barrie nanaimo CanadianConservative SurreyBC Peterborough ryerson NewWest GreenPartyOfCanada OntarioUniversities Guelph uvic Manitoba geegees wlu Markham stcatharinesON Concordia VancouverIsland Ontariodrivetest Gatineau</t>
  </si>
  <si>
    <t>pcmasterrace buildapc MechanicalKeyboards mechmarket hardwareswap ProgrammerHumor space 3Dprinting sysadmin apple cscareerquestions techsupport Amd Windows11 battlestations Android GamingLaptops buildapcsales programming headphones nvidia flying MicrosoftFlightSim learnprogramming HeadphoneAdvice linux homelab aviation jailbreak mac SPCE MouseReview hardware webdev SpaceXLounge learnpython linux_gaming hometheater linuxquestions hoggit watercooling linuxmasterrace ender3 iphone HomeNetworking GooglePixel AskElectronics sffpc PleX spacex DataHoarder SpaceXMasterrace linuxmemes msp iOSBeta overclocking razer thinkpad Alienware Ubiquiti Windows10 ITCareerQuestions flightsim privacy ipad oneplus Xiaomi cybersecurity csMajors amateurradio windows Monitors FixMyPrint applehelp ultrawidemasterrace AppleWatch homeassistant archlinux bapcsalescanada arduino pop_os firefox unixporn ExperiencedDevs techsupportgore MacOS linux4noobs SuggestALaptop LenovoLegion AppleMusic ios datascience selfhosted Python rust laptops privacytoolsIO synology PocoPhones 4kTV CompTIA pchelp sailing samsung boating networking HomeKit androidapps functionalprint computers reactjs Corsair GalaxyS21 PcBuild homeautomation hackintosh Wordpress scuba AVexchange SonyXperia AMDHelp cordcutters fpv android_beta spotify ZephyrusG14 OLED PcBuildHelp intel MachineLearning Dell google LogitechG Surface youtubetv cscareerquestionsEU drones astrophotography buildapcforme devops macbookpro telescopes sonos kde chromeos ender3v2 learnjavascript csharp Ubuntu hacking ElectricalEngineering ShieldAndroidTV CanadianHardwareSwap LinusTechTips WindowsHelp appletv windowsinsiders aws airpods homelabsales Astronomy cpp_questions apolloapp buildmeapc PowerShell prusa3d spaceporn HomePod shortcuts WGU ASUS PickAnAndroidForMe raspberry_pi AndroidQuestions BlueOrigin ElectroBOOM iPadPro androiddev programminghorror badcode cpp masterhacker LaptopDeals Notion MouseMarket MSILaptops lastfm macbook googlehome linuxmint pcgamingtechsupport unRAID galaxys10 golang VintageApple hotas MousepadReview Multicopter pihole resinprinting GalaxyFold bravia gamingpc Hue computer EVGA wyzecam macgaming OLED_Gaming PFSENSE AskProgramming S21Ultra glorious NZXT VoxelabAquila Lenovo dotnet lowendgaming javascript tasker C_Programming Addons4Kodi dataengineering WearOS ManjaroLinux neovim dji Vanced aviationmaintenance VirginGalactic PrintedMinis statistics eero GalaxyTab node Shittyaskflying nasa elonmusk embedded mkindia java ZephyrusG15 GalaxyWatch SkyDiving ErgoMechKeyboards hermanmiller smarthome gnome RCPlanes surfaceduo dbrand macbookair iPhone12 steelseries RemarkableTablet DankPods iphonehelp emacs Anki ipod macsetups iOSsetups vim MSI_Gaming Frontend SQL AndroidTV GalaxyS20FE lianli CustomKeyboards web_design LineageOS programmingcirclejerk PowerBI microsoft Nest trackers ProtonMail gopro iOSProgramming TVTooHigh graphicscard debian SSUPD ElegooMars HomeServer fortinet learnmachinelearning galaxybuds software PHP Huawei Fedora computerhelp computerscience Proxmox CYBERPOWERPC FindMeADistro suggestapc Office365 mobilerepair django AverageBattlestations ProgrammingLanguages ASUSROG MacOSBeta keyboards OMSCS javahelp HowToHack vintagecomputing projectors electronics SCCM kubernetes AMDLaptops Amoledbackgrounds sony AWSCertifications SolidWorks YoutubeMusic reactnative retrobattlestations iOSthemes Soundbars degoogle amazonecho openSUSE chrome robotics ATC CR10 AskAstrophotography Ring docker crypto esp32 Scholar diyelectronics bioinformatics HamRadio jellyfin signal LegacyJailbreak AnycubicPhoton vmware lasercutting techsupportmacgyver bapccanada Evernote Intune Chromecast sideloaded ccna amazon ApksApps OfficeChairs olkb AskStatistics HardwareSwapUK VIZIO_Official laravel Realme DellXPS FlutterDev CNC iBUYPOWER StallmanWasRight widgy kustom truespotify amazonprime Roborock HPOmen gigabyte vuejs GalaxyWatchFace TiviMate Bitwarden uBlockOrigin pcbuilding iiiiiiitttttttttttt macmini Workspaces datarecovery AutoHotkey Keychron swift TEAMEVGA Ender3Pro setups haskell hobbycnc gamingsetups roomba analytics ender5 AyyMD VFIO k12sysadmin FormD Gentoo Cisco aviationmemes ECE GalaxyNote9 ObsidianMD iPhone12Mini Flightsimulator2020 FPGA Helicopters androidthemes setupapp ecobee AirpodsPro opensource alexa HyperX Fusion360 webhosting secretlab Galaxy_S20 commandline NR200 MicrosoftTeams pcmods kodi minidisc radiocontrol AZURE mikrotik BoostForReddit linuxhardware CodingHelp learnjava homebridge Roku linuxadmin cs50 cissp voroncorexy rstats ASRock GMail compsci Gaming_Headsets vscode GetStudying</t>
  </si>
  <si>
    <t>BigBrother SpoiledDragRace TheOwlHouse rupaulsdragrace popheads harrypotter NoFeeAC DunderMifflin StardewValley AnimalCrossing Sims4 survivor FanFiction TheLastAirbender kpopthoughts miraculousladybug kpop TaylorSwift ACTrade kpoprants MtvChallenge thesims boburnham GossipGirl bangtan HPfanfiction greysanatomy KDRAMA kpophelp thewalkingdead unpopularkpopopinions breakingbad Choices WaltDisneyWorld GilmoreGirls RoyalsGossip TheWalkingDeadGame kdramarecommends betterCallSaul LOONA HPHogwartsMystery buffy community amphibia camphalfblood BoJackHorseman AnimalCrossingNewHor AmericanHorrorStory ANTM OtomeIsekai TheVampireDiaries acturnips RPDRDRAMA RedecorHomeDesignGame TheBlackList LoveNikki neopets Disneyland legendofkorra howyoudoin obeyme stevenuniverse dreamcatcher lucifer popheadscirclejerk GeneralHospital lanadelrey glee gravityfalls brooklynninenine fuseboxgames otomegames Sims3 rpdrcringe BlackPink ACPocketCamp Dodocodes Supernatural ManifestNBC SaintMeghanMarkle GoodGirls cobrakai bts7 HIMYM dancemoms BobsBurgers lorde straykids HellsKitchen seventeen adventuretime boyslove TheHandmaidsTale lost twilight PandR bluey TheDragonPrince AvatarMemes Episode PrincessesOfPower Degrassi Frasier shameless Outlander sexandthecity DressUpTimePrincess EliteNetflix FigureSkating PrettyLittleLiars DisneyPlus VirginRiverNetflix twice TrollHunters Dexter survivorau LushCosmetics ac_newhorizons NeverHaveIEverShow TheGoodPlace tamagotchi HSMTMTS criminalminds UniversalOrlando yaoi AnimalCrossingNewLeaf disneyemojiblitz Atypical LadyBoners DowntonAbbey SimsMobile psych LegaciesCW SchittsCreek The100 ariheads Shining_Nikki superstarsmtown Modern_Family spongebob billieeilish MotherlandFortSalem PeakyBlinders Grimes Wattpad AllAmericanTV FearTheWalkingDead YoungRoyals TurnipExchange Dolls TheOriginals XFiles StarVStheForcesofEvil NewGirl mysticmessenger Lovelink MrRobot CallMeKevin Covetfashion HarryPotterMemes HayDay ATEEZ sims2 DragRace_Espana GaylorSwift NCT OuterBanksNetflix AmericanHorrorStories disneymagickingdoms koreanvariety delusionalartists JodiArias RainbowHigh Masterchef HannibalTV InfinityTrain kpoopheads charmed iZone simsfreeplay SVU storyofseasons gaypornhunters 13ReasonsWhy HarryPotterBooks euphoria ATLA CDrama DisneyWorld ONETREEHILL DesperateHousewives AnimalCrossingTrading acnh MoDaoZuShi BokunoheroFanfiction ACVillager blackmirror runningman CruelSummer OnceUponATime AvatarVsBattles gaybroscirclejerk TeenWolf BuddyCrossing DanmeiNovels CharmedCW friends_tv_show BadRPerStories EvilTV DarK Animorphs StardewMemes TheArcana MarinaAndTheDiamonds bigbangtheory fastandfurious goodmythicalmorning auroramusic blacksummer_ musicals CozyGrove Pixar Pedro_Pascal Lolita Frozen Dramione httyd AMCsAList LoveSimon riverdale KevinCanFHimself Eragon thisisus HPSlashFic Scrubs NetflixSexEducation disney AO3 Broadway DaysofOurLives exo Scoobydoo Vocaloid askeurogaybros OneDirection disneyparks malcolminthemiddle bjork KardashianHollywood Hungergames pcmusic mangago LadyGaga tianguancifu regularshow superstore JohnMulaney HouseMD BeverlyHills90210 Lore_Olympus GFRIEND BALLET SexLifeShow YouBelongWithMemes YoTroublemakers hamiltonmusical dragrace kpopforsale kpopcollections TheLastKingdom TheCrownNetflix Drag HildaTheSeries GirlsPlanet999 ACNHTrade cartoons winxclub thesims4 twicememes UmbrellaAcademy nerdfighters BuzzFeedUnsolved thechallengemtv LaCasaDePapel Lumity vikingstv orangeisthenewblack ANGEL mytimeatportia Wentworthtv TheAmericans harvestmoon Inkmaster</t>
  </si>
  <si>
    <t>PokemonGoFriends PokemonGoRaids pokemon pokemongo TheSilphRoad pkmntcgtrades PokemonSwordAndShield pokemontrades PokemonHome PokemonTCG baseballcards MandJTV MarioKartTour ShinyPokemon nuzlocke basketballcards friendsafari pokemongobrag stunfisk PokeLeaks TheSilphArena ptcgo dragonvale PokemonGoSpoofing inazumaeleven DragonCity PokemonROMhacks spoofertrades PokeMoonSun pokemonanime footballcards pokemoncardcollectors MonsterLegends newmariokart VGC LoomianLegacy pokemonmemes Pokemonart NianticWayfarer CasualPokemonTrades hockeycards pkmntcgcollections MarioGolf MarioMaker Pokemonexchange MysteryDungeon PokemonGoMystic PokemonLetsGo PokemonGOBattleLeague AmourShipping fakemon PokeInvesting WrongAnswersOnly pokemonshowdown MarioKartWii pokemoncards PokemonCirclejerk pkmntcg poketwo PokemonRejuvenation PKMNTCGDeals LoomianLegacyTrading pchaltv PixelmonMod PokemonGoTrade PokemonSunMoon PoGoAndroidSpoofing DailyDoseOfFreePokemn PokemonTradesSwSh</t>
  </si>
  <si>
    <t>Art blender comics drawing PhotoshopRequest HungryArtists photoshopbattles graphic_design artcommissions painting ArtistLounge Watercolor creepy characterdrawing DigitalArt redditgetsdrawn learnart animation photoshop ProCreate blenderhelp DrawForMe logodesign AfterEffects ICanDrawThat OriginalCharacters bennyproductions Illustration Design oilpainting sketches commissions learntodraw 3Dmodeling vfx DesignPorn identifythisfont ImaginarySliceOfLife BadArt VaporwaveAesthetics doodles AdobeIllustrator DrawMeNSFW estoration DigitalPainting imsorryjon picrequests ArtCrit webcomics artstore ImaginaryMonsters outrun Skullgirls raining krita ClipStudio ImaginaryCharacters Cinema4D Maya ComicBookCollabs UXDesign gameDevClassifieds Simulated wacom Miniworlds ImaginaryLandscapes hireanartist SkullGirlsMobile SketchDaily Vaporwave</t>
  </si>
  <si>
    <t>rollercoasters GuessTheCoaster PlanetZoo JellesMarbleRuns rollercoasterjerk cedarpoint battlebots icarly PlanetCoaster TheMaskedSinger agt sixflags</t>
  </si>
  <si>
    <t>ufc264live01</t>
  </si>
  <si>
    <t>in a sense</t>
  </si>
  <si>
    <t>excel EmpiresAndPuzzles googlesheets ddo vba</t>
  </si>
  <si>
    <t>MensRights MensLib tall short IncelExit FeminismUncensored loveafterporn LeftWingMaleAdvocates malementalhealth bropill PornAddiction TallGirls antipornography CleanLivingKings</t>
  </si>
  <si>
    <t>WestSubEver Kanye Repsneakers playboicarti FashionReps hiphopheads Chiraqology BruceDropEmOff Sneakers repbudgetsneakers liluzivert JuiceWRLD Eminem DuvalCounty ukdrill tylerthecreator hiphop101 NYStateOfMind YourRAGE streetwear Drizzy FashionRepsBST Logic_301 travisscott nbacirclejerk Hiphopcirclejerk XXXTENTACION sneakerreps trippieredd Lollapalooza TheWeeknd PhillyWiki sadboys DesignerReps bonnaroo G59 DHgate sneakermarket PopSmoke CaliBanging rap FrankOcean MacMiller IsaiahRashad Golfwang streetwearstartup KendrickLamar Flexicas DaDumbWay rollingloudfestival yeezys OUTFITS Sugargoo NBAYoungboy LilPeep 6ix9ine findfashion QualityReps Graffiti brockhampton ChiefKeef KidCudi hiphopvinyl music_survivor mfdoom scarlxrd graffhelp zillakami GriseldaxFR earlsweatshirt womensstreetwear SNKRS TeamSESH Jcole Yubo fashionadvice PostMalone Newbalance LilMosey HardFestival PoloG stockx Phillyscoreboard Nike SCREENPRINTING Coachella grime asaprocky SantanDave SneakersCanada neweracaps shoebots donaldglover FashionRepsIT YoungThug DunksNotDead REPSNEAKERBST malefashion VintageFashion TheKidLAROI HauntedMound electricdaisycarnival LupeFiasco Supreme eezygang DhGateReps Shoes Bombing BigBoiRepFashion SnapchatHelp yopierre SneakerFits CSULB nfrealmusic supremeclothing WegobuyOfficial TheChi jpegmafia FashionRepsPolska AimeLeonDore</t>
  </si>
  <si>
    <t>doordash_drivers doordash InstacartShoppers walmart UberEATS starbucks Unemployment Target USPS IRS AmazonFC Edd uberdrivers HomeDepot AmazonDSPDrivers Bestbuy Lowes grubhubdrivers Chipotle ShiptShoppers FASCAmazon Earnin starbucksbaristas AmazonFlexDrivers chimebank tacobell Dominos lyftdrivers GFUEL kroger GameStop mountaindew UPS energydrinks drugtesthelp OHIO_UI_FAQ couriersofreddit stimuluscheck dui FloridaUnemployment FedEx employedbykohls subway AmazonWFShoppers uber jimmyjohns Fedexers instacart wholefoods usps_complaints skipthedishes Rockband UPSers CashApp DunkinDonuts DollarGeneral fastfood LivingMas Lyft TexasUnemployment ChickFilA samsclub OGPBackroom probation CNET_ALL_RSS Wawa Soda UnemploymentCA postmates CloneHero ChildTaxCredit Panera GeekSquad OfficeDepot ibotta TalesFromThePizzaGuy Drugtests QuittingTianeptine</t>
  </si>
  <si>
    <t>Scams borrow Depop giftcardexchange Flipping Mercari Assistance facebook poshmark SwagBucks beermoneyuk signupsforpay Ebay paypal Cash4Cash beermoney WorkOnline GCTrading Staples gofundme SimpleLoans ShoppingDealsOnline Wishlist Tiktokhelp Twitter SCBuildIt mturk ProlificAc eBaySellerAdvice Random_Acts_Of_Pizza beermoneyindia scambait FacebookMarketplace beermoneyglobal deaf Blind offerup Lionbridge</t>
  </si>
  <si>
    <t>CoronavirusDownunder australia nrl sydney AFL newzealand rugbyunion melbourne southafrica AusFinance brisbane ASX_Bets perth Adelaide AustralianPolitics Aleague ConservativeKiwi auckland MasterchefAU Wellington canberra AskAnAustralian PersonalFinanceNZ RSA fiaustralia auslaw unimelb ausents AusLegal newcastle CoronavirusAustralia chch AustralianTeachers GAMSAT Centrelink MedicalCannabisAus diynz universityofauckland straya MedicalCannabisOz capetown bapcsalesaustralia AustralianMilitary ausstocks superleague NZTrees CarltonBlues FremantleFC usyd UCAT GoldCoast textbookrequest AusProperty</t>
  </si>
  <si>
    <t>WorldofTanks WoWs_Legends WorldOfTanksBlitz modelmakers WorldofTanksConsole CommercialsIHate modeltrains WoWsBlitz titanic trains Rammstein chernobyl</t>
  </si>
  <si>
    <t>usa PoliticalSparring</t>
  </si>
  <si>
    <t>solipsism light earth2io</t>
  </si>
  <si>
    <t>BanPitBulls Abortiondebate prolife flatearth Dogfree AntiVaxxers AntiVegan globeskepticism prochoice exvegans antivax ChildFreeCircleJ</t>
  </si>
  <si>
    <t>PublicFreakout news worldnews nextfuckinglevel interestingasfuck pics funny movies Unexpected facepalm todayilearned MadeMeSmile IdiotsInCars Damnthatsinteresting mildlyinfuriating mildlyinteresting Showerthoughts ksi Whatcouldgowrong trashy videos technology nottheonion iamatotalpieceofshit science WTF tifu starterpacks LifeProTips WinStupidPrizes television oddlysatisfying RoyaleHighTrading GachaClub Wellthatsucks fightporn explainlikeimfive Futurology NatureIsFuckingLit ActualPublicFreakouts dataisbeautiful MakeMeSuffer coolguides TranscribersOfReddit WaterCoolerWednesday niceguys me_irl awfuleverything NoahGetTheBoat gifs sports technicallythetruth natureismetal HumansBeingBros WatchPeopleDieInside AdoptMeTrading shittyfoodporn counting wholesomememes AxieScholarships AbruptChaos BeAmazed Music KidsAreFuckingStupid therewasanattempt assholedesign fakedisordercringe CatastrophicFailure CrappyDesign TheSantaAnaWinds perfectlycutscreams AdviceAnimals GachaLifeCringe ShitAmericansSay CLTV oddlyterrifying rareinsults blackmagicfuckery UpliftingNews badwomensanatomy confidentlyincorrect FuckYouKaren Cross_Trading_Roblox boxoffice TITWcommentdump BrandonDE DiWHY instant_regret ATBGE thatHappened cringepics GMEKR justneckbeardthings entertainment maybemaybemaybe ThatsInsane CluCoin Sub4Sub iamverybadass NotHowGirlsWork FUTMobile IllegalLifeProTips EIDL tooktoomuch holdmyfeedingtube sadcringe gadgets CrazyFuckingVideos cringe RoyaleHigh_Roblox DemocratsforDiversity MovieDetails YouShouldKnow insaneparents ShittyLifeProTips askscience Documentaries NarcoFootage SubSimulatorGPT2 HydroHomies menwritingwomen LockdownSceptics 2meirl4meirl holdmycosmo IAmA InfluencergossipDK AdoptMeRBX economy instantkarma ContagiousLaughter agedlikemilk Economics Jaeger_bomb GunFights technews PollsAndSurveys notliketheothergirls meirl quityourbullshit gatekeeping UnethicalLifeProTips lifehacks creepyPMs GetMotivated StupidFood pointlesslygendered SweatyPalms IncelTear snappijuorut nonononoyes BikiniBottomTwitter AbsoluteUnits Brunei youseeingthisshit madlads Imacasual tech LibertyRSA FlowerFellAcademy Bad_Cop_No_Donut GachaClubCringe BrandNewSentence MADFUT suspiciouslyspecific specializedtools PPPLoans woahdude Kerddit DidntKnowIWantedThat dontputyourdickinthat thalassophobia IdiotsNearlyDying FUCKYOUINPARTICULAR shittymoviedetails BrasilSimulator worldnewsvideo toptalent skeptic newsokuexp AvakinOfficial confusing_perspective ImTheMainCharacter RoyaleHighGiveaways ThatLookedExpensive blunderyears HazbinOCRoleplay adoptmeroblox newsokunomoral CenturyOfBlood WorldWideSilverApes watchpeoplesurvive redneckengineering EverythingScience BrutalBeatdowns mendrawingwomen PeopleFuckingDying BadChoicesGoodStories nevertellmetheodds yesyesyesyesno TwitchFollowers InternetIsBeautiful Cult_of_Lex_Nuqui MaddenMobileForums offbeat business donthelpjustfilm BoardKingsTrading FakeCollegeFootball TargetedEIDL deeeepio iamverysmart Nicegirls RomanceClub answers MakingaMurderer trippinthroughtime EIDLPPP fellowshipofthebib WeWantPlates MurderMystery2 BetterEveryLoop oddlyspecific crosstradingrblx fakehistoryporn HybridAnimalsGame listentothis AxieScholarshipsPH Neverbrokeabone peopleofwalmart Justfuckmyshitup Qdpay memetron9000feet Dashcam WastedGachaTalent robac fakebaseball millionairemakers 13or30 GenshinTrades TheOakShack TiktokCringeTime owenbenjamin Bloxburg 40kscience echoes PraiseTheCameraMan EngineeringPorn CrackheadCraigslist RoomieOfficial PizzaCrimes OSHA YahooQR HumansAreMetal gifsthatkeepongiving holdmybeer atlanticdiscussions famiL hwforcash MLB_9Innings Divisive_Babble reactiongifs PowerScaling Magic_Wand educationalgifs forbiddensnacks Roadcam worldpowers fixedbytheduet CampHalfBloodRP Idiotswithguns IdiotsFightingThings ihavesex criticalblunder theyknew adultsnew NotMyJob Pocketfrogs ExpectationVsReality CrazyIdeas Syracuse_comments nothingeverhappens yesyesyesno inthenews Sidemen DeCraftGame GachaUnity hogwartswerewolvesB SarahBowmar oldpeoplefacebook AdoptMeTradingRoblox CaptainTsubasaDT submechanophobia HighQualityGifs RagnarokX_NextGen BlatantMisogyny NoFuckingComment FloridaMan InTheGloaming Etorr PrivateFiction vipkid funnyvideos ConvenientCop PublicFreakoutX MadnessOcs FuckNestle aforismiecitazioni DocumentedFights holdmyfries Deji savedyouaclick iamveryculinary crosstradingroblox ScreamingTreeFamily CYDY AnythingGoesNews sveopsta FunnyandSad shiirotokuurocringe MRGCROWD whitepeoplegifs HadToHurt awesome mealtimevideos AskScienceDiscussion Chadtopia Duklock Health SystemsCringe Duskwood HunSnark dontyouknowwhoiam nononono WhyWomenLiveLonger UnrestrictedGFL FNaFCringeGachaShit finance Integrity365 MHOCMP ReallyBigShow wholesome cromunity uspolitics holdmyredbull utahtreasurehunt bizarrelife megalophobia Satisfyingasfuck worstaccidents OneSecondBeforeDisast cakeday disneyvacation Skookum lowlevelaware lewronggeneration AfterPrisonShow mildlypenis InsanePeopleQuora JustGuysBeingDudes warface AccidentalRacism WriteStreakGerman 2020PoliceBrutality CountryhumansCringe miniminter ScarySigns Mersh LGBTQCORNER agedlikewine nocontextpics ParentsAreFuckingDumb FragileMaleRedditor Perfectfit UNBGBBIIVCHIDCTIICBG gatesopencomeonin MiaPlays MapleStoryM GachaFnaf HollowKnightMemesRP HumanForScale Schmoedown ChildrenFallingOver TrueReddit HardcoreNature QuikTrip Crazymiddles MockElectionsUS HeroWarsApp wokekids AxieInfinityScholar GreatnessOfWrestling InsaneVideo PocketMortys Moviesinthemaking SBARRF NZCFL VtuberV8 wikipedia MauraMurraySub Mewgulf_the_series Prematurecelebration Pareidolia serginhes WriteStreak wowthanksimcured mechanical_gifs nope killthecameraman BaseballbytheNumbers TheLimeProtocol FaZeJarvis MHOC TheDepthsBelow Zerkaa 8BallPool antivirus SaintRampalJi tiktokcringemoment suddenlysexoffender AsABlackMan delusionalcraigslist imatotalpeiceofshit SubwayCreatures lordsmobile MilenaCiciottiSnark2 boysarequirky Foodforthought mopeio GatekeepingYuri IrrationalMadness creepyasterisks langrisser untrustworthypoptarts justforsocialmedia GodhoodWB Instantregret ksishow Garena twitchfollow4follow CourtneyShieldsSnark WeAreVYBE ThunderThots HostileArchitecture TurtleCreekLane DownvotedToOblivion WriteStreakES jordanpagesnark Diepio MyPeopleNeedMe FifaMobile IncelsInAction AARP_Politics subFreequense Do3jftinytowerDude Iamactuallyverybadass MadeMeCry FlowerFell_Experiment DemigodFiles DreamLeagueSoccer gifsthatendtoosoon Crazyppl DownloadVideo CountrySimulation boomerhentai Dota2Trade ExroTechnologies Promote_Your_Channel DarwinAwards AmericanPolitics Nonakanal Pacwyn rimjob_steve CrossTrading_inRoblox LauraBeverlinSnark HomeworkHelpWanted BlueAcornPrestamos Intellivision_Amico NobodyAsked PeopleBeingJerks SneakySasquatch dashcamgifs RoyaleHigh_Trading UncleRoger IRLEasterEggs CastleClash into1 TrueAskReddit Republican_misdeeds MachinePorn Natureisbrutal OzoneOfftopic AmIFreeToGo McMirellaa Yankee_Clickers Adoptmegiveaways Memeulous Sniper3D AMD_Technology_Bets 3on3 W2S OnmyojiArena BoavistaFC BadMensAnatomy StreetMartialArts BarbiroseLoR ToramOnline SexOffenderSupport lululemonBST TheoryOfReddit WalmartCelebrities Evertale GirlsxBattle2 blessunleashed deeeepioskins TargetedShirts NewsOfTheStupid Barchie civclassics FollowForFollow CountryHumans BulletEchoGame TheBullWins whiteknighting ILoveYoo RoyalHighTradingHub FortniteAccountsSale icatasalazar mikeymiles PhonesAreBad AntonelaPane YouTubeGamers AsiaTripper ipowarriors dkcleague Diep2io ActLikeYouBelong ThornTree OutdoorVoices Ashterkandfam MobileOverview Injustice2MobileGame FindAUnit The3Basics EEASnark shockwaveporn tookjustenough playrustgroups Laylalennox18 AdorableHome theocho AdoptMefam WorldCrossovers BlueStarChronicle BSCBOMB_crypto 2healthbars bigdicklovers bobsupremacy Jesser BoardKings SirYakari funnysigns WhyWereTheyFilming Hanwe ShittyGifRecipes Infographics AnimalJam SubForSub MenTy IdiotsOnBikes preyingmantis TickTockManitowoc WriteStreakEN</t>
  </si>
  <si>
    <t>dndmemes dndnext DnD magicTCG Warhammer40k MagicArena EDH Grimdank DMAcademy 40kLore boardgames criticalrole 3d6 ageofsigmar rpg minipainting rpghorrorstories orks mtgfinance BaldursGate3 WarhammerCompetitive Pathfinder2e ModernMagic heroesofthestorm Warhammer Pathfinder_RPG custommagic lfg magicthecirclejerking killteam HeroForgeMinis UnearthedArcana DungeonsAndDragons Sigmarxism Tau40K DivinityOriginalSin mtg CurseofStrahd Pathfinder_Kingmaker fallenlondon baldursgate ImaginaryWarhammer Dimension20 CompetitiveEDH TAZCirclejerk WhiteWolfRPG Necrontyr osr freemagic DnDHomebrew TheAstraMilitarum AdeptusMechanicus cadum Miniswap Tyranids lrcast RPGdesign arkhamhorrorlcg DnDGreentext ReBBl FoundryVTT DiscoElysium spikes TheAdventureZone Lovecraft Pauper TerrainBuilding Gloomhaven deathguard40k Eldar marvelchampionslcg AdeptusCustodes vtm WarhammerFantasy soloboardgaming mattcolville mtgcube sistersofbattle DungeonsAndDaddies MTGLegacy twilightimperium MBMBAM ThousandSons battlemaps inkarnate TheTrove BloodAngels DnDBehindTheScreen Shadowrun callofcthulhu dndmaps rimeofthefrostmaiden Eberron tabletopgamedesign PrintedWarhammer CrownOfTheMagister TheGlassCannonPodcast MtGHistoric bloodbowl GunfireReborn SpaceWolves vtmb FABTCG necromunda PCAcademy projecteternity theunforgiven HorusHeresyLegions MiddleEarthMiniatures starfinder_rpg Boardgamedeals Warhammer30k OrcsMustDie 40kOrkScience BudgetBrews mtgrules NotAnotherDnDPodcast BoardGameExchange Magicdeckbuilding AoSLore FleshandBloodTCG Wasteland Forgotten_Realms cyberpunkred InfinityTheGame boltaction Drukhari bladesinthedark MrRipper</t>
  </si>
  <si>
    <t>MinerGunBuilder PS4Planetside2</t>
  </si>
  <si>
    <t>BlackPeopleTwitter blackladies Dreadlocks Kenya BlackHair Nigeria Naturalhair</t>
  </si>
  <si>
    <t>raocflair</t>
  </si>
  <si>
    <t>strandeddeep</t>
  </si>
  <si>
    <t>Guitar phish vinyl guitarpedals indieheads synthesizers VinylReleases Metalcore gratefuldead audiophile Bass lingling40hrs twentyonepilots audioengineering JohnMayer MetalMemes drums radiohead punk ifyoulikeblank makinghiphop piano guitarporn VinylCollectors beatles musictheory KGATLW ironmaiden ToolBand Slipknot poppunkers FL_Studio weezer musicproduction Metallica SpotifyPlaylists BudgetAudiophile EDM guitars classicalmusic WeAreTheMusicMakers GuitarAmps ableton singing guitarlessons IndieMusicFeedback edmproduction pinkfloyd RedHotChiliPeppers greenday vinyljerk Luthier twinpeaks violinist deathgrips DJs arcticmonkeys Metal MichaelJackson rocksmith aves Coldplay Blink182 Dreamtheater BassGuitar Deathcore rush PinkFloydCircleJerk Nirvana gorillaz guitarcirclejerk modular LetsTalkMusic TheKillers beatlescirclejerk letstradepedals Hardcore vintageaudio bobdylan TheStrokes Jazz cassetteculture trapproduction fantanoforever TameImpala BattleJackets diypedals Emo MyChemicalRomance nin Megadeth musicsuggestions ModestMouse progmetal SwedishHouseMafia BlackMetal DaftPunk electronicmusic thebeachboys ledzeppelin LinkinPark Beatmatch Techno VinylMePlease Cd_collectors oasis queen phoebebridgers dancegavindance avengedsevenfold offset synthesizercirclejerk shoegaze doommetal TechnoProduction deftones Songwriting PowerMetal numetal AudioProductionDeals qotsa Ghostbc LofiHipHop ClassicRock radioheadcirclejerk imaginedragons Monstercat trap Foofighters turntables mpcusers grunge alltimelow Muse mixingmastering DnB blacksabbath SteelyDan Illenium Paramore VinylDeals Logic_Studio rock AliceInChains pearljam ween PostHardcore fender the1975 Reaper ukulele MusicFeedback progrockmusic boniver synthdiy Topster telecaster DavidBowie Deathmetal SmashingPumpkins composer heavyvinyl MusicBattlestations dubstep aphextwin deadmau5 classicalguitar GunsNRoses FallOutBoy gojira okbuddymetal festivals skrillex Genesis DMB AngelsAndAirwaves TheFence basspedals Trivium TheNational BetweenTheBuriedAndMe systemofadown GoosetheBand saxophone Drumming juggalo trumpet hiphop marilyn_manson psychedelicrock Elektron elliottsmith jambands Drumkits OWLCITY indie_rock Lofi_Beats_Submission Korn FolkPunk deadandcompany ScottPilgrim deemix swans musicians VGMvinyl AcousticGuitar TheBeatles pianolearning boardsofcanada gibson</t>
  </si>
  <si>
    <t>giveaways CysticFibrosis</t>
  </si>
  <si>
    <t>NYr4r</t>
  </si>
  <si>
    <t>RoastMe kickopenthedoor AttorneyTom screenshots</t>
  </si>
  <si>
    <t>guitar_deals</t>
  </si>
  <si>
    <t>PoliticalMemes electionfraud</t>
  </si>
  <si>
    <t>tappedout Daniellarson freedonuts</t>
  </si>
  <si>
    <t>BalanWonderWorld BABYMETAL BandMaid</t>
  </si>
  <si>
    <t>Huel Vasectomy</t>
  </si>
  <si>
    <t>viral</t>
  </si>
  <si>
    <t>distantsocializing RedditSessions TheYouShow TheGamerLounge RedditSets AnimalsOnReddit whereintheworld TheArtistStudio redditsweats RedditInTheKitchen talentShow MarylandUnemployment RedditMasterClasses BlackMediaPresents readwithme pan Haywire_Hill MDEnts shortcircuit AnimalRestaurant HeadlineWorthy GlamourSchool menga birthday</t>
  </si>
  <si>
    <t>beingaDIK SummertimeSaga NewToReddit haremfantasynovels</t>
  </si>
  <si>
    <t>SubSimGPT2Interactive IsTodayFridayThe13th guessthesubreddit jakeandamir NegativeWithGold</t>
  </si>
  <si>
    <t>SocialSiganls</t>
  </si>
  <si>
    <t>McDonaldsEmployees McLounge</t>
  </si>
  <si>
    <t>redbubble sudoku</t>
  </si>
  <si>
    <t>GlobalOffensive Suomi csgo LakkoPostaukset Csgohacks Finland GlobalOffensiveTrade FACEITcom QuakeChampions csgomarketforum killingfloor mina_irl VACsucks counterstrike LearnCSGO</t>
  </si>
  <si>
    <t>TopFreeTv</t>
  </si>
  <si>
    <t>SwipeHelper</t>
  </si>
  <si>
    <t>RiseofKingdoms</t>
  </si>
  <si>
    <t>ifuckinghatecats</t>
  </si>
  <si>
    <t>tjcrew PectusExcavatum</t>
  </si>
  <si>
    <t>sherwinwilliams</t>
  </si>
  <si>
    <t>ukpolitics ireland unitedkingdom LoveIslandTV CasualUK AskUK britishproblems CoronavirusUK badunitedkingdom GetJabbed northernireland Scotland london UKPersonalFinance LegalAdviceUK ScottishFootball LabourUK GreenAndPleasant policeuk glasgow JuniorDoctorsUK uktrees CelticFC BritishSuccess bristol CarTalkUK taskmaster MotoUK manchester 6thForm ScottishPeopleTwitter DIYUK ukmedicalcannabis tories ukvisa Dublin FIREUK Edinburgh cork AskABrit HousingUK Coronavirus_Ireland Wales deliveroos UniUK Crainn uktravel GCSE MNTrolls irishpolitics TeachingUK brighton Leeds GardeningUK TheCivilService CasualIreland ROI panelshow Liverpool Labour sheffield brum DWPhelp mydadwroteaporno nottingham NewcastleUponTyne coronationstreet DevelEire LearnerDriverUK galway BritishTV UKJobs Belfast irishpersonalfinance AbolishTheMonarchy Cardiff ukbike uklaw eastenders</t>
  </si>
  <si>
    <t>aforismi</t>
  </si>
  <si>
    <t>discgolf discexchange billiards discdyeing Darts testicularcancer</t>
  </si>
  <si>
    <t>Cricket indiasocial india unitedstatesofindia SaimanSays exmuslim IndianGaming IndianDankMemes BollyBlindsNGossip pakistan IndiaSpeaks dankrishu dubai librandu Nepal islam IndianSkincareAddicts InstaCelebsGossip Egypt ForShub ABCDesis AskMiddleEast Kerala MuslimMarriage Indiangirlsontinder Ni_Bondha bangalore extomatos Izlam JEENEETards MuslimLounge 2Asia4u saudiarabia IndianStreetBets jordan delhi progressive_islam Ethiopia Palestine bangladesh arabs r4rindia mumbai srilanka hinduism SamayRaina atheismindia chutyapa DesiMeta Sham_Sharma_Show GRE indianews IndiaInvestments kuttichevuru bollywood Kuwait IndianEnts SouthAsianMasculinity hyderabad TwoXIndia Indian_Academia CricketShitpost sunraybee developersIndia Quraniyoon IslamicHistoryMeme TamilNadu IndianHipHopHeads dankinindia Samaj wallpaper DHHMemes israelexposed bakchodi IndiaTalksSex shia pune ertugrul qatar BanderitaX abudhabi PlipPlip Somalia Muslim Chennai Hijabis Lal_Salaam Sikh CBSE DalalStreetTalks manipal CarsIndia EXHINDU MemriTVmemes NepalStock Oman indianpeoplequora Lebanese TraditionalMuslims IndianStockMarket Telegram Arrangedmarriage Bahrain MuslimMarriage2 Kashmiri CarryMinati indianpeoplefacebook IndianTeenagers FIREIndia LegalAdviceIndia indiadiscussion BollywoodFashion IndianMakeupAddicts Librandu_shitposting MuslimNoFap MalayalamMovies DubaiGaming</t>
  </si>
  <si>
    <t>NewsfeedForWork DiamondBallBets</t>
  </si>
  <si>
    <t>PLTRSTONK</t>
  </si>
  <si>
    <t>chess AnarchyChess chessbeginners riddles puzzles baduk dcss fifthworldproblems</t>
  </si>
  <si>
    <t>SWORDS Fencing ZombieSurvivalTactics wma</t>
  </si>
  <si>
    <t>Market76 gtaonline DestinyTheGame fo76 RedDeadOnline Warframe destiny2 PS5 masseffect skyrim CODWarzone XboxSeriesX forhonor CODZombies cyberpunkgame Fallout reddeadredemption darksouls3 SummonSign blackopscoldwar xboxone modernwarfare playstation NoMansSkyTheGame residentevil PS4 Eldenring bloodborne elderscrollsonline GamingLeaksAndRumours darksouls assassinscreed gtaglitches fo4 Stadia Warzone skyrimmods huntersbell xbox Fallout76Marketplace thelastofus borderlands3 DestinyFashion reddeadredemption2 Sekiro ForHonorRants ElderScrolls outriders DarkViperAU DarkSouls2 dragonage Trophies HeistTeams fnv GTA6 demonssouls CallOfDuty falloutnewvegas TheLastOfUs2 reddeadfashion HiTMAN RDR2 DestinyLore LowSodiumCyberpunk thedivision Wizard101 pumparum TrueSTL ghostoftsushima teslore Returnal Gta5Modding GTA shittydarksouls Morrowind dyinglight raidsecrets NMSCoordinateExchange ColdWarZombies F76giveawaystrading memeframe SkyrimMemes PlayStationPlus farcry GodofWar DeathStranding GearsOfWar GTAV GhostRecon dauntless horizon silenthill CODLoadouts BlueBoxConspiracy XboxSeriesS Blackops4 DestinyMemes watch_dogs Borderlands2 fo76FilthyCasuals oblivion WatchDogs_Legion CrucibleGuidebook PSVR gtavcustoms TheBlueBoxConspiracy AssassinsCreedValhala NewVegasMemes DaysGone MicrosoftRewards DeadSpace ForFashion FalloutMods darkalliance CompetitiveForHonor falloutlore Bioshock SkyrimModsXbox XboxGamePass fromsoftware PS5restock Borderlands theascent sharditkeepit Starfield destinycirclejerk tribesofmidgard AssassinsCreedOdyssey ACValhalla PS4Deals GeForceNOW dishonored Kiddions ColdWarCallofDuty xboxinsiders PS4Dreams lifeisstrange LowSodiumDestiny controlgame forhonormemes GrandTheftAutoV xcloud reddeadmysteries DetroitBecomeHuman WarframeRunway rdr2online ShadowPC biomutant TombRaider SaintsRow Fireteams fallout76settlements PlayStationNow Division2 JustCause Splintercell Deusex theouterworlds uncharted HarryPotterGame blackops3 PCRedDead remnantgame thelastofusfactions MassEffectMemes Fable MassEffectAndromeda GtaTrading ResidentEvilVillage darksoulsmemes DestinySherpa ModernWarzone AstroGaming RedDeadPosses warzonehacks MafiaTheGame AnthemTheGame VideoGameDealsCanada outlast rockstar falloutsettlements fashionsouls ManyATrueNerd GTADupe BethesdaSoftworks ESObuilds FalloutMemes forhonorknights PS4Pro gtaheistcrews FO76ForumRefugees prey HorrorGaming CrucibleSherpa BreakPoint WWII Wolfenstein ubisoft bully TESOfashion infamous BorderlandsGuns SkyrimPorn</t>
  </si>
  <si>
    <t>askdentists visualsnow tinnitus SleepApnea optometry physicaltherapy CPAP TMJ Dentistry gout wisdomteeth BFS backpain Sciatica HerpesCureResearch glasses scoliosis KidneyStones Chiropractic costochondritis Prostatitis EyeFloaters Ureaplasma PelvicFloor Hard_Flaccid DentalSchool floxies AnalFissures Keratoconus</t>
  </si>
  <si>
    <t>Twitch NewTubers SmallYTChannel GetMoreViewsYT youtubers YouTube_startups Twitch_Startup obs YouTubeSubscribeBoost asmr SmallYoutubers PartneredYoutube letsplay streaming SelfPromotionYouTube DrDisrespectLive twitchstreams AdvertiseYourVideos</t>
  </si>
  <si>
    <t>EscapefromTarkov playrust RustConsole dayz PUBATTLEGROUNDS TarkovMemes vigorgame PUBGConsole EASportsUFC DayzXbox UFC4 EFT_LFG PUBG</t>
  </si>
  <si>
    <t>JustKiddingNews animationcareer</t>
  </si>
  <si>
    <t>replika ILoveMyReplika secondlife</t>
  </si>
  <si>
    <t>help redditmobile redditrequest modhelp CelebsARG ModSupport CelebBattleLeague bugs beta</t>
  </si>
  <si>
    <t>jobs Accounting travel Entrepreneur recruitinghell USCIS careerguidance smallbusiness sales LongDistance Instagram slavelabour CFA CPA solotravel AirBnB digitalnomad USTravelBan FinancialCareers tax IWantOut MBA startups marketing consulting SEO AskHR immigration VisitingIceland shopify Passports findapath forhire expats Upwork careeradvice ProductManagement humanresources resumes LinkedInLunatics dropship ecommerce work Big4 PPC passive_income LDR freelanceWriters tsa cancun airbnb_hosts FulfillmentByAmazon Blogging EntrepreneurRideAlong Shoestring FacebookAds Business_Ideas digital_marketing GMAT recruiting SaaS copywriting sidehustle foreignservice pmp projectmanagement freelance SpainAuxiliares supplychain advertising taxpros CostaRicaTravel SideProject f1visa AskMarketing InstagramMarketing socialmedia</t>
  </si>
  <si>
    <t>apexlegends deadbydaylight FortNiteBR RocketLeague titanfall Competitiveoverwatch Rainbow6 Overwatch Smite RocketLeagueExchange FortniteCompetitive ApexOutlands mkxmobile Paladins RLCustomDesigns Splitgate RogueCompany OverwatchUniversity FallGuysGame apexuniversity R6ProLeague Overwatch_Memes CompetitiveApex ApexUncovered FORTnITE SiegeAcademy ApexConsole RocketLeagueEsports InjusticeMobile FortniteCreative DeadByDaylightMobile shittyrainbow6 ApexLore KnockoutCity ApexLFG FortniteLeaks FortniteFashion WattsonMains RLFashionAdvice Apexrollouts FPSAimTrainer RocketLeagueSchool OWConsole Tabwire causticmains FortniteSavetheWorld RocketLeaguePS4Trades PaladinsAcademy OverwatchTMZ rocket_league_trading OverwatchLeague RevenantMain BlueGhost miragemains gank FortNiteMobile pathfindermains apexcirclejerk octanemains FortniteSwitch MercyMains Rampartmains smitepro LeaksDBD aimlab WraithMainsAL SplitgateReferralcode dbdgonewild R6STeams LobaMains Cryptomains dbdLFG</t>
  </si>
  <si>
    <t>SubredditSummaryBot chicagor4r OzBargainNew DirtyRedditChat Mexico_Videos</t>
  </si>
  <si>
    <t>23andme Genealogy GenZ generationology AncestryDNA phenotypes Millennials eyes Zillennials</t>
  </si>
  <si>
    <t>Toys_Best_Deals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</si>
</sst>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
  </numFmts>
  <fonts count="10">
    <font>
      <sz val="10.0"/>
      <color rgb="FF000000"/>
      <name val="Arial"/>
      <scheme val="minor"/>
    </font>
    <font>
      <sz val="10.0"/>
      <color theme="1"/>
      <name val="Arial"/>
      <scheme val="minor"/>
    </font>
    <font>
      <b/>
      <sz val="10.0"/>
      <color theme="1"/>
      <name val="Arial"/>
      <scheme val="minor"/>
    </font>
    <font>
      <u/>
      <sz val="10.0"/>
      <color theme="1"/>
    </font>
    <font>
      <color theme="1"/>
      <name val="Arial"/>
      <scheme val="minor"/>
    </font>
    <font>
      <u/>
      <sz val="10.0"/>
      <color theme="1"/>
    </font>
    <font>
      <u/>
      <sz val="10.0"/>
      <color rgb="FF000000"/>
    </font>
    <font>
      <color theme="1"/>
      <name val="Arial"/>
    </font>
    <font>
      <sz val="8.0"/>
      <color theme="1"/>
      <name val="Arial"/>
    </font>
    <font>
      <sz val="10.0"/>
      <color rgb="FF000000"/>
      <name val="Arial"/>
    </font>
  </fonts>
  <fills count="5">
    <fill>
      <patternFill patternType="none"/>
    </fill>
    <fill>
      <patternFill patternType="lightGray"/>
    </fill>
    <fill>
      <patternFill patternType="solid">
        <fgColor rgb="FF00FFFF"/>
        <bgColor rgb="FF00FFFF"/>
      </patternFill>
    </fill>
    <fill>
      <patternFill patternType="solid">
        <fgColor rgb="FFFFE599"/>
        <bgColor rgb="FFFFE599"/>
      </patternFill>
    </fill>
    <fill>
      <patternFill patternType="solid">
        <fgColor theme="0"/>
        <bgColor theme="0"/>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0" fontId="1" numFmtId="0" xfId="0" applyBorder="1" applyFont="1"/>
    <xf borderId="2" fillId="0" fontId="1" numFmtId="0" xfId="0" applyAlignment="1" applyBorder="1" applyFont="1">
      <alignment readingOrder="0"/>
    </xf>
    <xf borderId="3" fillId="0" fontId="1" numFmtId="0" xfId="0" applyAlignment="1" applyBorder="1" applyFont="1">
      <alignment readingOrder="0"/>
    </xf>
    <xf borderId="0" fillId="0" fontId="1" numFmtId="0" xfId="0" applyFont="1"/>
    <xf borderId="4" fillId="0" fontId="1" numFmtId="164" xfId="0" applyAlignment="1" applyBorder="1" applyFont="1" applyNumberFormat="1">
      <alignment readingOrder="0"/>
    </xf>
    <xf borderId="5" fillId="0" fontId="1" numFmtId="0" xfId="0" applyBorder="1" applyFont="1"/>
    <xf borderId="4" fillId="0" fontId="1" numFmtId="0" xfId="0" applyAlignment="1" applyBorder="1" applyFont="1">
      <alignment readingOrder="0"/>
    </xf>
    <xf borderId="6" fillId="0" fontId="1" numFmtId="0" xfId="0" applyAlignment="1" applyBorder="1" applyFont="1">
      <alignment readingOrder="0"/>
    </xf>
    <xf borderId="7" fillId="0" fontId="1" numFmtId="0" xfId="0" applyBorder="1" applyFont="1"/>
    <xf borderId="8" fillId="0" fontId="1" numFmtId="0" xfId="0" applyBorder="1" applyFont="1"/>
    <xf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0" fillId="2" fontId="1" numFmtId="0" xfId="0" applyFont="1"/>
    <xf borderId="0" fillId="2" fontId="3" numFmtId="0" xfId="0" applyAlignment="1" applyFont="1">
      <alignment readingOrder="0"/>
    </xf>
    <xf borderId="0" fillId="0" fontId="2" numFmtId="0" xfId="0" applyFont="1"/>
    <xf borderId="0" fillId="0" fontId="4" numFmtId="0" xfId="0" applyAlignment="1" applyFont="1">
      <alignment readingOrder="0"/>
    </xf>
    <xf borderId="0" fillId="3" fontId="1" numFmtId="0" xfId="0" applyAlignment="1" applyFill="1" applyFont="1">
      <alignment readingOrder="0"/>
    </xf>
    <xf borderId="0" fillId="3" fontId="1" numFmtId="0" xfId="0" applyFont="1"/>
    <xf borderId="0" fillId="3" fontId="2" numFmtId="0" xfId="0" applyAlignment="1" applyFont="1">
      <alignment readingOrder="0"/>
    </xf>
    <xf borderId="0" fillId="3"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vertical="bottom"/>
    </xf>
    <xf borderId="0" fillId="0" fontId="0" numFmtId="0" xfId="0" applyAlignment="1" applyFont="1">
      <alignment readingOrder="0"/>
    </xf>
    <xf borderId="0" fillId="0" fontId="8" numFmtId="0" xfId="0" applyAlignment="1" applyFont="1">
      <alignment vertical="bottom"/>
    </xf>
    <xf borderId="0" fillId="0" fontId="8" numFmtId="0" xfId="0" applyAlignment="1" applyFont="1">
      <alignment horizontal="right" vertical="bottom"/>
    </xf>
    <xf borderId="0" fillId="0" fontId="8" numFmtId="0" xfId="0" applyAlignment="1" applyFont="1">
      <alignment shrinkToFit="0" vertical="bottom" wrapText="0"/>
    </xf>
    <xf borderId="0" fillId="0" fontId="4" numFmtId="0" xfId="0" applyFont="1"/>
    <xf borderId="0" fillId="0" fontId="0" numFmtId="0" xfId="0" applyFont="1"/>
    <xf borderId="0" fillId="0" fontId="4" numFmtId="0" xfId="0" applyAlignment="1" applyFont="1">
      <alignment shrinkToFit="0" wrapText="0"/>
    </xf>
    <xf borderId="0" fillId="0" fontId="9" numFmtId="0" xfId="0" applyAlignment="1" applyFont="1">
      <alignment readingOrder="0" vertical="bottom"/>
    </xf>
    <xf borderId="0" fillId="0" fontId="7" numFmtId="0" xfId="0" applyAlignment="1" applyFont="1">
      <alignment horizontal="right" vertical="bottom"/>
    </xf>
    <xf borderId="0" fillId="0" fontId="9" numFmtId="0" xfId="0" applyFont="1"/>
    <xf borderId="0" fillId="0" fontId="9" numFmtId="0" xfId="0" applyAlignment="1" applyFont="1">
      <alignment vertical="bottom"/>
    </xf>
    <xf borderId="0" fillId="4" fontId="7" numFmtId="0" xfId="0" applyAlignment="1" applyFill="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rrcac.readthedocs.io/en/latest/irrCAC.html" TargetMode="External"/><Relationship Id="rId2" Type="http://schemas.openxmlformats.org/officeDocument/2006/relationships/hyperlink" Target="https://en.wikipedia.org/wiki/F-score" TargetMode="External"/><Relationship Id="rId3" Type="http://schemas.openxmlformats.org/officeDocument/2006/relationships/hyperlink" Target="https://en.wikipedia.org/wiki/Cohen%27s_kappa" TargetMode="External"/><Relationship Id="rId4" Type="http://schemas.openxmlformats.org/officeDocument/2006/relationships/hyperlink" Target="https://en.wikipedia.org/wiki/Fleiss%27_kappa" TargetMode="External"/><Relationship Id="rId11" Type="http://schemas.openxmlformats.org/officeDocument/2006/relationships/hyperlink" Target="https://www.ncbi.nlm.nih.gov/pmc/articles/PMC1090460/" TargetMode="External"/><Relationship Id="rId10" Type="http://schemas.openxmlformats.org/officeDocument/2006/relationships/hyperlink" Target="https://bmcmedresmethodol.biomedcentral.com/articles/10.1186/1471-2288-13-61" TargetMode="External"/><Relationship Id="rId12" Type="http://schemas.openxmlformats.org/officeDocument/2006/relationships/drawing" Target="../drawings/drawing1.xml"/><Relationship Id="rId9" Type="http://schemas.openxmlformats.org/officeDocument/2006/relationships/hyperlink" Target="https://www.ncbi.nlm.nih.gov/books/NBK82266/" TargetMode="External"/><Relationship Id="rId5" Type="http://schemas.openxmlformats.org/officeDocument/2006/relationships/hyperlink" Target="https://www.oreilly.com/library/view/natural-language-annotation/9781449332693/" TargetMode="External"/><Relationship Id="rId6" Type="http://schemas.openxmlformats.org/officeDocument/2006/relationships/hyperlink" Target="https://www.knime.com/blog/cohens-kappa-an-overview" TargetMode="External"/><Relationship Id="rId7" Type="http://schemas.openxmlformats.org/officeDocument/2006/relationships/hyperlink" Target="https://www.ncbi.nlm.nih.gov/books/NBK82266/" TargetMode="External"/><Relationship Id="rId8" Type="http://schemas.openxmlformats.org/officeDocument/2006/relationships/hyperlink" Target="https://www.researchgate.net/publication/5370070_Computing_inter-rater_reliability_and_its_variance_in_the_presence_of_high_agreemen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5"/>
    <col customWidth="1" min="2" max="2" width="17.13"/>
    <col customWidth="1" min="3" max="3" width="21.13"/>
    <col customWidth="1" min="4" max="4" width="19.75"/>
    <col customWidth="1" min="5" max="5" width="23.75"/>
    <col customWidth="1" min="6" max="6" width="17.63"/>
    <col customWidth="1" min="7" max="7" width="21.63"/>
  </cols>
  <sheetData>
    <row r="1">
      <c r="A1" s="1"/>
      <c r="B1" s="2" t="s">
        <v>0</v>
      </c>
      <c r="C1" s="2" t="s">
        <v>1</v>
      </c>
      <c r="D1" s="2" t="s">
        <v>2</v>
      </c>
      <c r="E1" s="2" t="s">
        <v>3</v>
      </c>
      <c r="F1" s="2" t="s">
        <v>4</v>
      </c>
      <c r="G1" s="2" t="s">
        <v>5</v>
      </c>
      <c r="H1" s="3" t="s">
        <v>6</v>
      </c>
      <c r="I1" s="4"/>
      <c r="J1" s="4"/>
      <c r="K1" s="4"/>
      <c r="L1" s="4"/>
      <c r="M1" s="4"/>
      <c r="N1" s="4"/>
      <c r="O1" s="4"/>
      <c r="P1" s="4"/>
      <c r="Q1" s="4"/>
      <c r="R1" s="4"/>
      <c r="S1" s="4"/>
      <c r="T1" s="4"/>
      <c r="U1" s="4"/>
      <c r="V1" s="4"/>
      <c r="W1" s="4"/>
      <c r="X1" s="4"/>
      <c r="Y1" s="4"/>
      <c r="Z1" s="4"/>
    </row>
    <row r="2">
      <c r="A2" s="5">
        <v>44621.0</v>
      </c>
      <c r="B2" s="4">
        <f>SUM('RC_2022-03_coherence_task'!D:D)</f>
        <v>77</v>
      </c>
      <c r="C2" s="4">
        <f>COUNTIF('RC_2022-03_coherence_task'!D:D,0)</f>
        <v>23</v>
      </c>
      <c r="D2" s="4">
        <f>SUM('RC_2022-03_coherence_task'!F:F)</f>
        <v>82</v>
      </c>
      <c r="E2" s="4">
        <f>COUNTIF('RC_2022-03_coherence_task'!F:F,0)</f>
        <v>18</v>
      </c>
      <c r="F2" s="4">
        <f>SUM('RC_2022-03_coherence_task'!H:H)</f>
        <v>57</v>
      </c>
      <c r="G2" s="4">
        <f>COUNTIF('RC_2022-03_coherence_task'!H:H,0)</f>
        <v>43</v>
      </c>
      <c r="H2" s="6">
        <f t="shared" ref="H2:H4" si="1">SUM(B2:G2)</f>
        <v>300</v>
      </c>
      <c r="I2" s="4"/>
      <c r="J2" s="4"/>
      <c r="K2" s="4"/>
      <c r="L2" s="4"/>
      <c r="M2" s="4"/>
      <c r="N2" s="4"/>
      <c r="O2" s="4"/>
      <c r="P2" s="4"/>
      <c r="Q2" s="4"/>
      <c r="R2" s="4"/>
      <c r="S2" s="4"/>
      <c r="T2" s="4"/>
      <c r="U2" s="4"/>
      <c r="V2" s="4"/>
      <c r="W2" s="4"/>
      <c r="X2" s="4"/>
      <c r="Y2" s="4"/>
      <c r="Z2" s="4"/>
    </row>
    <row r="3">
      <c r="A3" s="5">
        <v>44378.0</v>
      </c>
      <c r="B3" s="4">
        <f>SUM('RC_2021-07_coherence_task'!D:D)</f>
        <v>73</v>
      </c>
      <c r="C3" s="4">
        <f>COUNTIF('RC_2021-07_coherence_task'!D:D,0)</f>
        <v>27</v>
      </c>
      <c r="D3" s="4">
        <f>SUM('RC_2021-07_coherence_task'!F:F)</f>
        <v>57</v>
      </c>
      <c r="E3" s="4">
        <f>COUNTIF('RC_2021-07_coherence_task'!F:F,0)</f>
        <v>43</v>
      </c>
      <c r="F3" s="4">
        <f>SUM('RC_2021-07_coherence_task'!H:H)</f>
        <v>54</v>
      </c>
      <c r="G3" s="4">
        <f>COUNTIF('RC_2021-07_coherence_task'!H:H,0)</f>
        <v>46</v>
      </c>
      <c r="H3" s="6">
        <f t="shared" si="1"/>
        <v>300</v>
      </c>
      <c r="I3" s="4"/>
      <c r="J3" s="4"/>
      <c r="K3" s="4"/>
      <c r="L3" s="4"/>
      <c r="M3" s="4"/>
      <c r="N3" s="4"/>
      <c r="O3" s="4"/>
      <c r="P3" s="4"/>
      <c r="Q3" s="4"/>
      <c r="R3" s="4"/>
      <c r="S3" s="4"/>
      <c r="T3" s="4"/>
      <c r="U3" s="4"/>
      <c r="V3" s="4"/>
      <c r="W3" s="4"/>
      <c r="X3" s="4"/>
      <c r="Y3" s="4"/>
      <c r="Z3" s="4"/>
    </row>
    <row r="4">
      <c r="A4" s="7" t="s">
        <v>7</v>
      </c>
      <c r="B4" s="4">
        <f t="shared" ref="B4:G4" si="2">SUM(B2:B3)</f>
        <v>150</v>
      </c>
      <c r="C4" s="4">
        <f t="shared" si="2"/>
        <v>50</v>
      </c>
      <c r="D4" s="4">
        <f t="shared" si="2"/>
        <v>139</v>
      </c>
      <c r="E4" s="4">
        <f t="shared" si="2"/>
        <v>61</v>
      </c>
      <c r="F4" s="4">
        <f t="shared" si="2"/>
        <v>111</v>
      </c>
      <c r="G4" s="4">
        <f t="shared" si="2"/>
        <v>89</v>
      </c>
      <c r="H4" s="6">
        <f t="shared" si="1"/>
        <v>600</v>
      </c>
      <c r="I4" s="4"/>
      <c r="J4" s="4"/>
      <c r="K4" s="4"/>
      <c r="L4" s="4"/>
      <c r="M4" s="4"/>
      <c r="N4" s="4"/>
      <c r="O4" s="4"/>
      <c r="P4" s="4"/>
      <c r="Q4" s="4"/>
      <c r="R4" s="4"/>
      <c r="S4" s="4"/>
      <c r="T4" s="4"/>
      <c r="U4" s="4"/>
      <c r="V4" s="4"/>
      <c r="W4" s="4"/>
      <c r="X4" s="4"/>
      <c r="Y4" s="4"/>
      <c r="Z4" s="4"/>
    </row>
    <row r="5">
      <c r="A5" s="8" t="s">
        <v>8</v>
      </c>
      <c r="B5" s="9">
        <f t="shared" ref="B5:G5" si="3">B4/200</f>
        <v>0.75</v>
      </c>
      <c r="C5" s="9">
        <f t="shared" si="3"/>
        <v>0.25</v>
      </c>
      <c r="D5" s="9">
        <f t="shared" si="3"/>
        <v>0.695</v>
      </c>
      <c r="E5" s="9">
        <f t="shared" si="3"/>
        <v>0.305</v>
      </c>
      <c r="F5" s="9">
        <f t="shared" si="3"/>
        <v>0.555</v>
      </c>
      <c r="G5" s="9">
        <f t="shared" si="3"/>
        <v>0.445</v>
      </c>
      <c r="H5" s="10"/>
      <c r="I5" s="4"/>
      <c r="J5" s="4"/>
      <c r="K5" s="4"/>
      <c r="L5" s="4"/>
      <c r="M5" s="4"/>
      <c r="N5" s="4"/>
      <c r="O5" s="4"/>
      <c r="P5" s="4"/>
      <c r="Q5" s="4"/>
      <c r="R5" s="4"/>
      <c r="S5" s="4"/>
      <c r="T5" s="4"/>
      <c r="U5" s="4"/>
      <c r="V5" s="4"/>
      <c r="W5" s="4"/>
      <c r="X5" s="4"/>
      <c r="Y5" s="4"/>
      <c r="Z5" s="4"/>
    </row>
    <row r="6">
      <c r="A6" s="11" t="s">
        <v>9</v>
      </c>
      <c r="B6" s="4">
        <f>AVERAGE(B5, D5, F5)</f>
        <v>0.6666666667</v>
      </c>
      <c r="C6" s="4"/>
      <c r="D6" s="4"/>
      <c r="E6" s="4"/>
      <c r="F6" s="4"/>
      <c r="G6" s="4"/>
      <c r="H6" s="4"/>
      <c r="I6" s="4"/>
      <c r="J6" s="4"/>
      <c r="K6" s="4"/>
      <c r="L6" s="4"/>
      <c r="M6" s="4"/>
      <c r="N6" s="4"/>
      <c r="O6" s="4"/>
      <c r="P6" s="4"/>
      <c r="Q6" s="4"/>
      <c r="R6" s="4"/>
      <c r="S6" s="4"/>
      <c r="T6" s="4"/>
      <c r="U6" s="4"/>
      <c r="V6" s="4"/>
      <c r="W6" s="4"/>
      <c r="X6" s="4"/>
      <c r="Y6" s="4"/>
      <c r="Z6" s="4"/>
    </row>
    <row r="7">
      <c r="A7" s="11" t="s">
        <v>10</v>
      </c>
      <c r="B7" s="4">
        <f>COUNTIF('RC_2022-03_coherence_task'!I:I, "&gt;=1") + COUNTIF('RC_2021-07_coherence_task'!I:I, "&gt;=1")</f>
        <v>176</v>
      </c>
      <c r="C7" s="4">
        <f t="shared" ref="C7:C8" si="4">B7/200</f>
        <v>0.88</v>
      </c>
      <c r="D7" s="4"/>
      <c r="E7" s="4"/>
      <c r="F7" s="4"/>
      <c r="G7" s="4"/>
      <c r="H7" s="4"/>
      <c r="I7" s="4"/>
      <c r="J7" s="4"/>
      <c r="K7" s="4"/>
      <c r="L7" s="4"/>
      <c r="M7" s="4"/>
      <c r="N7" s="4"/>
      <c r="O7" s="4"/>
      <c r="P7" s="4"/>
      <c r="Q7" s="4"/>
      <c r="R7" s="4"/>
      <c r="S7" s="4"/>
      <c r="T7" s="4"/>
      <c r="U7" s="4"/>
      <c r="V7" s="4"/>
      <c r="W7" s="4"/>
      <c r="X7" s="4"/>
      <c r="Y7" s="4"/>
      <c r="Z7" s="4"/>
    </row>
    <row r="8">
      <c r="A8" s="11" t="s">
        <v>11</v>
      </c>
      <c r="B8" s="4">
        <f>COUNTIF('RC_2022-03_coherence_task'!I:I, 3) + COUNTIF('RC_2021-07_coherence_task'!I:I, 3)</f>
        <v>93</v>
      </c>
      <c r="C8" s="4">
        <f t="shared" si="4"/>
        <v>0.465</v>
      </c>
      <c r="D8" s="4"/>
      <c r="E8" s="4"/>
      <c r="F8" s="4"/>
      <c r="G8" s="4"/>
      <c r="H8" s="4"/>
      <c r="I8" s="4"/>
      <c r="J8" s="4"/>
      <c r="K8" s="4"/>
      <c r="L8" s="4"/>
      <c r="M8" s="4"/>
      <c r="N8" s="4"/>
      <c r="O8" s="4"/>
      <c r="P8" s="4"/>
      <c r="Q8" s="4"/>
      <c r="R8" s="4"/>
      <c r="S8" s="4"/>
      <c r="T8" s="4"/>
      <c r="U8" s="4"/>
      <c r="V8" s="4"/>
      <c r="W8" s="4"/>
      <c r="X8" s="4"/>
      <c r="Y8" s="4"/>
      <c r="Z8" s="4"/>
    </row>
    <row r="9">
      <c r="A9" s="12"/>
      <c r="B9" s="4"/>
      <c r="C9" s="4"/>
      <c r="D9" s="4"/>
      <c r="E9" s="4"/>
      <c r="F9" s="4"/>
      <c r="G9" s="4"/>
      <c r="H9" s="4"/>
      <c r="I9" s="4"/>
      <c r="J9" s="4"/>
      <c r="K9" s="4"/>
      <c r="L9" s="4"/>
      <c r="M9" s="4"/>
      <c r="N9" s="4"/>
      <c r="O9" s="4"/>
      <c r="P9" s="4"/>
      <c r="Q9" s="4"/>
      <c r="R9" s="4"/>
      <c r="S9" s="4"/>
      <c r="T9" s="4"/>
      <c r="U9" s="4"/>
      <c r="V9" s="4"/>
      <c r="W9" s="4"/>
      <c r="X9" s="4"/>
      <c r="Y9" s="4"/>
      <c r="Z9" s="4"/>
    </row>
    <row r="10">
      <c r="A10" s="12" t="s">
        <v>12</v>
      </c>
      <c r="B10" s="4"/>
      <c r="C10" s="4"/>
      <c r="D10" s="4"/>
      <c r="E10" s="4"/>
      <c r="F10" s="4"/>
      <c r="G10" s="4"/>
      <c r="H10" s="4"/>
      <c r="I10" s="4"/>
      <c r="J10" s="4"/>
      <c r="K10" s="4"/>
      <c r="L10" s="4"/>
      <c r="M10" s="4"/>
      <c r="N10" s="4"/>
      <c r="O10" s="4"/>
      <c r="P10" s="4"/>
      <c r="Q10" s="4"/>
      <c r="R10" s="4"/>
      <c r="S10" s="4"/>
      <c r="T10" s="4"/>
      <c r="U10" s="4"/>
      <c r="V10" s="4"/>
      <c r="W10" s="4"/>
      <c r="X10" s="4"/>
      <c r="Y10" s="4"/>
      <c r="Z10" s="4"/>
    </row>
    <row r="11">
      <c r="A11" s="11" t="s">
        <v>13</v>
      </c>
      <c r="B11" s="4">
        <f> SUM('RC_2022-03_coherence_task'!I2:I101,'RC_2021-07_coherence_task'!I2:I101)/(200*3)</f>
        <v>0.6666666667</v>
      </c>
      <c r="C11" s="4"/>
      <c r="D11" s="4"/>
      <c r="E11" s="4"/>
      <c r="F11" s="4"/>
      <c r="G11" s="4"/>
      <c r="H11" s="4"/>
      <c r="I11" s="4"/>
      <c r="J11" s="4"/>
      <c r="K11" s="4"/>
      <c r="L11" s="4"/>
      <c r="M11" s="4"/>
      <c r="N11" s="4"/>
      <c r="O11" s="4"/>
      <c r="P11" s="4"/>
      <c r="Q11" s="4"/>
      <c r="R11" s="4"/>
      <c r="S11" s="4"/>
      <c r="T11" s="4"/>
      <c r="U11" s="4"/>
      <c r="V11" s="4"/>
      <c r="W11" s="4"/>
      <c r="X11" s="4"/>
      <c r="Y11" s="4"/>
      <c r="Z11" s="4"/>
    </row>
    <row r="12">
      <c r="A12" s="11" t="s">
        <v>14</v>
      </c>
      <c r="B12" s="4">
        <f> SUM('RC_2022-03_coherence_task'!J2:J101,'RC_2021-07_coherence_task'!J2:J101)/(200*3)</f>
        <v>0.3333333333</v>
      </c>
      <c r="C12" s="4"/>
      <c r="D12" s="4"/>
      <c r="E12" s="4"/>
      <c r="F12" s="4"/>
      <c r="G12" s="4"/>
      <c r="H12" s="4"/>
      <c r="I12" s="4"/>
      <c r="J12" s="4"/>
      <c r="K12" s="4"/>
      <c r="L12" s="4"/>
      <c r="M12" s="4"/>
      <c r="N12" s="4"/>
      <c r="O12" s="4"/>
      <c r="P12" s="4"/>
      <c r="Q12" s="4"/>
      <c r="R12" s="4"/>
      <c r="S12" s="4"/>
      <c r="T12" s="4"/>
      <c r="U12" s="4"/>
      <c r="V12" s="4"/>
      <c r="W12" s="4"/>
      <c r="X12" s="4"/>
      <c r="Y12" s="4"/>
      <c r="Z12" s="4"/>
    </row>
    <row r="13">
      <c r="A13" s="11" t="s">
        <v>15</v>
      </c>
      <c r="B13" s="4">
        <f>AVERAGE('RC_2022-03_coherence_task'!K2:K101, 'RC_2021-07_coherence_task'!K2:K101)</f>
        <v>0.7233333333</v>
      </c>
      <c r="C13" s="4"/>
      <c r="D13" s="4"/>
      <c r="E13" s="4"/>
      <c r="F13" s="4"/>
      <c r="G13" s="4"/>
      <c r="H13" s="4"/>
      <c r="I13" s="4"/>
      <c r="J13" s="4"/>
      <c r="K13" s="4"/>
      <c r="L13" s="4"/>
      <c r="M13" s="4"/>
      <c r="N13" s="4"/>
      <c r="O13" s="4"/>
      <c r="P13" s="4"/>
      <c r="Q13" s="4"/>
      <c r="R13" s="4"/>
      <c r="S13" s="4"/>
      <c r="T13" s="4"/>
      <c r="U13" s="4"/>
      <c r="V13" s="4"/>
      <c r="W13" s="4"/>
      <c r="X13" s="4"/>
      <c r="Y13" s="4"/>
      <c r="Z13" s="4"/>
    </row>
    <row r="14">
      <c r="A14" s="11" t="s">
        <v>16</v>
      </c>
      <c r="B14" s="4">
        <f>B11^2 + B12^2</f>
        <v>0.5555555556</v>
      </c>
      <c r="C14" s="4"/>
      <c r="D14" s="4"/>
      <c r="E14" s="4"/>
      <c r="F14" s="4"/>
      <c r="G14" s="4"/>
      <c r="H14" s="4"/>
      <c r="I14" s="4"/>
      <c r="J14" s="4"/>
      <c r="K14" s="4"/>
      <c r="L14" s="4"/>
      <c r="M14" s="4"/>
      <c r="N14" s="4"/>
      <c r="O14" s="4"/>
      <c r="P14" s="4"/>
      <c r="Q14" s="4"/>
      <c r="R14" s="4"/>
      <c r="S14" s="4"/>
      <c r="T14" s="4"/>
      <c r="U14" s="4"/>
      <c r="V14" s="4"/>
      <c r="W14" s="4"/>
      <c r="X14" s="4"/>
      <c r="Y14" s="4"/>
      <c r="Z14" s="4"/>
    </row>
    <row r="15">
      <c r="A15" s="13" t="s">
        <v>17</v>
      </c>
      <c r="B15" s="14">
        <f>(B13-B14)/(1-B14)</f>
        <v>0.3775</v>
      </c>
      <c r="C15" s="13" t="s">
        <v>18</v>
      </c>
      <c r="D15" s="4"/>
      <c r="E15" s="4"/>
      <c r="F15" s="4"/>
      <c r="G15" s="4"/>
      <c r="H15" s="4"/>
      <c r="I15" s="4"/>
      <c r="J15" s="4"/>
      <c r="K15" s="4"/>
      <c r="L15" s="4"/>
      <c r="M15" s="4"/>
      <c r="N15" s="4"/>
      <c r="O15" s="4"/>
      <c r="P15" s="4"/>
      <c r="Q15" s="4"/>
      <c r="R15" s="4"/>
      <c r="S15" s="4"/>
      <c r="T15" s="4"/>
      <c r="U15" s="4"/>
      <c r="V15" s="4"/>
      <c r="W15" s="4"/>
      <c r="X15" s="4"/>
      <c r="Y15" s="4"/>
      <c r="Z15" s="4"/>
    </row>
    <row r="17">
      <c r="A17" s="12" t="s">
        <v>19</v>
      </c>
      <c r="B17" s="4"/>
      <c r="C17" s="4"/>
      <c r="D17" s="4"/>
      <c r="E17" s="4"/>
      <c r="F17" s="4"/>
      <c r="G17" s="4"/>
      <c r="H17" s="4"/>
      <c r="I17" s="4"/>
      <c r="J17" s="4"/>
      <c r="K17" s="4"/>
      <c r="L17" s="4"/>
      <c r="M17" s="4"/>
      <c r="N17" s="4"/>
      <c r="O17" s="4"/>
      <c r="P17" s="4"/>
      <c r="Q17" s="4"/>
      <c r="R17" s="4"/>
      <c r="S17" s="4"/>
      <c r="T17" s="4"/>
      <c r="U17" s="4"/>
      <c r="V17" s="4"/>
      <c r="W17" s="4"/>
      <c r="X17" s="4"/>
      <c r="Y17" s="4"/>
      <c r="Z17" s="4"/>
    </row>
    <row r="18">
      <c r="A18" s="11" t="s">
        <v>20</v>
      </c>
      <c r="B18" s="4">
        <f>SUM('RC_2022-03_coherence_task'!I:I, 'RC_2021-07_coherence_task'!I:I)/600</f>
        <v>0.6719793039</v>
      </c>
      <c r="C18" s="4"/>
      <c r="D18" s="4"/>
      <c r="E18" s="4"/>
      <c r="F18" s="4"/>
      <c r="G18" s="4"/>
      <c r="H18" s="4"/>
      <c r="I18" s="4"/>
      <c r="J18" s="4"/>
      <c r="K18" s="4"/>
      <c r="L18" s="4"/>
      <c r="M18" s="4"/>
      <c r="N18" s="4"/>
      <c r="O18" s="4"/>
      <c r="P18" s="4"/>
      <c r="Q18" s="4"/>
      <c r="R18" s="4"/>
      <c r="S18" s="4"/>
      <c r="T18" s="4"/>
      <c r="U18" s="4"/>
      <c r="V18" s="4"/>
      <c r="W18" s="4"/>
      <c r="X18" s="4"/>
      <c r="Y18" s="4"/>
      <c r="Z18" s="4"/>
    </row>
    <row r="19">
      <c r="A19" s="11" t="s">
        <v>21</v>
      </c>
      <c r="B19" s="4">
        <f> SUM('RC_2022-03_coherence_task'!J:J,'RC_2021-07_coherence_task'!J:J)/ 600</f>
        <v>0.3344444444</v>
      </c>
      <c r="C19" s="4"/>
      <c r="D19" s="4"/>
      <c r="E19" s="4"/>
      <c r="F19" s="4"/>
      <c r="G19" s="4"/>
      <c r="H19" s="4"/>
      <c r="I19" s="4"/>
      <c r="J19" s="4"/>
      <c r="K19" s="4"/>
      <c r="L19" s="4"/>
      <c r="M19" s="4"/>
      <c r="N19" s="4"/>
      <c r="O19" s="4"/>
      <c r="P19" s="4"/>
      <c r="Q19" s="4"/>
      <c r="R19" s="4"/>
      <c r="S19" s="4"/>
      <c r="T19" s="4"/>
      <c r="U19" s="4"/>
      <c r="V19" s="4"/>
      <c r="W19" s="4"/>
      <c r="X19" s="4"/>
      <c r="Y19" s="4"/>
      <c r="Z19" s="4"/>
    </row>
    <row r="20">
      <c r="A20" s="11" t="s">
        <v>22</v>
      </c>
      <c r="B20" s="4">
        <f> B18*(1-B18) + B19*(1-B19)</f>
        <v>0.4430144771</v>
      </c>
      <c r="C20" s="4"/>
      <c r="D20" s="4"/>
      <c r="E20" s="4"/>
      <c r="F20" s="4"/>
      <c r="G20" s="4"/>
      <c r="H20" s="4"/>
      <c r="I20" s="4"/>
      <c r="J20" s="4"/>
      <c r="K20" s="4"/>
      <c r="L20" s="4"/>
      <c r="M20" s="4"/>
      <c r="N20" s="4"/>
      <c r="O20" s="4"/>
      <c r="P20" s="4"/>
      <c r="Q20" s="4"/>
      <c r="R20" s="4"/>
      <c r="S20" s="4"/>
      <c r="T20" s="4"/>
      <c r="U20" s="4"/>
      <c r="V20" s="4"/>
      <c r="W20" s="4"/>
      <c r="X20" s="4"/>
      <c r="Y20" s="4"/>
      <c r="Z20" s="4"/>
    </row>
    <row r="21">
      <c r="A21" s="13" t="s">
        <v>23</v>
      </c>
      <c r="B21" s="14">
        <f>(B13-B20)/(1-B20)</f>
        <v>0.5032785319</v>
      </c>
      <c r="C21" s="15" t="s">
        <v>24</v>
      </c>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12" t="s">
        <v>25</v>
      </c>
      <c r="B23" s="4"/>
      <c r="C23" s="4"/>
      <c r="D23" s="4"/>
      <c r="E23" s="4"/>
      <c r="F23" s="4"/>
      <c r="G23" s="4"/>
      <c r="H23" s="4"/>
      <c r="I23" s="4"/>
      <c r="J23" s="4"/>
      <c r="K23" s="4"/>
      <c r="L23" s="4"/>
      <c r="M23" s="4"/>
      <c r="N23" s="4"/>
      <c r="O23" s="4"/>
      <c r="P23" s="4"/>
      <c r="Q23" s="4"/>
      <c r="R23" s="4"/>
      <c r="S23" s="4"/>
      <c r="T23" s="4"/>
      <c r="U23" s="4"/>
      <c r="V23" s="4"/>
      <c r="W23" s="4"/>
      <c r="X23" s="4"/>
      <c r="Y23" s="4"/>
      <c r="Z23" s="4"/>
    </row>
    <row r="24">
      <c r="A24" s="16"/>
      <c r="B24" s="12" t="s">
        <v>26</v>
      </c>
      <c r="C24" s="12" t="s">
        <v>27</v>
      </c>
      <c r="D24" s="12" t="s">
        <v>28</v>
      </c>
      <c r="E24" s="16"/>
      <c r="F24" s="16"/>
      <c r="G24" s="16"/>
      <c r="H24" s="16"/>
      <c r="I24" s="16"/>
      <c r="J24" s="16"/>
      <c r="K24" s="16"/>
      <c r="L24" s="16"/>
      <c r="M24" s="16"/>
      <c r="N24" s="16"/>
      <c r="O24" s="16"/>
      <c r="P24" s="16"/>
      <c r="Q24" s="16"/>
      <c r="R24" s="16"/>
      <c r="S24" s="16"/>
      <c r="T24" s="16"/>
      <c r="U24" s="16"/>
      <c r="V24" s="16"/>
      <c r="W24" s="16"/>
      <c r="X24" s="16"/>
      <c r="Y24" s="16"/>
      <c r="Z24" s="16"/>
    </row>
    <row r="25">
      <c r="A25" s="13" t="s">
        <v>29</v>
      </c>
      <c r="B25" s="14">
        <f>AVERAGE('RC_2022-03_coherence_task'!L2:L101, 'RC_2021-07_coherence_task'!L2:L101)</f>
        <v>0.785</v>
      </c>
      <c r="C25" s="14">
        <f>AVERAGE('RC_2022-03_coherence_task'!M:M, 'RC_2021-07_coherence_task'!M:M)</f>
        <v>0.645</v>
      </c>
      <c r="D25" s="14">
        <f>AVERAGE('RC_2022-03_coherence_task'!N:N, 'RC_2021-07_coherence_task'!N:N)</f>
        <v>0.74</v>
      </c>
      <c r="E25" s="4"/>
      <c r="F25" s="4"/>
      <c r="G25" s="4"/>
      <c r="H25" s="4"/>
      <c r="I25" s="4"/>
      <c r="J25" s="4"/>
      <c r="K25" s="4"/>
      <c r="L25" s="4"/>
      <c r="M25" s="4"/>
      <c r="N25" s="4"/>
      <c r="O25" s="4"/>
      <c r="P25" s="4"/>
      <c r="Q25" s="4"/>
      <c r="R25" s="4"/>
      <c r="S25" s="4"/>
      <c r="T25" s="4"/>
      <c r="U25" s="4"/>
      <c r="V25" s="4"/>
      <c r="W25" s="4"/>
      <c r="X25" s="4"/>
      <c r="Y25" s="4"/>
      <c r="Z25" s="4"/>
    </row>
    <row r="26">
      <c r="A26" s="11" t="s">
        <v>22</v>
      </c>
      <c r="B26" s="4">
        <f>B5*D5 + C5*E5</f>
        <v>0.5975</v>
      </c>
      <c r="C26" s="4">
        <f>B5*F5+C5*G5</f>
        <v>0.5275</v>
      </c>
      <c r="D26" s="4">
        <f>D5*F5 + E5*G5</f>
        <v>0.52145</v>
      </c>
      <c r="E26" s="4"/>
      <c r="F26" s="4"/>
      <c r="G26" s="4"/>
      <c r="H26" s="4"/>
      <c r="I26" s="4"/>
      <c r="J26" s="4"/>
      <c r="K26" s="4"/>
      <c r="L26" s="4"/>
      <c r="M26" s="4"/>
      <c r="N26" s="4"/>
      <c r="O26" s="4"/>
      <c r="P26" s="4"/>
      <c r="Q26" s="4"/>
      <c r="R26" s="4"/>
      <c r="S26" s="4"/>
      <c r="T26" s="4"/>
      <c r="U26" s="4"/>
      <c r="V26" s="4"/>
      <c r="W26" s="4"/>
      <c r="X26" s="4"/>
      <c r="Y26" s="4"/>
      <c r="Z26" s="4"/>
    </row>
    <row r="27">
      <c r="A27" s="17" t="s">
        <v>30</v>
      </c>
      <c r="B27" s="4">
        <f>SUM('RC_2022-03_coherence_task'!O:O, 'RC_2021-07_coherence_task'!O:O)</f>
        <v>123</v>
      </c>
      <c r="C27" s="4">
        <f>SUM('RC_2022-03_coherence_task'!R:R, 'RC_2021-07_coherence_task'!R:R)</f>
        <v>95</v>
      </c>
      <c r="D27" s="4">
        <f>SUM('RC_2022-03_coherence_task'!U:U, 'RC_2021-07_coherence_task'!U:U)</f>
        <v>99</v>
      </c>
      <c r="E27" s="4"/>
      <c r="F27" s="4"/>
      <c r="G27" s="4"/>
      <c r="H27" s="4"/>
      <c r="I27" s="4"/>
      <c r="J27" s="4"/>
      <c r="K27" s="4"/>
      <c r="L27" s="4"/>
      <c r="M27" s="4"/>
      <c r="N27" s="4"/>
      <c r="O27" s="4"/>
      <c r="P27" s="4"/>
      <c r="Q27" s="4"/>
      <c r="R27" s="4"/>
      <c r="S27" s="4"/>
      <c r="T27" s="4"/>
      <c r="U27" s="4"/>
      <c r="V27" s="4"/>
      <c r="W27" s="4"/>
      <c r="X27" s="4"/>
      <c r="Y27" s="4"/>
      <c r="Z27" s="4"/>
    </row>
    <row r="28">
      <c r="A28" s="18" t="s">
        <v>31</v>
      </c>
      <c r="B28" s="19">
        <f>SUM('RC_2022-03_coherence_task'!P:P, 'RC_2021-07_coherence_task'!P:P)</f>
        <v>16</v>
      </c>
      <c r="C28" s="19">
        <f>SUM('RC_2022-03_coherence_task'!S:S, 'RC_2021-07_coherence_task'!S:S)</f>
        <v>16</v>
      </c>
      <c r="D28" s="19">
        <f>SUM('RC_2022-03_coherence_task'!V:V, 'RC_2021-07_coherence_task'!V:V)</f>
        <v>12</v>
      </c>
      <c r="E28" s="20" t="s">
        <v>32</v>
      </c>
      <c r="F28" s="4"/>
      <c r="G28" s="4"/>
      <c r="H28" s="4"/>
      <c r="I28" s="4"/>
      <c r="J28" s="4"/>
      <c r="K28" s="4"/>
      <c r="L28" s="4"/>
      <c r="M28" s="4"/>
      <c r="N28" s="4"/>
      <c r="O28" s="4"/>
      <c r="P28" s="4"/>
      <c r="Q28" s="4"/>
      <c r="R28" s="4"/>
      <c r="S28" s="4"/>
      <c r="T28" s="4"/>
      <c r="U28" s="4"/>
      <c r="V28" s="4"/>
      <c r="W28" s="4"/>
      <c r="X28" s="4"/>
      <c r="Y28" s="4"/>
      <c r="Z28" s="4"/>
    </row>
    <row r="29">
      <c r="A29" s="21" t="s">
        <v>33</v>
      </c>
      <c r="B29" s="19">
        <f>SUM('RC_2022-03_coherence_task'!Q:Q, 'RC_2021-07_coherence_task'!Q:Q)</f>
        <v>27</v>
      </c>
      <c r="C29" s="19">
        <f>SUM('RC_2022-03_coherence_task'!T:T,'RC_2021-07_coherence_task'!T:T)</f>
        <v>55</v>
      </c>
      <c r="D29" s="19">
        <f>SUM('RC_2022-03_coherence_task'!W:W, 'RC_2021-07_coherence_task'!W:W)</f>
        <v>40</v>
      </c>
      <c r="E29" s="4"/>
      <c r="F29" s="4"/>
      <c r="G29" s="4"/>
      <c r="H29" s="4"/>
      <c r="I29" s="4"/>
      <c r="J29" s="4"/>
      <c r="K29" s="4"/>
      <c r="L29" s="4"/>
      <c r="M29" s="4"/>
      <c r="N29" s="4"/>
      <c r="O29" s="4"/>
      <c r="P29" s="4"/>
      <c r="Q29" s="4"/>
      <c r="R29" s="4"/>
      <c r="S29" s="4"/>
      <c r="T29" s="4"/>
      <c r="U29" s="4"/>
      <c r="V29" s="4"/>
      <c r="W29" s="4"/>
      <c r="X29" s="4"/>
      <c r="Y29" s="4"/>
      <c r="Z29" s="4"/>
    </row>
    <row r="30">
      <c r="A30" s="17" t="s">
        <v>34</v>
      </c>
      <c r="B30" s="4">
        <f t="shared" ref="B30:D30" si="5"> 200 - SUM(B27:B29)</f>
        <v>34</v>
      </c>
      <c r="C30" s="4">
        <f t="shared" si="5"/>
        <v>34</v>
      </c>
      <c r="D30" s="4">
        <f t="shared" si="5"/>
        <v>49</v>
      </c>
      <c r="E30" s="4"/>
      <c r="F30" s="4"/>
      <c r="G30" s="4"/>
      <c r="H30" s="4"/>
      <c r="I30" s="4"/>
      <c r="J30" s="4"/>
      <c r="K30" s="4"/>
      <c r="L30" s="4"/>
      <c r="M30" s="4"/>
      <c r="N30" s="4"/>
      <c r="O30" s="4"/>
      <c r="P30" s="4"/>
      <c r="Q30" s="4"/>
      <c r="R30" s="4"/>
      <c r="S30" s="4"/>
      <c r="T30" s="4"/>
      <c r="U30" s="4"/>
      <c r="V30" s="4"/>
      <c r="W30" s="4"/>
      <c r="X30" s="4"/>
      <c r="Y30" s="4"/>
      <c r="Z30" s="4"/>
    </row>
    <row r="31">
      <c r="A31" s="13" t="s">
        <v>35</v>
      </c>
      <c r="B31" s="14">
        <f t="shared" ref="B31:D31" si="6">B27/(B27+ 0.5*(B28+B29))</f>
        <v>0.8512110727</v>
      </c>
      <c r="C31" s="14">
        <f t="shared" si="6"/>
        <v>0.7279693487</v>
      </c>
      <c r="D31" s="14">
        <f t="shared" si="6"/>
        <v>0.792</v>
      </c>
      <c r="E31" s="4"/>
      <c r="F31" s="4"/>
      <c r="G31" s="4"/>
      <c r="H31" s="4"/>
      <c r="I31" s="4"/>
      <c r="J31" s="4"/>
      <c r="K31" s="4"/>
      <c r="L31" s="4"/>
      <c r="M31" s="4"/>
      <c r="N31" s="4"/>
      <c r="O31" s="4"/>
      <c r="P31" s="4"/>
      <c r="Q31" s="4"/>
      <c r="R31" s="4"/>
      <c r="S31" s="4"/>
      <c r="T31" s="4"/>
      <c r="U31" s="4"/>
      <c r="V31" s="4"/>
      <c r="W31" s="4"/>
      <c r="X31" s="4"/>
      <c r="Y31" s="4"/>
      <c r="Z31" s="4"/>
    </row>
    <row r="32">
      <c r="C32" s="4"/>
      <c r="D32" s="4"/>
      <c r="E32" s="4"/>
      <c r="F32" s="4"/>
      <c r="G32" s="4"/>
      <c r="H32" s="4"/>
      <c r="I32" s="4"/>
      <c r="J32" s="4"/>
      <c r="K32" s="4"/>
      <c r="L32" s="4"/>
      <c r="M32" s="4"/>
      <c r="N32" s="4"/>
      <c r="O32" s="4"/>
      <c r="P32" s="4"/>
      <c r="Q32" s="4"/>
      <c r="R32" s="4"/>
      <c r="S32" s="4"/>
      <c r="T32" s="4"/>
      <c r="U32" s="4"/>
      <c r="V32" s="4"/>
      <c r="W32" s="4"/>
      <c r="X32" s="4"/>
      <c r="Y32" s="4"/>
      <c r="Z32" s="4"/>
    </row>
    <row r="33">
      <c r="A33" s="12" t="s">
        <v>36</v>
      </c>
      <c r="B33" s="4"/>
      <c r="C33" s="4"/>
      <c r="D33" s="4"/>
      <c r="E33" s="4"/>
      <c r="F33" s="4"/>
      <c r="G33" s="4"/>
      <c r="H33" s="4"/>
      <c r="I33" s="4"/>
      <c r="J33" s="4"/>
      <c r="K33" s="4"/>
      <c r="L33" s="4"/>
      <c r="M33" s="4"/>
      <c r="N33" s="4"/>
      <c r="O33" s="4"/>
      <c r="P33" s="4"/>
      <c r="Q33" s="4"/>
      <c r="R33" s="4"/>
      <c r="S33" s="4"/>
      <c r="T33" s="4"/>
      <c r="U33" s="4"/>
      <c r="V33" s="4"/>
      <c r="W33" s="4"/>
      <c r="X33" s="4"/>
      <c r="Y33" s="4"/>
      <c r="Z33" s="4"/>
    </row>
    <row r="34">
      <c r="A34" s="11" t="s">
        <v>37</v>
      </c>
      <c r="B34" s="4"/>
      <c r="C34" s="4"/>
      <c r="D34" s="4"/>
      <c r="E34" s="4"/>
      <c r="F34" s="4"/>
      <c r="G34" s="4"/>
      <c r="H34" s="4"/>
      <c r="I34" s="4"/>
      <c r="J34" s="4"/>
      <c r="K34" s="4"/>
      <c r="L34" s="4"/>
      <c r="M34" s="4"/>
      <c r="N34" s="4"/>
      <c r="O34" s="4"/>
      <c r="P34" s="4"/>
      <c r="Q34" s="4"/>
      <c r="R34" s="4"/>
      <c r="S34" s="4"/>
      <c r="T34" s="4"/>
      <c r="U34" s="4"/>
      <c r="V34" s="4"/>
      <c r="W34" s="4"/>
      <c r="X34" s="4"/>
      <c r="Y34" s="4"/>
      <c r="Z34" s="4"/>
    </row>
    <row r="35">
      <c r="A35" s="11" t="s">
        <v>38</v>
      </c>
      <c r="B35" s="4"/>
      <c r="C35" s="4"/>
      <c r="D35" s="4"/>
      <c r="E35" s="4"/>
      <c r="F35" s="4"/>
      <c r="G35" s="4"/>
      <c r="H35" s="4"/>
      <c r="I35" s="4"/>
      <c r="J35" s="4"/>
      <c r="K35" s="4"/>
      <c r="L35" s="4"/>
      <c r="M35" s="4"/>
      <c r="N35" s="4"/>
      <c r="O35" s="4"/>
      <c r="P35" s="4"/>
      <c r="Q35" s="4"/>
      <c r="R35" s="4"/>
      <c r="S35" s="4"/>
      <c r="T35" s="4"/>
      <c r="U35" s="4"/>
      <c r="V35" s="4"/>
      <c r="W35" s="4"/>
      <c r="X35" s="4"/>
      <c r="Y35" s="4"/>
      <c r="Z35" s="4"/>
    </row>
    <row r="36">
      <c r="A36" s="11" t="s">
        <v>39</v>
      </c>
      <c r="B36" s="4"/>
      <c r="C36" s="4"/>
      <c r="D36" s="4"/>
      <c r="E36" s="4"/>
      <c r="F36" s="4"/>
      <c r="G36" s="4"/>
      <c r="H36" s="4"/>
      <c r="I36" s="4"/>
      <c r="J36" s="4"/>
      <c r="K36" s="4"/>
      <c r="L36" s="4"/>
      <c r="M36" s="4"/>
      <c r="N36" s="4"/>
      <c r="O36" s="4"/>
      <c r="P36" s="4"/>
      <c r="Q36" s="4"/>
      <c r="R36" s="4"/>
      <c r="S36" s="4"/>
      <c r="T36" s="4"/>
      <c r="U36" s="4"/>
      <c r="V36" s="4"/>
      <c r="W36" s="4"/>
      <c r="X36" s="4"/>
      <c r="Y36" s="4"/>
      <c r="Z36" s="4"/>
    </row>
    <row r="37">
      <c r="A37" s="11" t="s">
        <v>40</v>
      </c>
      <c r="B37" s="4"/>
      <c r="C37" s="4"/>
      <c r="D37" s="4"/>
      <c r="E37" s="4"/>
      <c r="F37" s="4"/>
      <c r="G37" s="4"/>
      <c r="H37" s="4"/>
      <c r="I37" s="4"/>
      <c r="J37" s="4"/>
      <c r="K37" s="4"/>
      <c r="L37" s="4"/>
      <c r="M37" s="4"/>
      <c r="N37" s="4"/>
      <c r="O37" s="4"/>
      <c r="P37" s="4"/>
      <c r="Q37" s="4"/>
      <c r="R37" s="4"/>
      <c r="S37" s="4"/>
      <c r="T37" s="4"/>
      <c r="U37" s="4"/>
      <c r="V37" s="4"/>
      <c r="W37" s="4"/>
      <c r="X37" s="4"/>
      <c r="Y37" s="4"/>
      <c r="Z37" s="4"/>
    </row>
    <row r="38">
      <c r="A38" s="11" t="s">
        <v>41</v>
      </c>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12" t="s">
        <v>42</v>
      </c>
      <c r="B40" s="4"/>
      <c r="C40" s="4"/>
      <c r="D40" s="4"/>
      <c r="E40" s="4"/>
      <c r="F40" s="4"/>
      <c r="G40" s="4"/>
      <c r="H40" s="4"/>
      <c r="I40" s="4"/>
      <c r="J40" s="4"/>
      <c r="K40" s="4"/>
      <c r="L40" s="4"/>
      <c r="M40" s="4"/>
      <c r="N40" s="4"/>
      <c r="O40" s="4"/>
      <c r="P40" s="4"/>
      <c r="Q40" s="4"/>
      <c r="R40" s="4"/>
      <c r="S40" s="4"/>
      <c r="T40" s="4"/>
      <c r="U40" s="4"/>
      <c r="V40" s="4"/>
      <c r="W40" s="4"/>
      <c r="X40" s="4"/>
      <c r="Y40" s="4"/>
      <c r="Z40" s="4"/>
    </row>
    <row r="41">
      <c r="A41" s="11" t="s">
        <v>43</v>
      </c>
      <c r="B41" s="4"/>
      <c r="C41" s="4"/>
      <c r="D41" s="4"/>
      <c r="E41" s="4"/>
      <c r="F41" s="4"/>
      <c r="G41" s="4"/>
      <c r="H41" s="4"/>
      <c r="I41" s="4"/>
      <c r="J41" s="4"/>
      <c r="K41" s="4"/>
      <c r="L41" s="4"/>
      <c r="M41" s="4"/>
      <c r="N41" s="4"/>
      <c r="O41" s="4"/>
      <c r="P41" s="4"/>
      <c r="Q41" s="4"/>
      <c r="R41" s="4"/>
      <c r="S41" s="4"/>
      <c r="T41" s="4"/>
      <c r="U41" s="4"/>
      <c r="V41" s="4"/>
      <c r="W41" s="4"/>
      <c r="X41" s="4"/>
      <c r="Y41" s="4"/>
      <c r="Z41" s="4"/>
    </row>
    <row r="42">
      <c r="A42" s="22" t="s">
        <v>44</v>
      </c>
      <c r="B42" s="4"/>
      <c r="C42" s="4"/>
      <c r="D42" s="4"/>
      <c r="E42" s="4"/>
      <c r="F42" s="4"/>
      <c r="G42" s="4"/>
      <c r="H42" s="4"/>
      <c r="I42" s="4"/>
      <c r="J42" s="4"/>
      <c r="K42" s="4"/>
      <c r="L42" s="4"/>
      <c r="M42" s="4"/>
      <c r="N42" s="4"/>
      <c r="O42" s="4"/>
      <c r="P42" s="4"/>
      <c r="Q42" s="4"/>
      <c r="R42" s="4"/>
      <c r="S42" s="4"/>
      <c r="T42" s="4"/>
      <c r="U42" s="4"/>
      <c r="V42" s="4"/>
      <c r="W42" s="4"/>
      <c r="X42" s="4"/>
      <c r="Y42" s="4"/>
      <c r="Z42" s="4"/>
    </row>
    <row r="43">
      <c r="A43" s="22" t="s">
        <v>45</v>
      </c>
      <c r="B43" s="4"/>
      <c r="C43" s="4"/>
      <c r="D43" s="4"/>
      <c r="E43" s="4"/>
      <c r="F43" s="4"/>
      <c r="G43" s="4"/>
      <c r="H43" s="4"/>
      <c r="I43" s="4"/>
      <c r="J43" s="4"/>
      <c r="K43" s="4"/>
      <c r="L43" s="4"/>
      <c r="M43" s="4"/>
      <c r="N43" s="4"/>
      <c r="O43" s="4"/>
      <c r="P43" s="4"/>
      <c r="Q43" s="4"/>
      <c r="R43" s="4"/>
      <c r="S43" s="4"/>
      <c r="T43" s="4"/>
      <c r="U43" s="4"/>
      <c r="V43" s="4"/>
      <c r="W43" s="4"/>
      <c r="X43" s="4"/>
      <c r="Y43" s="4"/>
      <c r="Z43" s="4"/>
    </row>
    <row r="44">
      <c r="A44" s="23" t="s">
        <v>46</v>
      </c>
      <c r="B44" s="4"/>
      <c r="C44" s="4"/>
      <c r="D44" s="4"/>
      <c r="E44" s="4"/>
      <c r="F44" s="4"/>
      <c r="G44" s="4"/>
      <c r="H44" s="4"/>
      <c r="I44" s="4"/>
      <c r="J44" s="4"/>
      <c r="K44" s="4"/>
      <c r="L44" s="4"/>
      <c r="M44" s="4"/>
      <c r="N44" s="4"/>
      <c r="O44" s="4"/>
      <c r="P44" s="4"/>
      <c r="Q44" s="4"/>
      <c r="R44" s="4"/>
      <c r="S44" s="4"/>
      <c r="T44" s="4"/>
      <c r="U44" s="4"/>
      <c r="V44" s="4"/>
      <c r="W44" s="4"/>
      <c r="X44" s="4"/>
      <c r="Y44" s="4"/>
      <c r="Z44" s="4"/>
    </row>
    <row r="45">
      <c r="A45" s="23" t="s">
        <v>47</v>
      </c>
      <c r="B45" s="4"/>
      <c r="C45" s="4"/>
      <c r="D45" s="4"/>
      <c r="E45" s="4"/>
      <c r="F45" s="4"/>
      <c r="G45" s="4"/>
      <c r="H45" s="4"/>
      <c r="I45" s="4"/>
      <c r="J45" s="4"/>
      <c r="K45" s="4"/>
      <c r="L45" s="4"/>
      <c r="M45" s="4"/>
      <c r="N45" s="4"/>
      <c r="O45" s="4"/>
      <c r="P45" s="4"/>
      <c r="Q45" s="4"/>
      <c r="R45" s="4"/>
      <c r="S45" s="4"/>
      <c r="T45" s="4"/>
      <c r="U45" s="4"/>
      <c r="V45" s="4"/>
      <c r="W45" s="4"/>
      <c r="X45" s="4"/>
      <c r="Y45" s="4"/>
      <c r="Z45" s="4"/>
    </row>
    <row r="46">
      <c r="A46" s="22" t="s">
        <v>48</v>
      </c>
      <c r="B46" s="4"/>
      <c r="C46" s="4"/>
      <c r="D46" s="4"/>
      <c r="E46" s="4"/>
      <c r="F46" s="4"/>
      <c r="G46" s="4"/>
      <c r="H46" s="4"/>
      <c r="I46" s="4"/>
      <c r="J46" s="4"/>
      <c r="K46" s="4"/>
      <c r="L46" s="4"/>
      <c r="M46" s="4"/>
      <c r="N46" s="4"/>
      <c r="O46" s="4"/>
      <c r="P46" s="4"/>
      <c r="Q46" s="4"/>
      <c r="R46" s="4"/>
      <c r="S46" s="4"/>
      <c r="T46" s="4"/>
      <c r="U46" s="4"/>
      <c r="V46" s="4"/>
      <c r="W46" s="4"/>
      <c r="X46" s="4"/>
      <c r="Y46" s="4"/>
      <c r="Z46" s="4"/>
    </row>
    <row r="47">
      <c r="A47" s="22" t="s">
        <v>49</v>
      </c>
      <c r="B47" s="4"/>
      <c r="C47" s="4"/>
      <c r="D47" s="4"/>
      <c r="E47" s="4"/>
      <c r="F47" s="4"/>
      <c r="G47" s="4"/>
      <c r="H47" s="4"/>
      <c r="I47" s="4"/>
      <c r="J47" s="4"/>
      <c r="K47" s="4"/>
      <c r="L47" s="4"/>
      <c r="M47" s="4"/>
      <c r="N47" s="4"/>
      <c r="O47" s="4"/>
      <c r="P47" s="4"/>
      <c r="Q47" s="4"/>
      <c r="R47" s="4"/>
      <c r="S47" s="4"/>
      <c r="T47" s="4"/>
      <c r="U47" s="4"/>
      <c r="V47" s="4"/>
      <c r="W47" s="4"/>
      <c r="X47" s="4"/>
      <c r="Y47" s="4"/>
      <c r="Z47" s="4"/>
    </row>
    <row r="48">
      <c r="A48" s="22" t="s">
        <v>50</v>
      </c>
      <c r="B48" s="4"/>
      <c r="C48" s="4"/>
      <c r="D48" s="4"/>
      <c r="E48" s="4"/>
      <c r="F48" s="4"/>
      <c r="G48" s="4"/>
      <c r="H48" s="4"/>
      <c r="I48" s="4"/>
      <c r="J48" s="4"/>
      <c r="K48" s="4"/>
      <c r="L48" s="4"/>
      <c r="M48" s="4"/>
      <c r="N48" s="4"/>
      <c r="O48" s="4"/>
      <c r="P48" s="4"/>
      <c r="Q48" s="4"/>
      <c r="R48" s="4"/>
      <c r="S48" s="4"/>
      <c r="T48" s="4"/>
      <c r="U48" s="4"/>
      <c r="V48" s="4"/>
      <c r="W48" s="4"/>
      <c r="X48" s="4"/>
      <c r="Y48" s="4"/>
      <c r="Z48" s="4"/>
    </row>
    <row r="49">
      <c r="A49" s="22" t="s">
        <v>49</v>
      </c>
      <c r="B49" s="4"/>
      <c r="C49" s="4"/>
      <c r="D49" s="4"/>
      <c r="E49" s="4"/>
      <c r="F49" s="4"/>
      <c r="G49" s="4"/>
      <c r="H49" s="4"/>
      <c r="I49" s="4"/>
      <c r="J49" s="4"/>
      <c r="K49" s="4"/>
      <c r="L49" s="4"/>
      <c r="M49" s="4"/>
      <c r="N49" s="4"/>
      <c r="O49" s="4"/>
      <c r="P49" s="4"/>
      <c r="Q49" s="4"/>
      <c r="R49" s="4"/>
      <c r="S49" s="4"/>
      <c r="T49" s="4"/>
      <c r="U49" s="4"/>
      <c r="V49" s="4"/>
      <c r="W49" s="4"/>
      <c r="X49" s="4"/>
      <c r="Y49" s="4"/>
      <c r="Z49" s="4"/>
    </row>
    <row r="50">
      <c r="A50" s="22" t="s">
        <v>51</v>
      </c>
      <c r="B50" s="4"/>
      <c r="C50" s="4"/>
      <c r="D50" s="4"/>
      <c r="E50" s="4"/>
      <c r="F50" s="4"/>
      <c r="G50" s="4"/>
      <c r="H50" s="4"/>
      <c r="I50" s="4"/>
      <c r="J50" s="4"/>
      <c r="K50" s="4"/>
      <c r="L50" s="4"/>
      <c r="M50" s="4"/>
      <c r="N50" s="4"/>
      <c r="O50" s="4"/>
      <c r="P50" s="4"/>
      <c r="Q50" s="4"/>
      <c r="R50" s="4"/>
      <c r="S50" s="4"/>
      <c r="T50" s="4"/>
      <c r="U50" s="4"/>
      <c r="V50" s="4"/>
      <c r="W50" s="4"/>
      <c r="X50" s="4"/>
      <c r="Y50" s="4"/>
      <c r="Z50" s="4"/>
    </row>
    <row r="51">
      <c r="A51" s="22" t="s">
        <v>52</v>
      </c>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row r="1013">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row>
    <row r="1014">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row>
  </sheetData>
  <hyperlinks>
    <hyperlink r:id="rId1" location="module-irrCAC.datasets" ref="C21"/>
    <hyperlink r:id="rId2" ref="A42"/>
    <hyperlink r:id="rId3" ref="A43"/>
    <hyperlink r:id="rId4" location="endnote_Gwet2001" ref="A44"/>
    <hyperlink r:id="rId5" ref="A45"/>
    <hyperlink r:id="rId6" ref="A46"/>
    <hyperlink r:id="rId7" ref="A47"/>
    <hyperlink r:id="rId8" ref="A48"/>
    <hyperlink r:id="rId9" ref="A49"/>
    <hyperlink r:id="rId10" location="Tab7" ref="A50"/>
    <hyperlink r:id="rId11" ref="A51"/>
  </hyperlinks>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0" max="10" width="19.0"/>
    <col customWidth="1" min="14" max="14" width="16.5"/>
    <col customWidth="1" min="15" max="23" width="16.13"/>
  </cols>
  <sheetData>
    <row r="1">
      <c r="A1" s="24" t="s">
        <v>53</v>
      </c>
      <c r="B1" s="24" t="s">
        <v>54</v>
      </c>
      <c r="C1" s="25" t="s">
        <v>55</v>
      </c>
      <c r="D1" s="26" t="s">
        <v>56</v>
      </c>
      <c r="E1" s="26" t="s">
        <v>57</v>
      </c>
      <c r="F1" s="26" t="s">
        <v>58</v>
      </c>
      <c r="G1" s="26" t="s">
        <v>59</v>
      </c>
      <c r="H1" s="17" t="s">
        <v>60</v>
      </c>
      <c r="I1" s="17" t="s">
        <v>61</v>
      </c>
      <c r="J1" s="17" t="s">
        <v>62</v>
      </c>
      <c r="K1" s="26" t="s">
        <v>63</v>
      </c>
      <c r="L1" s="17" t="s">
        <v>64</v>
      </c>
      <c r="M1" s="17" t="s">
        <v>65</v>
      </c>
      <c r="N1" s="17" t="s">
        <v>66</v>
      </c>
      <c r="O1" s="17" t="s">
        <v>67</v>
      </c>
      <c r="P1" s="17" t="s">
        <v>68</v>
      </c>
      <c r="Q1" s="17" t="s">
        <v>69</v>
      </c>
      <c r="R1" s="11" t="s">
        <v>70</v>
      </c>
      <c r="S1" s="17" t="s">
        <v>71</v>
      </c>
      <c r="T1" s="27" t="s">
        <v>72</v>
      </c>
      <c r="U1" s="17" t="s">
        <v>73</v>
      </c>
      <c r="V1" s="17" t="s">
        <v>74</v>
      </c>
      <c r="W1" s="17" t="s">
        <v>75</v>
      </c>
    </row>
    <row r="2">
      <c r="A2" s="28" t="s">
        <v>76</v>
      </c>
      <c r="B2" s="29">
        <v>0.0</v>
      </c>
      <c r="C2" s="30" t="s">
        <v>77</v>
      </c>
      <c r="D2" s="29">
        <v>1.0</v>
      </c>
      <c r="E2" s="24" t="s">
        <v>78</v>
      </c>
      <c r="F2" s="24">
        <f t="shared" ref="F2:F101" si="1"> IF(LOWER(TRIM(E2))="y", 1, 0)</f>
        <v>1</v>
      </c>
      <c r="G2" s="24" t="s">
        <v>79</v>
      </c>
      <c r="H2" s="31">
        <f t="shared" ref="H2:H101" si="2"> IF(LOWER(TRIM(G2))="yes", 1, 0)</f>
        <v>1</v>
      </c>
      <c r="I2" s="31">
        <f t="shared" ref="I2:I101" si="3">SUM(D2,F2,H2)</f>
        <v>3</v>
      </c>
      <c r="J2" s="31">
        <f t="shared" ref="J2:J101" si="4">3-I2</f>
        <v>0</v>
      </c>
      <c r="K2" s="24">
        <f t="shared" ref="K2:K101" si="5">((I2^2 + J2^2) - 3)/(3*2)</f>
        <v>1</v>
      </c>
      <c r="L2" s="31">
        <f t="shared" ref="L2:L101" si="6">IF(D2=F2, 1,0)</f>
        <v>1</v>
      </c>
      <c r="M2" s="31">
        <f t="shared" ref="M2:M101" si="7">IF(D2=H2, 1,0)</f>
        <v>1</v>
      </c>
      <c r="N2" s="31">
        <f t="shared" ref="N2:N101" si="8">IF(F2=H2, 1,0)</f>
        <v>1</v>
      </c>
      <c r="O2" s="31">
        <f t="shared" ref="O2:O101" si="9">IF(AND(D2=1, F2=1), 1, 0)</f>
        <v>1</v>
      </c>
      <c r="P2" s="31">
        <f t="shared" ref="P2:P101" si="10">IF(AND(D2=0, F2=1), 1, 0)</f>
        <v>0</v>
      </c>
      <c r="Q2" s="17">
        <f t="shared" ref="Q2:Q101" si="11">IF(AND(D2=1, F2=0), 1, 0)</f>
        <v>0</v>
      </c>
      <c r="R2" s="4">
        <f t="shared" ref="R2:R101" si="12">IF(AND(D2=1, H2=1), 1, 0)</f>
        <v>1</v>
      </c>
      <c r="S2" s="31">
        <f t="shared" ref="S2:S101" si="13">IF(AND(D2=0, H2=1), 1, 0)</f>
        <v>0</v>
      </c>
      <c r="T2" s="32">
        <f t="shared" ref="T2:T101" si="14">IF(AND(D2=1, H2=0), 1, 0)</f>
        <v>0</v>
      </c>
      <c r="U2" s="4">
        <f t="shared" ref="U2:U101" si="15">IF(AND(F2=1, H2=1), 1, 0)</f>
        <v>1</v>
      </c>
      <c r="V2" s="31">
        <f t="shared" ref="V2:V101" si="16">IF(AND(F2=0, H2=1), 1, 0)</f>
        <v>0</v>
      </c>
      <c r="W2" s="32">
        <f t="shared" ref="W2:W101" si="17">IF(AND(F2=1, H2=0), 1, 0)</f>
        <v>0</v>
      </c>
    </row>
    <row r="3">
      <c r="A3" s="28" t="s">
        <v>76</v>
      </c>
      <c r="B3" s="29">
        <v>1.0</v>
      </c>
      <c r="C3" s="30" t="s">
        <v>80</v>
      </c>
      <c r="D3" s="29">
        <v>0.0</v>
      </c>
      <c r="E3" s="24" t="s">
        <v>81</v>
      </c>
      <c r="F3" s="24">
        <f t="shared" si="1"/>
        <v>0</v>
      </c>
      <c r="G3" s="24" t="s">
        <v>79</v>
      </c>
      <c r="H3" s="31">
        <f t="shared" si="2"/>
        <v>1</v>
      </c>
      <c r="I3" s="31">
        <f t="shared" si="3"/>
        <v>1</v>
      </c>
      <c r="J3" s="31">
        <f t="shared" si="4"/>
        <v>2</v>
      </c>
      <c r="K3" s="24">
        <f t="shared" si="5"/>
        <v>0.3333333333</v>
      </c>
      <c r="L3" s="31">
        <f t="shared" si="6"/>
        <v>1</v>
      </c>
      <c r="M3" s="31">
        <f t="shared" si="7"/>
        <v>0</v>
      </c>
      <c r="N3" s="31">
        <f t="shared" si="8"/>
        <v>0</v>
      </c>
      <c r="O3" s="31">
        <f t="shared" si="9"/>
        <v>0</v>
      </c>
      <c r="P3" s="31">
        <f t="shared" si="10"/>
        <v>0</v>
      </c>
      <c r="Q3" s="17">
        <f t="shared" si="11"/>
        <v>0</v>
      </c>
      <c r="R3" s="4">
        <f t="shared" si="12"/>
        <v>0</v>
      </c>
      <c r="S3" s="31">
        <f t="shared" si="13"/>
        <v>1</v>
      </c>
      <c r="T3" s="32">
        <f t="shared" si="14"/>
        <v>0</v>
      </c>
      <c r="U3" s="4">
        <f t="shared" si="15"/>
        <v>0</v>
      </c>
      <c r="V3" s="31">
        <f t="shared" si="16"/>
        <v>1</v>
      </c>
      <c r="W3" s="32">
        <f t="shared" si="17"/>
        <v>0</v>
      </c>
    </row>
    <row r="4">
      <c r="A4" s="28" t="s">
        <v>76</v>
      </c>
      <c r="B4" s="29">
        <v>2.0</v>
      </c>
      <c r="C4" s="30" t="s">
        <v>82</v>
      </c>
      <c r="D4" s="29">
        <v>1.0</v>
      </c>
      <c r="E4" s="24" t="s">
        <v>78</v>
      </c>
      <c r="F4" s="24">
        <f t="shared" si="1"/>
        <v>1</v>
      </c>
      <c r="G4" s="24" t="s">
        <v>83</v>
      </c>
      <c r="H4" s="31">
        <f t="shared" si="2"/>
        <v>0</v>
      </c>
      <c r="I4" s="31">
        <f t="shared" si="3"/>
        <v>2</v>
      </c>
      <c r="J4" s="31">
        <f t="shared" si="4"/>
        <v>1</v>
      </c>
      <c r="K4" s="24">
        <f t="shared" si="5"/>
        <v>0.3333333333</v>
      </c>
      <c r="L4" s="31">
        <f t="shared" si="6"/>
        <v>1</v>
      </c>
      <c r="M4" s="31">
        <f t="shared" si="7"/>
        <v>0</v>
      </c>
      <c r="N4" s="31">
        <f t="shared" si="8"/>
        <v>0</v>
      </c>
      <c r="O4" s="31">
        <f t="shared" si="9"/>
        <v>1</v>
      </c>
      <c r="P4" s="31">
        <f t="shared" si="10"/>
        <v>0</v>
      </c>
      <c r="Q4" s="17">
        <f t="shared" si="11"/>
        <v>0</v>
      </c>
      <c r="R4" s="4">
        <f t="shared" si="12"/>
        <v>0</v>
      </c>
      <c r="S4" s="31">
        <f t="shared" si="13"/>
        <v>0</v>
      </c>
      <c r="T4" s="32">
        <f t="shared" si="14"/>
        <v>1</v>
      </c>
      <c r="U4" s="4">
        <f t="shared" si="15"/>
        <v>0</v>
      </c>
      <c r="V4" s="31">
        <f t="shared" si="16"/>
        <v>0</v>
      </c>
      <c r="W4" s="32">
        <f t="shared" si="17"/>
        <v>1</v>
      </c>
    </row>
    <row r="5">
      <c r="A5" s="28" t="s">
        <v>76</v>
      </c>
      <c r="B5" s="29">
        <v>3.0</v>
      </c>
      <c r="C5" s="30" t="s">
        <v>84</v>
      </c>
      <c r="D5" s="29">
        <v>0.0</v>
      </c>
      <c r="E5" s="24" t="s">
        <v>78</v>
      </c>
      <c r="F5" s="24">
        <f t="shared" si="1"/>
        <v>1</v>
      </c>
      <c r="G5" s="24" t="s">
        <v>79</v>
      </c>
      <c r="H5" s="31">
        <f t="shared" si="2"/>
        <v>1</v>
      </c>
      <c r="I5" s="31">
        <f t="shared" si="3"/>
        <v>2</v>
      </c>
      <c r="J5" s="31">
        <f t="shared" si="4"/>
        <v>1</v>
      </c>
      <c r="K5" s="24">
        <f t="shared" si="5"/>
        <v>0.3333333333</v>
      </c>
      <c r="L5" s="31">
        <f t="shared" si="6"/>
        <v>0</v>
      </c>
      <c r="M5" s="31">
        <f t="shared" si="7"/>
        <v>0</v>
      </c>
      <c r="N5" s="31">
        <f t="shared" si="8"/>
        <v>1</v>
      </c>
      <c r="O5" s="31">
        <f t="shared" si="9"/>
        <v>0</v>
      </c>
      <c r="P5" s="31">
        <f t="shared" si="10"/>
        <v>1</v>
      </c>
      <c r="Q5" s="17">
        <f t="shared" si="11"/>
        <v>0</v>
      </c>
      <c r="R5" s="4">
        <f t="shared" si="12"/>
        <v>0</v>
      </c>
      <c r="S5" s="31">
        <f t="shared" si="13"/>
        <v>1</v>
      </c>
      <c r="T5" s="32">
        <f t="shared" si="14"/>
        <v>0</v>
      </c>
      <c r="U5" s="4">
        <f t="shared" si="15"/>
        <v>1</v>
      </c>
      <c r="V5" s="31">
        <f t="shared" si="16"/>
        <v>0</v>
      </c>
      <c r="W5" s="32">
        <f t="shared" si="17"/>
        <v>0</v>
      </c>
    </row>
    <row r="6">
      <c r="A6" s="28" t="s">
        <v>76</v>
      </c>
      <c r="B6" s="29">
        <v>4.0</v>
      </c>
      <c r="C6" s="30" t="s">
        <v>85</v>
      </c>
      <c r="D6" s="29">
        <v>1.0</v>
      </c>
      <c r="E6" s="24" t="s">
        <v>78</v>
      </c>
      <c r="F6" s="24">
        <f t="shared" si="1"/>
        <v>1</v>
      </c>
      <c r="G6" s="24" t="s">
        <v>86</v>
      </c>
      <c r="H6" s="31">
        <f t="shared" si="2"/>
        <v>0</v>
      </c>
      <c r="I6" s="31">
        <f t="shared" si="3"/>
        <v>2</v>
      </c>
      <c r="J6" s="31">
        <f t="shared" si="4"/>
        <v>1</v>
      </c>
      <c r="K6" s="24">
        <f t="shared" si="5"/>
        <v>0.3333333333</v>
      </c>
      <c r="L6" s="31">
        <f t="shared" si="6"/>
        <v>1</v>
      </c>
      <c r="M6" s="31">
        <f t="shared" si="7"/>
        <v>0</v>
      </c>
      <c r="N6" s="31">
        <f t="shared" si="8"/>
        <v>0</v>
      </c>
      <c r="O6" s="31">
        <f t="shared" si="9"/>
        <v>1</v>
      </c>
      <c r="P6" s="31">
        <f t="shared" si="10"/>
        <v>0</v>
      </c>
      <c r="Q6" s="17">
        <f t="shared" si="11"/>
        <v>0</v>
      </c>
      <c r="R6" s="4">
        <f t="shared" si="12"/>
        <v>0</v>
      </c>
      <c r="S6" s="31">
        <f t="shared" si="13"/>
        <v>0</v>
      </c>
      <c r="T6" s="32">
        <f t="shared" si="14"/>
        <v>1</v>
      </c>
      <c r="U6" s="4">
        <f t="shared" si="15"/>
        <v>0</v>
      </c>
      <c r="V6" s="31">
        <f t="shared" si="16"/>
        <v>0</v>
      </c>
      <c r="W6" s="32">
        <f t="shared" si="17"/>
        <v>1</v>
      </c>
    </row>
    <row r="7">
      <c r="A7" s="28" t="s">
        <v>76</v>
      </c>
      <c r="B7" s="29">
        <v>5.0</v>
      </c>
      <c r="C7" s="30" t="s">
        <v>87</v>
      </c>
      <c r="D7" s="29">
        <v>0.0</v>
      </c>
      <c r="E7" s="24" t="s">
        <v>78</v>
      </c>
      <c r="F7" s="24">
        <f t="shared" si="1"/>
        <v>1</v>
      </c>
      <c r="G7" s="24" t="s">
        <v>83</v>
      </c>
      <c r="H7" s="31">
        <f t="shared" si="2"/>
        <v>0</v>
      </c>
      <c r="I7" s="31">
        <f t="shared" si="3"/>
        <v>1</v>
      </c>
      <c r="J7" s="31">
        <f t="shared" si="4"/>
        <v>2</v>
      </c>
      <c r="K7" s="24">
        <f t="shared" si="5"/>
        <v>0.3333333333</v>
      </c>
      <c r="L7" s="31">
        <f t="shared" si="6"/>
        <v>0</v>
      </c>
      <c r="M7" s="31">
        <f t="shared" si="7"/>
        <v>1</v>
      </c>
      <c r="N7" s="31">
        <f t="shared" si="8"/>
        <v>0</v>
      </c>
      <c r="O7" s="31">
        <f t="shared" si="9"/>
        <v>0</v>
      </c>
      <c r="P7" s="31">
        <f t="shared" si="10"/>
        <v>1</v>
      </c>
      <c r="Q7" s="17">
        <f t="shared" si="11"/>
        <v>0</v>
      </c>
      <c r="R7" s="4">
        <f t="shared" si="12"/>
        <v>0</v>
      </c>
      <c r="S7" s="31">
        <f t="shared" si="13"/>
        <v>0</v>
      </c>
      <c r="T7" s="32">
        <f t="shared" si="14"/>
        <v>0</v>
      </c>
      <c r="U7" s="4">
        <f t="shared" si="15"/>
        <v>0</v>
      </c>
      <c r="V7" s="31">
        <f t="shared" si="16"/>
        <v>0</v>
      </c>
      <c r="W7" s="32">
        <f t="shared" si="17"/>
        <v>1</v>
      </c>
    </row>
    <row r="8">
      <c r="A8" s="28" t="s">
        <v>76</v>
      </c>
      <c r="B8" s="29">
        <v>6.0</v>
      </c>
      <c r="C8" s="30" t="s">
        <v>88</v>
      </c>
      <c r="D8" s="29">
        <v>1.0</v>
      </c>
      <c r="E8" s="24" t="s">
        <v>78</v>
      </c>
      <c r="F8" s="24">
        <f t="shared" si="1"/>
        <v>1</v>
      </c>
      <c r="G8" s="24" t="s">
        <v>79</v>
      </c>
      <c r="H8" s="31">
        <f t="shared" si="2"/>
        <v>1</v>
      </c>
      <c r="I8" s="31">
        <f t="shared" si="3"/>
        <v>3</v>
      </c>
      <c r="J8" s="31">
        <f t="shared" si="4"/>
        <v>0</v>
      </c>
      <c r="K8" s="24">
        <f t="shared" si="5"/>
        <v>1</v>
      </c>
      <c r="L8" s="31">
        <f t="shared" si="6"/>
        <v>1</v>
      </c>
      <c r="M8" s="31">
        <f t="shared" si="7"/>
        <v>1</v>
      </c>
      <c r="N8" s="31">
        <f t="shared" si="8"/>
        <v>1</v>
      </c>
      <c r="O8" s="31">
        <f t="shared" si="9"/>
        <v>1</v>
      </c>
      <c r="P8" s="31">
        <f t="shared" si="10"/>
        <v>0</v>
      </c>
      <c r="Q8" s="17">
        <f t="shared" si="11"/>
        <v>0</v>
      </c>
      <c r="R8" s="4">
        <f t="shared" si="12"/>
        <v>1</v>
      </c>
      <c r="S8" s="31">
        <f t="shared" si="13"/>
        <v>0</v>
      </c>
      <c r="T8" s="32">
        <f t="shared" si="14"/>
        <v>0</v>
      </c>
      <c r="U8" s="4">
        <f t="shared" si="15"/>
        <v>1</v>
      </c>
      <c r="V8" s="31">
        <f t="shared" si="16"/>
        <v>0</v>
      </c>
      <c r="W8" s="32">
        <f t="shared" si="17"/>
        <v>0</v>
      </c>
    </row>
    <row r="9">
      <c r="A9" s="28" t="s">
        <v>76</v>
      </c>
      <c r="B9" s="29">
        <v>7.0</v>
      </c>
      <c r="C9" s="30" t="s">
        <v>89</v>
      </c>
      <c r="D9" s="29">
        <v>0.0</v>
      </c>
      <c r="E9" s="24" t="s">
        <v>81</v>
      </c>
      <c r="F9" s="24">
        <f t="shared" si="1"/>
        <v>0</v>
      </c>
      <c r="G9" s="24" t="s">
        <v>79</v>
      </c>
      <c r="H9" s="31">
        <f t="shared" si="2"/>
        <v>1</v>
      </c>
      <c r="I9" s="31">
        <f t="shared" si="3"/>
        <v>1</v>
      </c>
      <c r="J9" s="31">
        <f t="shared" si="4"/>
        <v>2</v>
      </c>
      <c r="K9" s="24">
        <f t="shared" si="5"/>
        <v>0.3333333333</v>
      </c>
      <c r="L9" s="31">
        <f t="shared" si="6"/>
        <v>1</v>
      </c>
      <c r="M9" s="31">
        <f t="shared" si="7"/>
        <v>0</v>
      </c>
      <c r="N9" s="31">
        <f t="shared" si="8"/>
        <v>0</v>
      </c>
      <c r="O9" s="31">
        <f t="shared" si="9"/>
        <v>0</v>
      </c>
      <c r="P9" s="31">
        <f t="shared" si="10"/>
        <v>0</v>
      </c>
      <c r="Q9" s="17">
        <f t="shared" si="11"/>
        <v>0</v>
      </c>
      <c r="R9" s="4">
        <f t="shared" si="12"/>
        <v>0</v>
      </c>
      <c r="S9" s="31">
        <f t="shared" si="13"/>
        <v>1</v>
      </c>
      <c r="T9" s="32">
        <f t="shared" si="14"/>
        <v>0</v>
      </c>
      <c r="U9" s="4">
        <f t="shared" si="15"/>
        <v>0</v>
      </c>
      <c r="V9" s="31">
        <f t="shared" si="16"/>
        <v>1</v>
      </c>
      <c r="W9" s="32">
        <f t="shared" si="17"/>
        <v>0</v>
      </c>
    </row>
    <row r="10">
      <c r="A10" s="28" t="s">
        <v>76</v>
      </c>
      <c r="B10" s="29">
        <v>8.0</v>
      </c>
      <c r="C10" s="30" t="s">
        <v>90</v>
      </c>
      <c r="D10" s="29">
        <v>1.0</v>
      </c>
      <c r="E10" s="24" t="s">
        <v>78</v>
      </c>
      <c r="F10" s="24">
        <f t="shared" si="1"/>
        <v>1</v>
      </c>
      <c r="G10" s="24" t="s">
        <v>79</v>
      </c>
      <c r="H10" s="31">
        <f t="shared" si="2"/>
        <v>1</v>
      </c>
      <c r="I10" s="31">
        <f t="shared" si="3"/>
        <v>3</v>
      </c>
      <c r="J10" s="31">
        <f t="shared" si="4"/>
        <v>0</v>
      </c>
      <c r="K10" s="24">
        <f t="shared" si="5"/>
        <v>1</v>
      </c>
      <c r="L10" s="31">
        <f t="shared" si="6"/>
        <v>1</v>
      </c>
      <c r="M10" s="31">
        <f t="shared" si="7"/>
        <v>1</v>
      </c>
      <c r="N10" s="31">
        <f t="shared" si="8"/>
        <v>1</v>
      </c>
      <c r="O10" s="31">
        <f t="shared" si="9"/>
        <v>1</v>
      </c>
      <c r="P10" s="31">
        <f t="shared" si="10"/>
        <v>0</v>
      </c>
      <c r="Q10" s="17">
        <f t="shared" si="11"/>
        <v>0</v>
      </c>
      <c r="R10" s="4">
        <f t="shared" si="12"/>
        <v>1</v>
      </c>
      <c r="S10" s="31">
        <f t="shared" si="13"/>
        <v>0</v>
      </c>
      <c r="T10" s="32">
        <f t="shared" si="14"/>
        <v>0</v>
      </c>
      <c r="U10" s="4">
        <f t="shared" si="15"/>
        <v>1</v>
      </c>
      <c r="V10" s="31">
        <f t="shared" si="16"/>
        <v>0</v>
      </c>
      <c r="W10" s="32">
        <f t="shared" si="17"/>
        <v>0</v>
      </c>
    </row>
    <row r="11">
      <c r="A11" s="28" t="s">
        <v>76</v>
      </c>
      <c r="B11" s="29">
        <v>9.0</v>
      </c>
      <c r="C11" s="30" t="s">
        <v>91</v>
      </c>
      <c r="D11" s="29">
        <v>1.0</v>
      </c>
      <c r="E11" s="24" t="s">
        <v>78</v>
      </c>
      <c r="F11" s="24">
        <f t="shared" si="1"/>
        <v>1</v>
      </c>
      <c r="G11" s="24" t="s">
        <v>79</v>
      </c>
      <c r="H11" s="31">
        <f t="shared" si="2"/>
        <v>1</v>
      </c>
      <c r="I11" s="31">
        <f t="shared" si="3"/>
        <v>3</v>
      </c>
      <c r="J11" s="31">
        <f t="shared" si="4"/>
        <v>0</v>
      </c>
      <c r="K11" s="24">
        <f t="shared" si="5"/>
        <v>1</v>
      </c>
      <c r="L11" s="31">
        <f t="shared" si="6"/>
        <v>1</v>
      </c>
      <c r="M11" s="31">
        <f t="shared" si="7"/>
        <v>1</v>
      </c>
      <c r="N11" s="31">
        <f t="shared" si="8"/>
        <v>1</v>
      </c>
      <c r="O11" s="31">
        <f t="shared" si="9"/>
        <v>1</v>
      </c>
      <c r="P11" s="31">
        <f t="shared" si="10"/>
        <v>0</v>
      </c>
      <c r="Q11" s="17">
        <f t="shared" si="11"/>
        <v>0</v>
      </c>
      <c r="R11" s="4">
        <f t="shared" si="12"/>
        <v>1</v>
      </c>
      <c r="S11" s="31">
        <f t="shared" si="13"/>
        <v>0</v>
      </c>
      <c r="T11" s="32">
        <f t="shared" si="14"/>
        <v>0</v>
      </c>
      <c r="U11" s="4">
        <f t="shared" si="15"/>
        <v>1</v>
      </c>
      <c r="V11" s="31">
        <f t="shared" si="16"/>
        <v>0</v>
      </c>
      <c r="W11" s="32">
        <f t="shared" si="17"/>
        <v>0</v>
      </c>
    </row>
    <row r="12">
      <c r="A12" s="28" t="s">
        <v>76</v>
      </c>
      <c r="B12" s="29">
        <v>10.0</v>
      </c>
      <c r="C12" s="30" t="s">
        <v>92</v>
      </c>
      <c r="D12" s="29">
        <v>1.0</v>
      </c>
      <c r="E12" s="24" t="s">
        <v>78</v>
      </c>
      <c r="F12" s="24">
        <f t="shared" si="1"/>
        <v>1</v>
      </c>
      <c r="G12" s="24" t="s">
        <v>79</v>
      </c>
      <c r="H12" s="31">
        <f t="shared" si="2"/>
        <v>1</v>
      </c>
      <c r="I12" s="31">
        <f t="shared" si="3"/>
        <v>3</v>
      </c>
      <c r="J12" s="31">
        <f t="shared" si="4"/>
        <v>0</v>
      </c>
      <c r="K12" s="24">
        <f t="shared" si="5"/>
        <v>1</v>
      </c>
      <c r="L12" s="31">
        <f t="shared" si="6"/>
        <v>1</v>
      </c>
      <c r="M12" s="31">
        <f t="shared" si="7"/>
        <v>1</v>
      </c>
      <c r="N12" s="31">
        <f t="shared" si="8"/>
        <v>1</v>
      </c>
      <c r="O12" s="31">
        <f t="shared" si="9"/>
        <v>1</v>
      </c>
      <c r="P12" s="31">
        <f t="shared" si="10"/>
        <v>0</v>
      </c>
      <c r="Q12" s="17">
        <f t="shared" si="11"/>
        <v>0</v>
      </c>
      <c r="R12" s="4">
        <f t="shared" si="12"/>
        <v>1</v>
      </c>
      <c r="S12" s="31">
        <f t="shared" si="13"/>
        <v>0</v>
      </c>
      <c r="T12" s="32">
        <f t="shared" si="14"/>
        <v>0</v>
      </c>
      <c r="U12" s="4">
        <f t="shared" si="15"/>
        <v>1</v>
      </c>
      <c r="V12" s="31">
        <f t="shared" si="16"/>
        <v>0</v>
      </c>
      <c r="W12" s="32">
        <f t="shared" si="17"/>
        <v>0</v>
      </c>
    </row>
    <row r="13">
      <c r="A13" s="28" t="s">
        <v>76</v>
      </c>
      <c r="B13" s="29">
        <v>11.0</v>
      </c>
      <c r="C13" s="30" t="s">
        <v>93</v>
      </c>
      <c r="D13" s="29">
        <v>1.0</v>
      </c>
      <c r="E13" s="24" t="s">
        <v>78</v>
      </c>
      <c r="F13" s="24">
        <f t="shared" si="1"/>
        <v>1</v>
      </c>
      <c r="G13" s="24" t="s">
        <v>79</v>
      </c>
      <c r="H13" s="31">
        <f t="shared" si="2"/>
        <v>1</v>
      </c>
      <c r="I13" s="31">
        <f t="shared" si="3"/>
        <v>3</v>
      </c>
      <c r="J13" s="31">
        <f t="shared" si="4"/>
        <v>0</v>
      </c>
      <c r="K13" s="24">
        <f t="shared" si="5"/>
        <v>1</v>
      </c>
      <c r="L13" s="31">
        <f t="shared" si="6"/>
        <v>1</v>
      </c>
      <c r="M13" s="31">
        <f t="shared" si="7"/>
        <v>1</v>
      </c>
      <c r="N13" s="31">
        <f t="shared" si="8"/>
        <v>1</v>
      </c>
      <c r="O13" s="31">
        <f t="shared" si="9"/>
        <v>1</v>
      </c>
      <c r="P13" s="31">
        <f t="shared" si="10"/>
        <v>0</v>
      </c>
      <c r="Q13" s="17">
        <f t="shared" si="11"/>
        <v>0</v>
      </c>
      <c r="R13" s="4">
        <f t="shared" si="12"/>
        <v>1</v>
      </c>
      <c r="S13" s="31">
        <f t="shared" si="13"/>
        <v>0</v>
      </c>
      <c r="T13" s="32">
        <f t="shared" si="14"/>
        <v>0</v>
      </c>
      <c r="U13" s="4">
        <f t="shared" si="15"/>
        <v>1</v>
      </c>
      <c r="V13" s="31">
        <f t="shared" si="16"/>
        <v>0</v>
      </c>
      <c r="W13" s="32">
        <f t="shared" si="17"/>
        <v>0</v>
      </c>
    </row>
    <row r="14">
      <c r="A14" s="28" t="s">
        <v>76</v>
      </c>
      <c r="B14" s="29">
        <v>12.0</v>
      </c>
      <c r="C14" s="30" t="s">
        <v>94</v>
      </c>
      <c r="D14" s="29">
        <v>0.0</v>
      </c>
      <c r="E14" s="24" t="s">
        <v>78</v>
      </c>
      <c r="F14" s="24">
        <f t="shared" si="1"/>
        <v>1</v>
      </c>
      <c r="G14" s="24" t="s">
        <v>83</v>
      </c>
      <c r="H14" s="31">
        <f t="shared" si="2"/>
        <v>0</v>
      </c>
      <c r="I14" s="31">
        <f t="shared" si="3"/>
        <v>1</v>
      </c>
      <c r="J14" s="31">
        <f t="shared" si="4"/>
        <v>2</v>
      </c>
      <c r="K14" s="24">
        <f t="shared" si="5"/>
        <v>0.3333333333</v>
      </c>
      <c r="L14" s="31">
        <f t="shared" si="6"/>
        <v>0</v>
      </c>
      <c r="M14" s="31">
        <f t="shared" si="7"/>
        <v>1</v>
      </c>
      <c r="N14" s="31">
        <f t="shared" si="8"/>
        <v>0</v>
      </c>
      <c r="O14" s="31">
        <f t="shared" si="9"/>
        <v>0</v>
      </c>
      <c r="P14" s="31">
        <f t="shared" si="10"/>
        <v>1</v>
      </c>
      <c r="Q14" s="17">
        <f t="shared" si="11"/>
        <v>0</v>
      </c>
      <c r="R14" s="4">
        <f t="shared" si="12"/>
        <v>0</v>
      </c>
      <c r="S14" s="31">
        <f t="shared" si="13"/>
        <v>0</v>
      </c>
      <c r="T14" s="32">
        <f t="shared" si="14"/>
        <v>0</v>
      </c>
      <c r="U14" s="4">
        <f t="shared" si="15"/>
        <v>0</v>
      </c>
      <c r="V14" s="31">
        <f t="shared" si="16"/>
        <v>0</v>
      </c>
      <c r="W14" s="32">
        <f t="shared" si="17"/>
        <v>1</v>
      </c>
    </row>
    <row r="15">
      <c r="A15" s="28" t="s">
        <v>76</v>
      </c>
      <c r="B15" s="29">
        <v>13.0</v>
      </c>
      <c r="C15" s="30" t="s">
        <v>95</v>
      </c>
      <c r="D15" s="29">
        <v>1.0</v>
      </c>
      <c r="E15" s="24" t="s">
        <v>78</v>
      </c>
      <c r="F15" s="24">
        <f t="shared" si="1"/>
        <v>1</v>
      </c>
      <c r="G15" s="24" t="s">
        <v>79</v>
      </c>
      <c r="H15" s="31">
        <f t="shared" si="2"/>
        <v>1</v>
      </c>
      <c r="I15" s="31">
        <f t="shared" si="3"/>
        <v>3</v>
      </c>
      <c r="J15" s="31">
        <f t="shared" si="4"/>
        <v>0</v>
      </c>
      <c r="K15" s="24">
        <f t="shared" si="5"/>
        <v>1</v>
      </c>
      <c r="L15" s="31">
        <f t="shared" si="6"/>
        <v>1</v>
      </c>
      <c r="M15" s="31">
        <f t="shared" si="7"/>
        <v>1</v>
      </c>
      <c r="N15" s="31">
        <f t="shared" si="8"/>
        <v>1</v>
      </c>
      <c r="O15" s="31">
        <f t="shared" si="9"/>
        <v>1</v>
      </c>
      <c r="P15" s="31">
        <f t="shared" si="10"/>
        <v>0</v>
      </c>
      <c r="Q15" s="17">
        <f t="shared" si="11"/>
        <v>0</v>
      </c>
      <c r="R15" s="4">
        <f t="shared" si="12"/>
        <v>1</v>
      </c>
      <c r="S15" s="31">
        <f t="shared" si="13"/>
        <v>0</v>
      </c>
      <c r="T15" s="32">
        <f t="shared" si="14"/>
        <v>0</v>
      </c>
      <c r="U15" s="4">
        <f t="shared" si="15"/>
        <v>1</v>
      </c>
      <c r="V15" s="31">
        <f t="shared" si="16"/>
        <v>0</v>
      </c>
      <c r="W15" s="32">
        <f t="shared" si="17"/>
        <v>0</v>
      </c>
    </row>
    <row r="16">
      <c r="A16" s="28" t="s">
        <v>76</v>
      </c>
      <c r="B16" s="29">
        <v>14.0</v>
      </c>
      <c r="C16" s="30" t="s">
        <v>96</v>
      </c>
      <c r="D16" s="29">
        <v>1.0</v>
      </c>
      <c r="E16" s="24" t="s">
        <v>78</v>
      </c>
      <c r="F16" s="24">
        <f t="shared" si="1"/>
        <v>1</v>
      </c>
      <c r="G16" s="24" t="s">
        <v>79</v>
      </c>
      <c r="H16" s="31">
        <f t="shared" si="2"/>
        <v>1</v>
      </c>
      <c r="I16" s="31">
        <f t="shared" si="3"/>
        <v>3</v>
      </c>
      <c r="J16" s="31">
        <f t="shared" si="4"/>
        <v>0</v>
      </c>
      <c r="K16" s="24">
        <f t="shared" si="5"/>
        <v>1</v>
      </c>
      <c r="L16" s="31">
        <f t="shared" si="6"/>
        <v>1</v>
      </c>
      <c r="M16" s="31">
        <f t="shared" si="7"/>
        <v>1</v>
      </c>
      <c r="N16" s="31">
        <f t="shared" si="8"/>
        <v>1</v>
      </c>
      <c r="O16" s="31">
        <f t="shared" si="9"/>
        <v>1</v>
      </c>
      <c r="P16" s="31">
        <f t="shared" si="10"/>
        <v>0</v>
      </c>
      <c r="Q16" s="17">
        <f t="shared" si="11"/>
        <v>0</v>
      </c>
      <c r="R16" s="4">
        <f t="shared" si="12"/>
        <v>1</v>
      </c>
      <c r="S16" s="31">
        <f t="shared" si="13"/>
        <v>0</v>
      </c>
      <c r="T16" s="32">
        <f t="shared" si="14"/>
        <v>0</v>
      </c>
      <c r="U16" s="4">
        <f t="shared" si="15"/>
        <v>1</v>
      </c>
      <c r="V16" s="31">
        <f t="shared" si="16"/>
        <v>0</v>
      </c>
      <c r="W16" s="32">
        <f t="shared" si="17"/>
        <v>0</v>
      </c>
    </row>
    <row r="17">
      <c r="A17" s="28" t="s">
        <v>76</v>
      </c>
      <c r="B17" s="29">
        <v>15.0</v>
      </c>
      <c r="C17" s="30" t="s">
        <v>97</v>
      </c>
      <c r="D17" s="29">
        <v>1.0</v>
      </c>
      <c r="E17" s="24" t="s">
        <v>78</v>
      </c>
      <c r="F17" s="24">
        <f t="shared" si="1"/>
        <v>1</v>
      </c>
      <c r="G17" s="24" t="s">
        <v>79</v>
      </c>
      <c r="H17" s="31">
        <f t="shared" si="2"/>
        <v>1</v>
      </c>
      <c r="I17" s="31">
        <f t="shared" si="3"/>
        <v>3</v>
      </c>
      <c r="J17" s="31">
        <f t="shared" si="4"/>
        <v>0</v>
      </c>
      <c r="K17" s="24">
        <f t="shared" si="5"/>
        <v>1</v>
      </c>
      <c r="L17" s="31">
        <f t="shared" si="6"/>
        <v>1</v>
      </c>
      <c r="M17" s="31">
        <f t="shared" si="7"/>
        <v>1</v>
      </c>
      <c r="N17" s="31">
        <f t="shared" si="8"/>
        <v>1</v>
      </c>
      <c r="O17" s="31">
        <f t="shared" si="9"/>
        <v>1</v>
      </c>
      <c r="P17" s="31">
        <f t="shared" si="10"/>
        <v>0</v>
      </c>
      <c r="Q17" s="17">
        <f t="shared" si="11"/>
        <v>0</v>
      </c>
      <c r="R17" s="4">
        <f t="shared" si="12"/>
        <v>1</v>
      </c>
      <c r="S17" s="31">
        <f t="shared" si="13"/>
        <v>0</v>
      </c>
      <c r="T17" s="32">
        <f t="shared" si="14"/>
        <v>0</v>
      </c>
      <c r="U17" s="4">
        <f t="shared" si="15"/>
        <v>1</v>
      </c>
      <c r="V17" s="31">
        <f t="shared" si="16"/>
        <v>0</v>
      </c>
      <c r="W17" s="32">
        <f t="shared" si="17"/>
        <v>0</v>
      </c>
    </row>
    <row r="18">
      <c r="A18" s="28" t="s">
        <v>76</v>
      </c>
      <c r="B18" s="29">
        <v>16.0</v>
      </c>
      <c r="C18" s="30" t="s">
        <v>98</v>
      </c>
      <c r="D18" s="29">
        <v>1.0</v>
      </c>
      <c r="E18" s="24" t="s">
        <v>78</v>
      </c>
      <c r="F18" s="24">
        <f t="shared" si="1"/>
        <v>1</v>
      </c>
      <c r="G18" s="24" t="s">
        <v>79</v>
      </c>
      <c r="H18" s="31">
        <f t="shared" si="2"/>
        <v>1</v>
      </c>
      <c r="I18" s="31">
        <f t="shared" si="3"/>
        <v>3</v>
      </c>
      <c r="J18" s="31">
        <f t="shared" si="4"/>
        <v>0</v>
      </c>
      <c r="K18" s="24">
        <f t="shared" si="5"/>
        <v>1</v>
      </c>
      <c r="L18" s="31">
        <f t="shared" si="6"/>
        <v>1</v>
      </c>
      <c r="M18" s="31">
        <f t="shared" si="7"/>
        <v>1</v>
      </c>
      <c r="N18" s="31">
        <f t="shared" si="8"/>
        <v>1</v>
      </c>
      <c r="O18" s="31">
        <f t="shared" si="9"/>
        <v>1</v>
      </c>
      <c r="P18" s="31">
        <f t="shared" si="10"/>
        <v>0</v>
      </c>
      <c r="Q18" s="17">
        <f t="shared" si="11"/>
        <v>0</v>
      </c>
      <c r="R18" s="4">
        <f t="shared" si="12"/>
        <v>1</v>
      </c>
      <c r="S18" s="31">
        <f t="shared" si="13"/>
        <v>0</v>
      </c>
      <c r="T18" s="32">
        <f t="shared" si="14"/>
        <v>0</v>
      </c>
      <c r="U18" s="4">
        <f t="shared" si="15"/>
        <v>1</v>
      </c>
      <c r="V18" s="31">
        <f t="shared" si="16"/>
        <v>0</v>
      </c>
      <c r="W18" s="32">
        <f t="shared" si="17"/>
        <v>0</v>
      </c>
    </row>
    <row r="19">
      <c r="A19" s="28" t="s">
        <v>76</v>
      </c>
      <c r="B19" s="29">
        <v>17.0</v>
      </c>
      <c r="C19" s="30" t="s">
        <v>99</v>
      </c>
      <c r="D19" s="29">
        <v>1.0</v>
      </c>
      <c r="E19" s="24" t="s">
        <v>78</v>
      </c>
      <c r="F19" s="24">
        <f t="shared" si="1"/>
        <v>1</v>
      </c>
      <c r="G19" s="24" t="s">
        <v>79</v>
      </c>
      <c r="H19" s="31">
        <f t="shared" si="2"/>
        <v>1</v>
      </c>
      <c r="I19" s="31">
        <f t="shared" si="3"/>
        <v>3</v>
      </c>
      <c r="J19" s="31">
        <f t="shared" si="4"/>
        <v>0</v>
      </c>
      <c r="K19" s="24">
        <f t="shared" si="5"/>
        <v>1</v>
      </c>
      <c r="L19" s="31">
        <f t="shared" si="6"/>
        <v>1</v>
      </c>
      <c r="M19" s="31">
        <f t="shared" si="7"/>
        <v>1</v>
      </c>
      <c r="N19" s="31">
        <f t="shared" si="8"/>
        <v>1</v>
      </c>
      <c r="O19" s="31">
        <f t="shared" si="9"/>
        <v>1</v>
      </c>
      <c r="P19" s="31">
        <f t="shared" si="10"/>
        <v>0</v>
      </c>
      <c r="Q19" s="17">
        <f t="shared" si="11"/>
        <v>0</v>
      </c>
      <c r="R19" s="4">
        <f t="shared" si="12"/>
        <v>1</v>
      </c>
      <c r="S19" s="31">
        <f t="shared" si="13"/>
        <v>0</v>
      </c>
      <c r="T19" s="32">
        <f t="shared" si="14"/>
        <v>0</v>
      </c>
      <c r="U19" s="4">
        <f t="shared" si="15"/>
        <v>1</v>
      </c>
      <c r="V19" s="31">
        <f t="shared" si="16"/>
        <v>0</v>
      </c>
      <c r="W19" s="32">
        <f t="shared" si="17"/>
        <v>0</v>
      </c>
    </row>
    <row r="20">
      <c r="A20" s="28" t="s">
        <v>76</v>
      </c>
      <c r="B20" s="29">
        <v>18.0</v>
      </c>
      <c r="C20" s="30" t="s">
        <v>100</v>
      </c>
      <c r="D20" s="29">
        <v>1.0</v>
      </c>
      <c r="E20" s="24" t="s">
        <v>78</v>
      </c>
      <c r="F20" s="24">
        <f t="shared" si="1"/>
        <v>1</v>
      </c>
      <c r="G20" s="24" t="s">
        <v>79</v>
      </c>
      <c r="H20" s="31">
        <f t="shared" si="2"/>
        <v>1</v>
      </c>
      <c r="I20" s="31">
        <f t="shared" si="3"/>
        <v>3</v>
      </c>
      <c r="J20" s="31">
        <f t="shared" si="4"/>
        <v>0</v>
      </c>
      <c r="K20" s="24">
        <f t="shared" si="5"/>
        <v>1</v>
      </c>
      <c r="L20" s="31">
        <f t="shared" si="6"/>
        <v>1</v>
      </c>
      <c r="M20" s="31">
        <f t="shared" si="7"/>
        <v>1</v>
      </c>
      <c r="N20" s="31">
        <f t="shared" si="8"/>
        <v>1</v>
      </c>
      <c r="O20" s="31">
        <f t="shared" si="9"/>
        <v>1</v>
      </c>
      <c r="P20" s="31">
        <f t="shared" si="10"/>
        <v>0</v>
      </c>
      <c r="Q20" s="17">
        <f t="shared" si="11"/>
        <v>0</v>
      </c>
      <c r="R20" s="4">
        <f t="shared" si="12"/>
        <v>1</v>
      </c>
      <c r="S20" s="31">
        <f t="shared" si="13"/>
        <v>0</v>
      </c>
      <c r="T20" s="32">
        <f t="shared" si="14"/>
        <v>0</v>
      </c>
      <c r="U20" s="4">
        <f t="shared" si="15"/>
        <v>1</v>
      </c>
      <c r="V20" s="31">
        <f t="shared" si="16"/>
        <v>0</v>
      </c>
      <c r="W20" s="32">
        <f t="shared" si="17"/>
        <v>0</v>
      </c>
    </row>
    <row r="21">
      <c r="A21" s="28" t="s">
        <v>76</v>
      </c>
      <c r="B21" s="29">
        <v>19.0</v>
      </c>
      <c r="C21" s="30" t="s">
        <v>101</v>
      </c>
      <c r="D21" s="29">
        <v>1.0</v>
      </c>
      <c r="E21" s="24" t="s">
        <v>78</v>
      </c>
      <c r="F21" s="24">
        <f t="shared" si="1"/>
        <v>1</v>
      </c>
      <c r="G21" s="24" t="s">
        <v>79</v>
      </c>
      <c r="H21" s="31">
        <f t="shared" si="2"/>
        <v>1</v>
      </c>
      <c r="I21" s="31">
        <f t="shared" si="3"/>
        <v>3</v>
      </c>
      <c r="J21" s="31">
        <f t="shared" si="4"/>
        <v>0</v>
      </c>
      <c r="K21" s="24">
        <f t="shared" si="5"/>
        <v>1</v>
      </c>
      <c r="L21" s="31">
        <f t="shared" si="6"/>
        <v>1</v>
      </c>
      <c r="M21" s="31">
        <f t="shared" si="7"/>
        <v>1</v>
      </c>
      <c r="N21" s="31">
        <f t="shared" si="8"/>
        <v>1</v>
      </c>
      <c r="O21" s="31">
        <f t="shared" si="9"/>
        <v>1</v>
      </c>
      <c r="P21" s="31">
        <f t="shared" si="10"/>
        <v>0</v>
      </c>
      <c r="Q21" s="17">
        <f t="shared" si="11"/>
        <v>0</v>
      </c>
      <c r="R21" s="4">
        <f t="shared" si="12"/>
        <v>1</v>
      </c>
      <c r="S21" s="31">
        <f t="shared" si="13"/>
        <v>0</v>
      </c>
      <c r="T21" s="32">
        <f t="shared" si="14"/>
        <v>0</v>
      </c>
      <c r="U21" s="4">
        <f t="shared" si="15"/>
        <v>1</v>
      </c>
      <c r="V21" s="31">
        <f t="shared" si="16"/>
        <v>0</v>
      </c>
      <c r="W21" s="32">
        <f t="shared" si="17"/>
        <v>0</v>
      </c>
    </row>
    <row r="22">
      <c r="A22" s="28" t="s">
        <v>76</v>
      </c>
      <c r="B22" s="29">
        <v>20.0</v>
      </c>
      <c r="C22" s="30" t="s">
        <v>102</v>
      </c>
      <c r="D22" s="29">
        <v>1.0</v>
      </c>
      <c r="E22" s="24" t="s">
        <v>78</v>
      </c>
      <c r="F22" s="24">
        <f t="shared" si="1"/>
        <v>1</v>
      </c>
      <c r="G22" s="24" t="s">
        <v>79</v>
      </c>
      <c r="H22" s="31">
        <f t="shared" si="2"/>
        <v>1</v>
      </c>
      <c r="I22" s="31">
        <f t="shared" si="3"/>
        <v>3</v>
      </c>
      <c r="J22" s="31">
        <f t="shared" si="4"/>
        <v>0</v>
      </c>
      <c r="K22" s="24">
        <f t="shared" si="5"/>
        <v>1</v>
      </c>
      <c r="L22" s="31">
        <f t="shared" si="6"/>
        <v>1</v>
      </c>
      <c r="M22" s="31">
        <f t="shared" si="7"/>
        <v>1</v>
      </c>
      <c r="N22" s="31">
        <f t="shared" si="8"/>
        <v>1</v>
      </c>
      <c r="O22" s="31">
        <f t="shared" si="9"/>
        <v>1</v>
      </c>
      <c r="P22" s="31">
        <f t="shared" si="10"/>
        <v>0</v>
      </c>
      <c r="Q22" s="17">
        <f t="shared" si="11"/>
        <v>0</v>
      </c>
      <c r="R22" s="4">
        <f t="shared" si="12"/>
        <v>1</v>
      </c>
      <c r="S22" s="31">
        <f t="shared" si="13"/>
        <v>0</v>
      </c>
      <c r="T22" s="32">
        <f t="shared" si="14"/>
        <v>0</v>
      </c>
      <c r="U22" s="4">
        <f t="shared" si="15"/>
        <v>1</v>
      </c>
      <c r="V22" s="31">
        <f t="shared" si="16"/>
        <v>0</v>
      </c>
      <c r="W22" s="32">
        <f t="shared" si="17"/>
        <v>0</v>
      </c>
    </row>
    <row r="23">
      <c r="A23" s="28" t="s">
        <v>76</v>
      </c>
      <c r="B23" s="29">
        <v>21.0</v>
      </c>
      <c r="C23" s="30" t="s">
        <v>103</v>
      </c>
      <c r="D23" s="29">
        <v>0.0</v>
      </c>
      <c r="E23" s="24" t="s">
        <v>81</v>
      </c>
      <c r="F23" s="24">
        <f t="shared" si="1"/>
        <v>0</v>
      </c>
      <c r="G23" s="24" t="s">
        <v>104</v>
      </c>
      <c r="H23" s="31">
        <f t="shared" si="2"/>
        <v>0</v>
      </c>
      <c r="I23" s="31">
        <f t="shared" si="3"/>
        <v>0</v>
      </c>
      <c r="J23" s="31">
        <f t="shared" si="4"/>
        <v>3</v>
      </c>
      <c r="K23" s="24">
        <f t="shared" si="5"/>
        <v>1</v>
      </c>
      <c r="L23" s="31">
        <f t="shared" si="6"/>
        <v>1</v>
      </c>
      <c r="M23" s="31">
        <f t="shared" si="7"/>
        <v>1</v>
      </c>
      <c r="N23" s="31">
        <f t="shared" si="8"/>
        <v>1</v>
      </c>
      <c r="O23" s="31">
        <f t="shared" si="9"/>
        <v>0</v>
      </c>
      <c r="P23" s="31">
        <f t="shared" si="10"/>
        <v>0</v>
      </c>
      <c r="Q23" s="17">
        <f t="shared" si="11"/>
        <v>0</v>
      </c>
      <c r="R23" s="4">
        <f t="shared" si="12"/>
        <v>0</v>
      </c>
      <c r="S23" s="31">
        <f t="shared" si="13"/>
        <v>0</v>
      </c>
      <c r="T23" s="32">
        <f t="shared" si="14"/>
        <v>0</v>
      </c>
      <c r="U23" s="4">
        <f t="shared" si="15"/>
        <v>0</v>
      </c>
      <c r="V23" s="31">
        <f t="shared" si="16"/>
        <v>0</v>
      </c>
      <c r="W23" s="32">
        <f t="shared" si="17"/>
        <v>0</v>
      </c>
    </row>
    <row r="24">
      <c r="A24" s="28" t="s">
        <v>76</v>
      </c>
      <c r="B24" s="29">
        <v>22.0</v>
      </c>
      <c r="C24" s="30" t="s">
        <v>105</v>
      </c>
      <c r="D24" s="29">
        <v>1.0</v>
      </c>
      <c r="E24" s="24" t="s">
        <v>78</v>
      </c>
      <c r="F24" s="24">
        <f t="shared" si="1"/>
        <v>1</v>
      </c>
      <c r="G24" s="24" t="s">
        <v>83</v>
      </c>
      <c r="H24" s="31">
        <f t="shared" si="2"/>
        <v>0</v>
      </c>
      <c r="I24" s="31">
        <f t="shared" si="3"/>
        <v>2</v>
      </c>
      <c r="J24" s="31">
        <f t="shared" si="4"/>
        <v>1</v>
      </c>
      <c r="K24" s="24">
        <f t="shared" si="5"/>
        <v>0.3333333333</v>
      </c>
      <c r="L24" s="31">
        <f t="shared" si="6"/>
        <v>1</v>
      </c>
      <c r="M24" s="31">
        <f t="shared" si="7"/>
        <v>0</v>
      </c>
      <c r="N24" s="31">
        <f t="shared" si="8"/>
        <v>0</v>
      </c>
      <c r="O24" s="31">
        <f t="shared" si="9"/>
        <v>1</v>
      </c>
      <c r="P24" s="31">
        <f t="shared" si="10"/>
        <v>0</v>
      </c>
      <c r="Q24" s="17">
        <f t="shared" si="11"/>
        <v>0</v>
      </c>
      <c r="R24" s="4">
        <f t="shared" si="12"/>
        <v>0</v>
      </c>
      <c r="S24" s="31">
        <f t="shared" si="13"/>
        <v>0</v>
      </c>
      <c r="T24" s="32">
        <f t="shared" si="14"/>
        <v>1</v>
      </c>
      <c r="U24" s="4">
        <f t="shared" si="15"/>
        <v>0</v>
      </c>
      <c r="V24" s="31">
        <f t="shared" si="16"/>
        <v>0</v>
      </c>
      <c r="W24" s="32">
        <f t="shared" si="17"/>
        <v>1</v>
      </c>
    </row>
    <row r="25">
      <c r="A25" s="28" t="s">
        <v>76</v>
      </c>
      <c r="B25" s="29">
        <v>23.0</v>
      </c>
      <c r="C25" s="30" t="s">
        <v>106</v>
      </c>
      <c r="D25" s="29">
        <v>1.0</v>
      </c>
      <c r="E25" s="24" t="s">
        <v>78</v>
      </c>
      <c r="F25" s="24">
        <f t="shared" si="1"/>
        <v>1</v>
      </c>
      <c r="G25" s="24" t="s">
        <v>79</v>
      </c>
      <c r="H25" s="31">
        <f t="shared" si="2"/>
        <v>1</v>
      </c>
      <c r="I25" s="31">
        <f t="shared" si="3"/>
        <v>3</v>
      </c>
      <c r="J25" s="31">
        <f t="shared" si="4"/>
        <v>0</v>
      </c>
      <c r="K25" s="24">
        <f t="shared" si="5"/>
        <v>1</v>
      </c>
      <c r="L25" s="31">
        <f t="shared" si="6"/>
        <v>1</v>
      </c>
      <c r="M25" s="31">
        <f t="shared" si="7"/>
        <v>1</v>
      </c>
      <c r="N25" s="31">
        <f t="shared" si="8"/>
        <v>1</v>
      </c>
      <c r="O25" s="31">
        <f t="shared" si="9"/>
        <v>1</v>
      </c>
      <c r="P25" s="31">
        <f t="shared" si="10"/>
        <v>0</v>
      </c>
      <c r="Q25" s="17">
        <f t="shared" si="11"/>
        <v>0</v>
      </c>
      <c r="R25" s="4">
        <f t="shared" si="12"/>
        <v>1</v>
      </c>
      <c r="S25" s="31">
        <f t="shared" si="13"/>
        <v>0</v>
      </c>
      <c r="T25" s="32">
        <f t="shared" si="14"/>
        <v>0</v>
      </c>
      <c r="U25" s="4">
        <f t="shared" si="15"/>
        <v>1</v>
      </c>
      <c r="V25" s="31">
        <f t="shared" si="16"/>
        <v>0</v>
      </c>
      <c r="W25" s="32">
        <f t="shared" si="17"/>
        <v>0</v>
      </c>
    </row>
    <row r="26">
      <c r="A26" s="28" t="s">
        <v>76</v>
      </c>
      <c r="B26" s="29">
        <v>24.0</v>
      </c>
      <c r="C26" s="30" t="s">
        <v>107</v>
      </c>
      <c r="D26" s="29">
        <v>1.0</v>
      </c>
      <c r="E26" s="24" t="s">
        <v>78</v>
      </c>
      <c r="F26" s="24">
        <f t="shared" si="1"/>
        <v>1</v>
      </c>
      <c r="G26" s="24" t="s">
        <v>79</v>
      </c>
      <c r="H26" s="31">
        <f t="shared" si="2"/>
        <v>1</v>
      </c>
      <c r="I26" s="31">
        <f t="shared" si="3"/>
        <v>3</v>
      </c>
      <c r="J26" s="31">
        <f t="shared" si="4"/>
        <v>0</v>
      </c>
      <c r="K26" s="24">
        <f t="shared" si="5"/>
        <v>1</v>
      </c>
      <c r="L26" s="31">
        <f t="shared" si="6"/>
        <v>1</v>
      </c>
      <c r="M26" s="31">
        <f t="shared" si="7"/>
        <v>1</v>
      </c>
      <c r="N26" s="31">
        <f t="shared" si="8"/>
        <v>1</v>
      </c>
      <c r="O26" s="31">
        <f t="shared" si="9"/>
        <v>1</v>
      </c>
      <c r="P26" s="31">
        <f t="shared" si="10"/>
        <v>0</v>
      </c>
      <c r="Q26" s="17">
        <f t="shared" si="11"/>
        <v>0</v>
      </c>
      <c r="R26" s="4">
        <f t="shared" si="12"/>
        <v>1</v>
      </c>
      <c r="S26" s="31">
        <f t="shared" si="13"/>
        <v>0</v>
      </c>
      <c r="T26" s="32">
        <f t="shared" si="14"/>
        <v>0</v>
      </c>
      <c r="U26" s="4">
        <f t="shared" si="15"/>
        <v>1</v>
      </c>
      <c r="V26" s="31">
        <f t="shared" si="16"/>
        <v>0</v>
      </c>
      <c r="W26" s="32">
        <f t="shared" si="17"/>
        <v>0</v>
      </c>
    </row>
    <row r="27">
      <c r="A27" s="28" t="s">
        <v>76</v>
      </c>
      <c r="B27" s="29">
        <v>25.0</v>
      </c>
      <c r="C27" s="30" t="s">
        <v>108</v>
      </c>
      <c r="D27" s="29">
        <v>1.0</v>
      </c>
      <c r="E27" s="24" t="s">
        <v>78</v>
      </c>
      <c r="F27" s="24">
        <f t="shared" si="1"/>
        <v>1</v>
      </c>
      <c r="G27" s="24" t="s">
        <v>79</v>
      </c>
      <c r="H27" s="31">
        <f t="shared" si="2"/>
        <v>1</v>
      </c>
      <c r="I27" s="31">
        <f t="shared" si="3"/>
        <v>3</v>
      </c>
      <c r="J27" s="31">
        <f t="shared" si="4"/>
        <v>0</v>
      </c>
      <c r="K27" s="24">
        <f t="shared" si="5"/>
        <v>1</v>
      </c>
      <c r="L27" s="31">
        <f t="shared" si="6"/>
        <v>1</v>
      </c>
      <c r="M27" s="31">
        <f t="shared" si="7"/>
        <v>1</v>
      </c>
      <c r="N27" s="31">
        <f t="shared" si="8"/>
        <v>1</v>
      </c>
      <c r="O27" s="31">
        <f t="shared" si="9"/>
        <v>1</v>
      </c>
      <c r="P27" s="31">
        <f t="shared" si="10"/>
        <v>0</v>
      </c>
      <c r="Q27" s="17">
        <f t="shared" si="11"/>
        <v>0</v>
      </c>
      <c r="R27" s="4">
        <f t="shared" si="12"/>
        <v>1</v>
      </c>
      <c r="S27" s="31">
        <f t="shared" si="13"/>
        <v>0</v>
      </c>
      <c r="T27" s="32">
        <f t="shared" si="14"/>
        <v>0</v>
      </c>
      <c r="U27" s="4">
        <f t="shared" si="15"/>
        <v>1</v>
      </c>
      <c r="V27" s="31">
        <f t="shared" si="16"/>
        <v>0</v>
      </c>
      <c r="W27" s="32">
        <f t="shared" si="17"/>
        <v>0</v>
      </c>
    </row>
    <row r="28">
      <c r="A28" s="28" t="s">
        <v>76</v>
      </c>
      <c r="B28" s="29">
        <v>26.0</v>
      </c>
      <c r="C28" s="30" t="s">
        <v>109</v>
      </c>
      <c r="D28" s="29">
        <v>0.0</v>
      </c>
      <c r="E28" s="24" t="s">
        <v>81</v>
      </c>
      <c r="F28" s="24">
        <f t="shared" si="1"/>
        <v>0</v>
      </c>
      <c r="G28" s="24" t="s">
        <v>79</v>
      </c>
      <c r="H28" s="31">
        <f t="shared" si="2"/>
        <v>1</v>
      </c>
      <c r="I28" s="31">
        <f t="shared" si="3"/>
        <v>1</v>
      </c>
      <c r="J28" s="31">
        <f t="shared" si="4"/>
        <v>2</v>
      </c>
      <c r="K28" s="24">
        <f t="shared" si="5"/>
        <v>0.3333333333</v>
      </c>
      <c r="L28" s="31">
        <f t="shared" si="6"/>
        <v>1</v>
      </c>
      <c r="M28" s="31">
        <f t="shared" si="7"/>
        <v>0</v>
      </c>
      <c r="N28" s="31">
        <f t="shared" si="8"/>
        <v>0</v>
      </c>
      <c r="O28" s="31">
        <f t="shared" si="9"/>
        <v>0</v>
      </c>
      <c r="P28" s="31">
        <f t="shared" si="10"/>
        <v>0</v>
      </c>
      <c r="Q28" s="17">
        <f t="shared" si="11"/>
        <v>0</v>
      </c>
      <c r="R28" s="4">
        <f t="shared" si="12"/>
        <v>0</v>
      </c>
      <c r="S28" s="31">
        <f t="shared" si="13"/>
        <v>1</v>
      </c>
      <c r="T28" s="32">
        <f t="shared" si="14"/>
        <v>0</v>
      </c>
      <c r="U28" s="4">
        <f t="shared" si="15"/>
        <v>0</v>
      </c>
      <c r="V28" s="31">
        <f t="shared" si="16"/>
        <v>1</v>
      </c>
      <c r="W28" s="32">
        <f t="shared" si="17"/>
        <v>0</v>
      </c>
    </row>
    <row r="29">
      <c r="A29" s="28" t="s">
        <v>76</v>
      </c>
      <c r="B29" s="29">
        <v>27.0</v>
      </c>
      <c r="C29" s="30" t="s">
        <v>110</v>
      </c>
      <c r="D29" s="29">
        <v>1.0</v>
      </c>
      <c r="E29" s="24" t="s">
        <v>78</v>
      </c>
      <c r="F29" s="24">
        <f t="shared" si="1"/>
        <v>1</v>
      </c>
      <c r="G29" s="24" t="s">
        <v>79</v>
      </c>
      <c r="H29" s="31">
        <f t="shared" si="2"/>
        <v>1</v>
      </c>
      <c r="I29" s="31">
        <f t="shared" si="3"/>
        <v>3</v>
      </c>
      <c r="J29" s="31">
        <f t="shared" si="4"/>
        <v>0</v>
      </c>
      <c r="K29" s="24">
        <f t="shared" si="5"/>
        <v>1</v>
      </c>
      <c r="L29" s="31">
        <f t="shared" si="6"/>
        <v>1</v>
      </c>
      <c r="M29" s="31">
        <f t="shared" si="7"/>
        <v>1</v>
      </c>
      <c r="N29" s="31">
        <f t="shared" si="8"/>
        <v>1</v>
      </c>
      <c r="O29" s="31">
        <f t="shared" si="9"/>
        <v>1</v>
      </c>
      <c r="P29" s="31">
        <f t="shared" si="10"/>
        <v>0</v>
      </c>
      <c r="Q29" s="17">
        <f t="shared" si="11"/>
        <v>0</v>
      </c>
      <c r="R29" s="4">
        <f t="shared" si="12"/>
        <v>1</v>
      </c>
      <c r="S29" s="31">
        <f t="shared" si="13"/>
        <v>0</v>
      </c>
      <c r="T29" s="32">
        <f t="shared" si="14"/>
        <v>0</v>
      </c>
      <c r="U29" s="4">
        <f t="shared" si="15"/>
        <v>1</v>
      </c>
      <c r="V29" s="31">
        <f t="shared" si="16"/>
        <v>0</v>
      </c>
      <c r="W29" s="32">
        <f t="shared" si="17"/>
        <v>0</v>
      </c>
    </row>
    <row r="30">
      <c r="A30" s="28" t="s">
        <v>76</v>
      </c>
      <c r="B30" s="29">
        <v>28.0</v>
      </c>
      <c r="C30" s="30" t="s">
        <v>111</v>
      </c>
      <c r="D30" s="29">
        <v>1.0</v>
      </c>
      <c r="E30" s="24" t="s">
        <v>78</v>
      </c>
      <c r="F30" s="24">
        <f t="shared" si="1"/>
        <v>1</v>
      </c>
      <c r="G30" s="24" t="s">
        <v>79</v>
      </c>
      <c r="H30" s="31">
        <f t="shared" si="2"/>
        <v>1</v>
      </c>
      <c r="I30" s="31">
        <f t="shared" si="3"/>
        <v>3</v>
      </c>
      <c r="J30" s="31">
        <f t="shared" si="4"/>
        <v>0</v>
      </c>
      <c r="K30" s="24">
        <f t="shared" si="5"/>
        <v>1</v>
      </c>
      <c r="L30" s="31">
        <f t="shared" si="6"/>
        <v>1</v>
      </c>
      <c r="M30" s="31">
        <f t="shared" si="7"/>
        <v>1</v>
      </c>
      <c r="N30" s="31">
        <f t="shared" si="8"/>
        <v>1</v>
      </c>
      <c r="O30" s="31">
        <f t="shared" si="9"/>
        <v>1</v>
      </c>
      <c r="P30" s="31">
        <f t="shared" si="10"/>
        <v>0</v>
      </c>
      <c r="Q30" s="17">
        <f t="shared" si="11"/>
        <v>0</v>
      </c>
      <c r="R30" s="4">
        <f t="shared" si="12"/>
        <v>1</v>
      </c>
      <c r="S30" s="31">
        <f t="shared" si="13"/>
        <v>0</v>
      </c>
      <c r="T30" s="32">
        <f t="shared" si="14"/>
        <v>0</v>
      </c>
      <c r="U30" s="4">
        <f t="shared" si="15"/>
        <v>1</v>
      </c>
      <c r="V30" s="31">
        <f t="shared" si="16"/>
        <v>0</v>
      </c>
      <c r="W30" s="32">
        <f t="shared" si="17"/>
        <v>0</v>
      </c>
    </row>
    <row r="31">
      <c r="A31" s="28" t="s">
        <v>76</v>
      </c>
      <c r="B31" s="29">
        <v>29.0</v>
      </c>
      <c r="C31" s="30" t="s">
        <v>112</v>
      </c>
      <c r="D31" s="29">
        <v>1.0</v>
      </c>
      <c r="E31" s="24" t="s">
        <v>78</v>
      </c>
      <c r="F31" s="24">
        <f t="shared" si="1"/>
        <v>1</v>
      </c>
      <c r="G31" s="24" t="s">
        <v>79</v>
      </c>
      <c r="H31" s="31">
        <f t="shared" si="2"/>
        <v>1</v>
      </c>
      <c r="I31" s="31">
        <f t="shared" si="3"/>
        <v>3</v>
      </c>
      <c r="J31" s="31">
        <f t="shared" si="4"/>
        <v>0</v>
      </c>
      <c r="K31" s="24">
        <f t="shared" si="5"/>
        <v>1</v>
      </c>
      <c r="L31" s="31">
        <f t="shared" si="6"/>
        <v>1</v>
      </c>
      <c r="M31" s="31">
        <f t="shared" si="7"/>
        <v>1</v>
      </c>
      <c r="N31" s="31">
        <f t="shared" si="8"/>
        <v>1</v>
      </c>
      <c r="O31" s="31">
        <f t="shared" si="9"/>
        <v>1</v>
      </c>
      <c r="P31" s="31">
        <f t="shared" si="10"/>
        <v>0</v>
      </c>
      <c r="Q31" s="17">
        <f t="shared" si="11"/>
        <v>0</v>
      </c>
      <c r="R31" s="4">
        <f t="shared" si="12"/>
        <v>1</v>
      </c>
      <c r="S31" s="31">
        <f t="shared" si="13"/>
        <v>0</v>
      </c>
      <c r="T31" s="32">
        <f t="shared" si="14"/>
        <v>0</v>
      </c>
      <c r="U31" s="4">
        <f t="shared" si="15"/>
        <v>1</v>
      </c>
      <c r="V31" s="31">
        <f t="shared" si="16"/>
        <v>0</v>
      </c>
      <c r="W31" s="32">
        <f t="shared" si="17"/>
        <v>0</v>
      </c>
    </row>
    <row r="32">
      <c r="A32" s="28" t="s">
        <v>76</v>
      </c>
      <c r="B32" s="29">
        <v>30.0</v>
      </c>
      <c r="C32" s="30" t="s">
        <v>113</v>
      </c>
      <c r="D32" s="29">
        <v>0.0</v>
      </c>
      <c r="E32" s="24" t="s">
        <v>78</v>
      </c>
      <c r="F32" s="24">
        <f t="shared" si="1"/>
        <v>1</v>
      </c>
      <c r="G32" s="24" t="s">
        <v>79</v>
      </c>
      <c r="H32" s="31">
        <f t="shared" si="2"/>
        <v>1</v>
      </c>
      <c r="I32" s="31">
        <f t="shared" si="3"/>
        <v>2</v>
      </c>
      <c r="J32" s="31">
        <f t="shared" si="4"/>
        <v>1</v>
      </c>
      <c r="K32" s="24">
        <f t="shared" si="5"/>
        <v>0.3333333333</v>
      </c>
      <c r="L32" s="31">
        <f t="shared" si="6"/>
        <v>0</v>
      </c>
      <c r="M32" s="31">
        <f t="shared" si="7"/>
        <v>0</v>
      </c>
      <c r="N32" s="31">
        <f t="shared" si="8"/>
        <v>1</v>
      </c>
      <c r="O32" s="31">
        <f t="shared" si="9"/>
        <v>0</v>
      </c>
      <c r="P32" s="31">
        <f t="shared" si="10"/>
        <v>1</v>
      </c>
      <c r="Q32" s="17">
        <f t="shared" si="11"/>
        <v>0</v>
      </c>
      <c r="R32" s="4">
        <f t="shared" si="12"/>
        <v>0</v>
      </c>
      <c r="S32" s="31">
        <f t="shared" si="13"/>
        <v>1</v>
      </c>
      <c r="T32" s="32">
        <f t="shared" si="14"/>
        <v>0</v>
      </c>
      <c r="U32" s="4">
        <f t="shared" si="15"/>
        <v>1</v>
      </c>
      <c r="V32" s="31">
        <f t="shared" si="16"/>
        <v>0</v>
      </c>
      <c r="W32" s="32">
        <f t="shared" si="17"/>
        <v>0</v>
      </c>
    </row>
    <row r="33">
      <c r="A33" s="28" t="s">
        <v>76</v>
      </c>
      <c r="B33" s="29">
        <v>31.0</v>
      </c>
      <c r="C33" s="30" t="s">
        <v>114</v>
      </c>
      <c r="D33" s="29">
        <v>1.0</v>
      </c>
      <c r="E33" s="24" t="s">
        <v>78</v>
      </c>
      <c r="F33" s="24">
        <f t="shared" si="1"/>
        <v>1</v>
      </c>
      <c r="G33" s="24" t="s">
        <v>79</v>
      </c>
      <c r="H33" s="31">
        <f t="shared" si="2"/>
        <v>1</v>
      </c>
      <c r="I33" s="31">
        <f t="shared" si="3"/>
        <v>3</v>
      </c>
      <c r="J33" s="31">
        <f t="shared" si="4"/>
        <v>0</v>
      </c>
      <c r="K33" s="24">
        <f t="shared" si="5"/>
        <v>1</v>
      </c>
      <c r="L33" s="31">
        <f t="shared" si="6"/>
        <v>1</v>
      </c>
      <c r="M33" s="31">
        <f t="shared" si="7"/>
        <v>1</v>
      </c>
      <c r="N33" s="31">
        <f t="shared" si="8"/>
        <v>1</v>
      </c>
      <c r="O33" s="31">
        <f t="shared" si="9"/>
        <v>1</v>
      </c>
      <c r="P33" s="31">
        <f t="shared" si="10"/>
        <v>0</v>
      </c>
      <c r="Q33" s="17">
        <f t="shared" si="11"/>
        <v>0</v>
      </c>
      <c r="R33" s="4">
        <f t="shared" si="12"/>
        <v>1</v>
      </c>
      <c r="S33" s="31">
        <f t="shared" si="13"/>
        <v>0</v>
      </c>
      <c r="T33" s="32">
        <f t="shared" si="14"/>
        <v>0</v>
      </c>
      <c r="U33" s="4">
        <f t="shared" si="15"/>
        <v>1</v>
      </c>
      <c r="V33" s="31">
        <f t="shared" si="16"/>
        <v>0</v>
      </c>
      <c r="W33" s="32">
        <f t="shared" si="17"/>
        <v>0</v>
      </c>
    </row>
    <row r="34">
      <c r="A34" s="28" t="s">
        <v>76</v>
      </c>
      <c r="B34" s="29">
        <v>32.0</v>
      </c>
      <c r="C34" s="30" t="s">
        <v>115</v>
      </c>
      <c r="D34" s="29">
        <v>1.0</v>
      </c>
      <c r="E34" s="24" t="s">
        <v>78</v>
      </c>
      <c r="F34" s="24">
        <f t="shared" si="1"/>
        <v>1</v>
      </c>
      <c r="G34" s="24" t="s">
        <v>79</v>
      </c>
      <c r="H34" s="31">
        <f t="shared" si="2"/>
        <v>1</v>
      </c>
      <c r="I34" s="31">
        <f t="shared" si="3"/>
        <v>3</v>
      </c>
      <c r="J34" s="31">
        <f t="shared" si="4"/>
        <v>0</v>
      </c>
      <c r="K34" s="24">
        <f t="shared" si="5"/>
        <v>1</v>
      </c>
      <c r="L34" s="31">
        <f t="shared" si="6"/>
        <v>1</v>
      </c>
      <c r="M34" s="31">
        <f t="shared" si="7"/>
        <v>1</v>
      </c>
      <c r="N34" s="31">
        <f t="shared" si="8"/>
        <v>1</v>
      </c>
      <c r="O34" s="31">
        <f t="shared" si="9"/>
        <v>1</v>
      </c>
      <c r="P34" s="31">
        <f t="shared" si="10"/>
        <v>0</v>
      </c>
      <c r="Q34" s="17">
        <f t="shared" si="11"/>
        <v>0</v>
      </c>
      <c r="R34" s="4">
        <f t="shared" si="12"/>
        <v>1</v>
      </c>
      <c r="S34" s="31">
        <f t="shared" si="13"/>
        <v>0</v>
      </c>
      <c r="T34" s="32">
        <f t="shared" si="14"/>
        <v>0</v>
      </c>
      <c r="U34" s="4">
        <f t="shared" si="15"/>
        <v>1</v>
      </c>
      <c r="V34" s="31">
        <f t="shared" si="16"/>
        <v>0</v>
      </c>
      <c r="W34" s="32">
        <f t="shared" si="17"/>
        <v>0</v>
      </c>
    </row>
    <row r="35">
      <c r="A35" s="28" t="s">
        <v>76</v>
      </c>
      <c r="B35" s="29">
        <v>33.0</v>
      </c>
      <c r="C35" s="30" t="s">
        <v>116</v>
      </c>
      <c r="D35" s="29">
        <v>1.0</v>
      </c>
      <c r="E35" s="24" t="s">
        <v>78</v>
      </c>
      <c r="F35" s="24">
        <f t="shared" si="1"/>
        <v>1</v>
      </c>
      <c r="G35" s="24" t="s">
        <v>79</v>
      </c>
      <c r="H35" s="31">
        <f t="shared" si="2"/>
        <v>1</v>
      </c>
      <c r="I35" s="31">
        <f t="shared" si="3"/>
        <v>3</v>
      </c>
      <c r="J35" s="31">
        <f t="shared" si="4"/>
        <v>0</v>
      </c>
      <c r="K35" s="24">
        <f t="shared" si="5"/>
        <v>1</v>
      </c>
      <c r="L35" s="31">
        <f t="shared" si="6"/>
        <v>1</v>
      </c>
      <c r="M35" s="31">
        <f t="shared" si="7"/>
        <v>1</v>
      </c>
      <c r="N35" s="31">
        <f t="shared" si="8"/>
        <v>1</v>
      </c>
      <c r="O35" s="31">
        <f t="shared" si="9"/>
        <v>1</v>
      </c>
      <c r="P35" s="31">
        <f t="shared" si="10"/>
        <v>0</v>
      </c>
      <c r="Q35" s="17">
        <f t="shared" si="11"/>
        <v>0</v>
      </c>
      <c r="R35" s="4">
        <f t="shared" si="12"/>
        <v>1</v>
      </c>
      <c r="S35" s="31">
        <f t="shared" si="13"/>
        <v>0</v>
      </c>
      <c r="T35" s="32">
        <f t="shared" si="14"/>
        <v>0</v>
      </c>
      <c r="U35" s="4">
        <f t="shared" si="15"/>
        <v>1</v>
      </c>
      <c r="V35" s="31">
        <f t="shared" si="16"/>
        <v>0</v>
      </c>
      <c r="W35" s="32">
        <f t="shared" si="17"/>
        <v>0</v>
      </c>
    </row>
    <row r="36">
      <c r="A36" s="28" t="s">
        <v>76</v>
      </c>
      <c r="B36" s="29">
        <v>34.0</v>
      </c>
      <c r="C36" s="30" t="s">
        <v>117</v>
      </c>
      <c r="D36" s="29">
        <v>1.0</v>
      </c>
      <c r="E36" s="24" t="s">
        <v>78</v>
      </c>
      <c r="F36" s="24">
        <f t="shared" si="1"/>
        <v>1</v>
      </c>
      <c r="G36" s="24" t="s">
        <v>79</v>
      </c>
      <c r="H36" s="31">
        <f t="shared" si="2"/>
        <v>1</v>
      </c>
      <c r="I36" s="31">
        <f t="shared" si="3"/>
        <v>3</v>
      </c>
      <c r="J36" s="31">
        <f t="shared" si="4"/>
        <v>0</v>
      </c>
      <c r="K36" s="24">
        <f t="shared" si="5"/>
        <v>1</v>
      </c>
      <c r="L36" s="31">
        <f t="shared" si="6"/>
        <v>1</v>
      </c>
      <c r="M36" s="31">
        <f t="shared" si="7"/>
        <v>1</v>
      </c>
      <c r="N36" s="31">
        <f t="shared" si="8"/>
        <v>1</v>
      </c>
      <c r="O36" s="31">
        <f t="shared" si="9"/>
        <v>1</v>
      </c>
      <c r="P36" s="31">
        <f t="shared" si="10"/>
        <v>0</v>
      </c>
      <c r="Q36" s="17">
        <f t="shared" si="11"/>
        <v>0</v>
      </c>
      <c r="R36" s="4">
        <f t="shared" si="12"/>
        <v>1</v>
      </c>
      <c r="S36" s="31">
        <f t="shared" si="13"/>
        <v>0</v>
      </c>
      <c r="T36" s="32">
        <f t="shared" si="14"/>
        <v>0</v>
      </c>
      <c r="U36" s="4">
        <f t="shared" si="15"/>
        <v>1</v>
      </c>
      <c r="V36" s="31">
        <f t="shared" si="16"/>
        <v>0</v>
      </c>
      <c r="W36" s="32">
        <f t="shared" si="17"/>
        <v>0</v>
      </c>
    </row>
    <row r="37">
      <c r="A37" s="28" t="s">
        <v>76</v>
      </c>
      <c r="B37" s="29">
        <v>35.0</v>
      </c>
      <c r="C37" s="30" t="s">
        <v>118</v>
      </c>
      <c r="D37" s="29">
        <v>1.0</v>
      </c>
      <c r="E37" s="24" t="s">
        <v>78</v>
      </c>
      <c r="F37" s="24">
        <f t="shared" si="1"/>
        <v>1</v>
      </c>
      <c r="G37" s="24" t="s">
        <v>79</v>
      </c>
      <c r="H37" s="31">
        <f t="shared" si="2"/>
        <v>1</v>
      </c>
      <c r="I37" s="31">
        <f t="shared" si="3"/>
        <v>3</v>
      </c>
      <c r="J37" s="31">
        <f t="shared" si="4"/>
        <v>0</v>
      </c>
      <c r="K37" s="24">
        <f t="shared" si="5"/>
        <v>1</v>
      </c>
      <c r="L37" s="31">
        <f t="shared" si="6"/>
        <v>1</v>
      </c>
      <c r="M37" s="31">
        <f t="shared" si="7"/>
        <v>1</v>
      </c>
      <c r="N37" s="31">
        <f t="shared" si="8"/>
        <v>1</v>
      </c>
      <c r="O37" s="31">
        <f t="shared" si="9"/>
        <v>1</v>
      </c>
      <c r="P37" s="31">
        <f t="shared" si="10"/>
        <v>0</v>
      </c>
      <c r="Q37" s="17">
        <f t="shared" si="11"/>
        <v>0</v>
      </c>
      <c r="R37" s="4">
        <f t="shared" si="12"/>
        <v>1</v>
      </c>
      <c r="S37" s="31">
        <f t="shared" si="13"/>
        <v>0</v>
      </c>
      <c r="T37" s="32">
        <f t="shared" si="14"/>
        <v>0</v>
      </c>
      <c r="U37" s="4">
        <f t="shared" si="15"/>
        <v>1</v>
      </c>
      <c r="V37" s="31">
        <f t="shared" si="16"/>
        <v>0</v>
      </c>
      <c r="W37" s="32">
        <f t="shared" si="17"/>
        <v>0</v>
      </c>
    </row>
    <row r="38">
      <c r="A38" s="28" t="s">
        <v>76</v>
      </c>
      <c r="B38" s="29">
        <v>36.0</v>
      </c>
      <c r="C38" s="30" t="s">
        <v>119</v>
      </c>
      <c r="D38" s="29">
        <v>1.0</v>
      </c>
      <c r="E38" s="24" t="s">
        <v>78</v>
      </c>
      <c r="F38" s="24">
        <f t="shared" si="1"/>
        <v>1</v>
      </c>
      <c r="G38" s="24" t="s">
        <v>79</v>
      </c>
      <c r="H38" s="31">
        <f t="shared" si="2"/>
        <v>1</v>
      </c>
      <c r="I38" s="31">
        <f t="shared" si="3"/>
        <v>3</v>
      </c>
      <c r="J38" s="31">
        <f t="shared" si="4"/>
        <v>0</v>
      </c>
      <c r="K38" s="24">
        <f t="shared" si="5"/>
        <v>1</v>
      </c>
      <c r="L38" s="31">
        <f t="shared" si="6"/>
        <v>1</v>
      </c>
      <c r="M38" s="31">
        <f t="shared" si="7"/>
        <v>1</v>
      </c>
      <c r="N38" s="31">
        <f t="shared" si="8"/>
        <v>1</v>
      </c>
      <c r="O38" s="31">
        <f t="shared" si="9"/>
        <v>1</v>
      </c>
      <c r="P38" s="31">
        <f t="shared" si="10"/>
        <v>0</v>
      </c>
      <c r="Q38" s="17">
        <f t="shared" si="11"/>
        <v>0</v>
      </c>
      <c r="R38" s="4">
        <f t="shared" si="12"/>
        <v>1</v>
      </c>
      <c r="S38" s="31">
        <f t="shared" si="13"/>
        <v>0</v>
      </c>
      <c r="T38" s="32">
        <f t="shared" si="14"/>
        <v>0</v>
      </c>
      <c r="U38" s="4">
        <f t="shared" si="15"/>
        <v>1</v>
      </c>
      <c r="V38" s="31">
        <f t="shared" si="16"/>
        <v>0</v>
      </c>
      <c r="W38" s="32">
        <f t="shared" si="17"/>
        <v>0</v>
      </c>
    </row>
    <row r="39">
      <c r="A39" s="28" t="s">
        <v>76</v>
      </c>
      <c r="B39" s="29">
        <v>37.0</v>
      </c>
      <c r="C39" s="30" t="s">
        <v>120</v>
      </c>
      <c r="D39" s="29">
        <v>1.0</v>
      </c>
      <c r="E39" s="24" t="s">
        <v>78</v>
      </c>
      <c r="F39" s="24">
        <f t="shared" si="1"/>
        <v>1</v>
      </c>
      <c r="G39" s="24" t="s">
        <v>79</v>
      </c>
      <c r="H39" s="31">
        <f t="shared" si="2"/>
        <v>1</v>
      </c>
      <c r="I39" s="31">
        <f t="shared" si="3"/>
        <v>3</v>
      </c>
      <c r="J39" s="31">
        <f t="shared" si="4"/>
        <v>0</v>
      </c>
      <c r="K39" s="24">
        <f t="shared" si="5"/>
        <v>1</v>
      </c>
      <c r="L39" s="31">
        <f t="shared" si="6"/>
        <v>1</v>
      </c>
      <c r="M39" s="31">
        <f t="shared" si="7"/>
        <v>1</v>
      </c>
      <c r="N39" s="31">
        <f t="shared" si="8"/>
        <v>1</v>
      </c>
      <c r="O39" s="31">
        <f t="shared" si="9"/>
        <v>1</v>
      </c>
      <c r="P39" s="31">
        <f t="shared" si="10"/>
        <v>0</v>
      </c>
      <c r="Q39" s="17">
        <f t="shared" si="11"/>
        <v>0</v>
      </c>
      <c r="R39" s="4">
        <f t="shared" si="12"/>
        <v>1</v>
      </c>
      <c r="S39" s="31">
        <f t="shared" si="13"/>
        <v>0</v>
      </c>
      <c r="T39" s="32">
        <f t="shared" si="14"/>
        <v>0</v>
      </c>
      <c r="U39" s="4">
        <f t="shared" si="15"/>
        <v>1</v>
      </c>
      <c r="V39" s="31">
        <f t="shared" si="16"/>
        <v>0</v>
      </c>
      <c r="W39" s="32">
        <f t="shared" si="17"/>
        <v>0</v>
      </c>
    </row>
    <row r="40">
      <c r="A40" s="28" t="s">
        <v>76</v>
      </c>
      <c r="B40" s="29">
        <v>38.0</v>
      </c>
      <c r="C40" s="30" t="s">
        <v>121</v>
      </c>
      <c r="D40" s="29">
        <v>1.0</v>
      </c>
      <c r="E40" s="24" t="s">
        <v>78</v>
      </c>
      <c r="F40" s="24">
        <f t="shared" si="1"/>
        <v>1</v>
      </c>
      <c r="G40" s="24" t="s">
        <v>79</v>
      </c>
      <c r="H40" s="31">
        <f t="shared" si="2"/>
        <v>1</v>
      </c>
      <c r="I40" s="31">
        <f t="shared" si="3"/>
        <v>3</v>
      </c>
      <c r="J40" s="31">
        <f t="shared" si="4"/>
        <v>0</v>
      </c>
      <c r="K40" s="24">
        <f t="shared" si="5"/>
        <v>1</v>
      </c>
      <c r="L40" s="31">
        <f t="shared" si="6"/>
        <v>1</v>
      </c>
      <c r="M40" s="31">
        <f t="shared" si="7"/>
        <v>1</v>
      </c>
      <c r="N40" s="31">
        <f t="shared" si="8"/>
        <v>1</v>
      </c>
      <c r="O40" s="31">
        <f t="shared" si="9"/>
        <v>1</v>
      </c>
      <c r="P40" s="31">
        <f t="shared" si="10"/>
        <v>0</v>
      </c>
      <c r="Q40" s="17">
        <f t="shared" si="11"/>
        <v>0</v>
      </c>
      <c r="R40" s="4">
        <f t="shared" si="12"/>
        <v>1</v>
      </c>
      <c r="S40" s="31">
        <f t="shared" si="13"/>
        <v>0</v>
      </c>
      <c r="T40" s="32">
        <f t="shared" si="14"/>
        <v>0</v>
      </c>
      <c r="U40" s="4">
        <f t="shared" si="15"/>
        <v>1</v>
      </c>
      <c r="V40" s="31">
        <f t="shared" si="16"/>
        <v>0</v>
      </c>
      <c r="W40" s="32">
        <f t="shared" si="17"/>
        <v>0</v>
      </c>
    </row>
    <row r="41">
      <c r="A41" s="28" t="s">
        <v>76</v>
      </c>
      <c r="B41" s="29">
        <v>39.0</v>
      </c>
      <c r="C41" s="30" t="s">
        <v>122</v>
      </c>
      <c r="D41" s="29">
        <v>1.0</v>
      </c>
      <c r="E41" s="24" t="s">
        <v>78</v>
      </c>
      <c r="F41" s="24">
        <f t="shared" si="1"/>
        <v>1</v>
      </c>
      <c r="G41" s="24" t="s">
        <v>79</v>
      </c>
      <c r="H41" s="31">
        <f t="shared" si="2"/>
        <v>1</v>
      </c>
      <c r="I41" s="31">
        <f t="shared" si="3"/>
        <v>3</v>
      </c>
      <c r="J41" s="31">
        <f t="shared" si="4"/>
        <v>0</v>
      </c>
      <c r="K41" s="24">
        <f t="shared" si="5"/>
        <v>1</v>
      </c>
      <c r="L41" s="31">
        <f t="shared" si="6"/>
        <v>1</v>
      </c>
      <c r="M41" s="31">
        <f t="shared" si="7"/>
        <v>1</v>
      </c>
      <c r="N41" s="31">
        <f t="shared" si="8"/>
        <v>1</v>
      </c>
      <c r="O41" s="31">
        <f t="shared" si="9"/>
        <v>1</v>
      </c>
      <c r="P41" s="31">
        <f t="shared" si="10"/>
        <v>0</v>
      </c>
      <c r="Q41" s="17">
        <f t="shared" si="11"/>
        <v>0</v>
      </c>
      <c r="R41" s="4">
        <f t="shared" si="12"/>
        <v>1</v>
      </c>
      <c r="S41" s="31">
        <f t="shared" si="13"/>
        <v>0</v>
      </c>
      <c r="T41" s="32">
        <f t="shared" si="14"/>
        <v>0</v>
      </c>
      <c r="U41" s="4">
        <f t="shared" si="15"/>
        <v>1</v>
      </c>
      <c r="V41" s="31">
        <f t="shared" si="16"/>
        <v>0</v>
      </c>
      <c r="W41" s="32">
        <f t="shared" si="17"/>
        <v>0</v>
      </c>
    </row>
    <row r="42">
      <c r="A42" s="28" t="s">
        <v>76</v>
      </c>
      <c r="B42" s="29">
        <v>40.0</v>
      </c>
      <c r="C42" s="30" t="s">
        <v>123</v>
      </c>
      <c r="D42" s="29">
        <v>1.0</v>
      </c>
      <c r="E42" s="24" t="s">
        <v>78</v>
      </c>
      <c r="F42" s="24">
        <f t="shared" si="1"/>
        <v>1</v>
      </c>
      <c r="G42" s="24" t="s">
        <v>79</v>
      </c>
      <c r="H42" s="31">
        <f t="shared" si="2"/>
        <v>1</v>
      </c>
      <c r="I42" s="31">
        <f t="shared" si="3"/>
        <v>3</v>
      </c>
      <c r="J42" s="31">
        <f t="shared" si="4"/>
        <v>0</v>
      </c>
      <c r="K42" s="24">
        <f t="shared" si="5"/>
        <v>1</v>
      </c>
      <c r="L42" s="31">
        <f t="shared" si="6"/>
        <v>1</v>
      </c>
      <c r="M42" s="31">
        <f t="shared" si="7"/>
        <v>1</v>
      </c>
      <c r="N42" s="31">
        <f t="shared" si="8"/>
        <v>1</v>
      </c>
      <c r="O42" s="31">
        <f t="shared" si="9"/>
        <v>1</v>
      </c>
      <c r="P42" s="31">
        <f t="shared" si="10"/>
        <v>0</v>
      </c>
      <c r="Q42" s="17">
        <f t="shared" si="11"/>
        <v>0</v>
      </c>
      <c r="R42" s="4">
        <f t="shared" si="12"/>
        <v>1</v>
      </c>
      <c r="S42" s="31">
        <f t="shared" si="13"/>
        <v>0</v>
      </c>
      <c r="T42" s="32">
        <f t="shared" si="14"/>
        <v>0</v>
      </c>
      <c r="U42" s="4">
        <f t="shared" si="15"/>
        <v>1</v>
      </c>
      <c r="V42" s="31">
        <f t="shared" si="16"/>
        <v>0</v>
      </c>
      <c r="W42" s="32">
        <f t="shared" si="17"/>
        <v>0</v>
      </c>
    </row>
    <row r="43">
      <c r="A43" s="28" t="s">
        <v>76</v>
      </c>
      <c r="B43" s="29">
        <v>41.0</v>
      </c>
      <c r="C43" s="30" t="s">
        <v>124</v>
      </c>
      <c r="D43" s="29">
        <v>0.0</v>
      </c>
      <c r="E43" s="24" t="s">
        <v>81</v>
      </c>
      <c r="F43" s="24">
        <f t="shared" si="1"/>
        <v>0</v>
      </c>
      <c r="G43" s="24" t="s">
        <v>79</v>
      </c>
      <c r="H43" s="31">
        <f t="shared" si="2"/>
        <v>1</v>
      </c>
      <c r="I43" s="31">
        <f t="shared" si="3"/>
        <v>1</v>
      </c>
      <c r="J43" s="31">
        <f t="shared" si="4"/>
        <v>2</v>
      </c>
      <c r="K43" s="24">
        <f t="shared" si="5"/>
        <v>0.3333333333</v>
      </c>
      <c r="L43" s="31">
        <f t="shared" si="6"/>
        <v>1</v>
      </c>
      <c r="M43" s="31">
        <f t="shared" si="7"/>
        <v>0</v>
      </c>
      <c r="N43" s="31">
        <f t="shared" si="8"/>
        <v>0</v>
      </c>
      <c r="O43" s="31">
        <f t="shared" si="9"/>
        <v>0</v>
      </c>
      <c r="P43" s="31">
        <f t="shared" si="10"/>
        <v>0</v>
      </c>
      <c r="Q43" s="17">
        <f t="shared" si="11"/>
        <v>0</v>
      </c>
      <c r="R43" s="4">
        <f t="shared" si="12"/>
        <v>0</v>
      </c>
      <c r="S43" s="31">
        <f t="shared" si="13"/>
        <v>1</v>
      </c>
      <c r="T43" s="32">
        <f t="shared" si="14"/>
        <v>0</v>
      </c>
      <c r="U43" s="4">
        <f t="shared" si="15"/>
        <v>0</v>
      </c>
      <c r="V43" s="31">
        <f t="shared" si="16"/>
        <v>1</v>
      </c>
      <c r="W43" s="32">
        <f t="shared" si="17"/>
        <v>0</v>
      </c>
    </row>
    <row r="44">
      <c r="A44" s="28" t="s">
        <v>76</v>
      </c>
      <c r="B44" s="29">
        <v>42.0</v>
      </c>
      <c r="C44" s="30" t="s">
        <v>125</v>
      </c>
      <c r="D44" s="29">
        <v>0.0</v>
      </c>
      <c r="E44" s="24" t="s">
        <v>78</v>
      </c>
      <c r="F44" s="24">
        <f t="shared" si="1"/>
        <v>1</v>
      </c>
      <c r="G44" s="24" t="s">
        <v>79</v>
      </c>
      <c r="H44" s="31">
        <f t="shared" si="2"/>
        <v>1</v>
      </c>
      <c r="I44" s="31">
        <f t="shared" si="3"/>
        <v>2</v>
      </c>
      <c r="J44" s="31">
        <f t="shared" si="4"/>
        <v>1</v>
      </c>
      <c r="K44" s="24">
        <f t="shared" si="5"/>
        <v>0.3333333333</v>
      </c>
      <c r="L44" s="31">
        <f t="shared" si="6"/>
        <v>0</v>
      </c>
      <c r="M44" s="31">
        <f t="shared" si="7"/>
        <v>0</v>
      </c>
      <c r="N44" s="31">
        <f t="shared" si="8"/>
        <v>1</v>
      </c>
      <c r="O44" s="31">
        <f t="shared" si="9"/>
        <v>0</v>
      </c>
      <c r="P44" s="31">
        <f t="shared" si="10"/>
        <v>1</v>
      </c>
      <c r="Q44" s="17">
        <f t="shared" si="11"/>
        <v>0</v>
      </c>
      <c r="R44" s="4">
        <f t="shared" si="12"/>
        <v>0</v>
      </c>
      <c r="S44" s="31">
        <f t="shared" si="13"/>
        <v>1</v>
      </c>
      <c r="T44" s="32">
        <f t="shared" si="14"/>
        <v>0</v>
      </c>
      <c r="U44" s="4">
        <f t="shared" si="15"/>
        <v>1</v>
      </c>
      <c r="V44" s="31">
        <f t="shared" si="16"/>
        <v>0</v>
      </c>
      <c r="W44" s="32">
        <f t="shared" si="17"/>
        <v>0</v>
      </c>
    </row>
    <row r="45">
      <c r="A45" s="28" t="s">
        <v>76</v>
      </c>
      <c r="B45" s="29">
        <v>43.0</v>
      </c>
      <c r="C45" s="30" t="s">
        <v>126</v>
      </c>
      <c r="D45" s="29">
        <v>0.0</v>
      </c>
      <c r="E45" s="24" t="s">
        <v>78</v>
      </c>
      <c r="F45" s="24">
        <f t="shared" si="1"/>
        <v>1</v>
      </c>
      <c r="G45" s="24" t="s">
        <v>104</v>
      </c>
      <c r="H45" s="31">
        <f t="shared" si="2"/>
        <v>0</v>
      </c>
      <c r="I45" s="31">
        <f t="shared" si="3"/>
        <v>1</v>
      </c>
      <c r="J45" s="31">
        <f t="shared" si="4"/>
        <v>2</v>
      </c>
      <c r="K45" s="24">
        <f t="shared" si="5"/>
        <v>0.3333333333</v>
      </c>
      <c r="L45" s="31">
        <f t="shared" si="6"/>
        <v>0</v>
      </c>
      <c r="M45" s="31">
        <f t="shared" si="7"/>
        <v>1</v>
      </c>
      <c r="N45" s="31">
        <f t="shared" si="8"/>
        <v>0</v>
      </c>
      <c r="O45" s="31">
        <f t="shared" si="9"/>
        <v>0</v>
      </c>
      <c r="P45" s="31">
        <f t="shared" si="10"/>
        <v>1</v>
      </c>
      <c r="Q45" s="17">
        <f t="shared" si="11"/>
        <v>0</v>
      </c>
      <c r="R45" s="4">
        <f t="shared" si="12"/>
        <v>0</v>
      </c>
      <c r="S45" s="31">
        <f t="shared" si="13"/>
        <v>0</v>
      </c>
      <c r="T45" s="32">
        <f t="shared" si="14"/>
        <v>0</v>
      </c>
      <c r="U45" s="4">
        <f t="shared" si="15"/>
        <v>0</v>
      </c>
      <c r="V45" s="31">
        <f t="shared" si="16"/>
        <v>0</v>
      </c>
      <c r="W45" s="32">
        <f t="shared" si="17"/>
        <v>1</v>
      </c>
    </row>
    <row r="46">
      <c r="A46" s="28" t="s">
        <v>76</v>
      </c>
      <c r="B46" s="29">
        <v>44.0</v>
      </c>
      <c r="C46" s="30" t="s">
        <v>127</v>
      </c>
      <c r="D46" s="29">
        <v>1.0</v>
      </c>
      <c r="E46" s="24" t="s">
        <v>78</v>
      </c>
      <c r="F46" s="24">
        <f t="shared" si="1"/>
        <v>1</v>
      </c>
      <c r="G46" s="24" t="s">
        <v>79</v>
      </c>
      <c r="H46" s="31">
        <f t="shared" si="2"/>
        <v>1</v>
      </c>
      <c r="I46" s="31">
        <f t="shared" si="3"/>
        <v>3</v>
      </c>
      <c r="J46" s="31">
        <f t="shared" si="4"/>
        <v>0</v>
      </c>
      <c r="K46" s="24">
        <f t="shared" si="5"/>
        <v>1</v>
      </c>
      <c r="L46" s="31">
        <f t="shared" si="6"/>
        <v>1</v>
      </c>
      <c r="M46" s="31">
        <f t="shared" si="7"/>
        <v>1</v>
      </c>
      <c r="N46" s="31">
        <f t="shared" si="8"/>
        <v>1</v>
      </c>
      <c r="O46" s="31">
        <f t="shared" si="9"/>
        <v>1</v>
      </c>
      <c r="P46" s="31">
        <f t="shared" si="10"/>
        <v>0</v>
      </c>
      <c r="Q46" s="17">
        <f t="shared" si="11"/>
        <v>0</v>
      </c>
      <c r="R46" s="4">
        <f t="shared" si="12"/>
        <v>1</v>
      </c>
      <c r="S46" s="31">
        <f t="shared" si="13"/>
        <v>0</v>
      </c>
      <c r="T46" s="32">
        <f t="shared" si="14"/>
        <v>0</v>
      </c>
      <c r="U46" s="4">
        <f t="shared" si="15"/>
        <v>1</v>
      </c>
      <c r="V46" s="31">
        <f t="shared" si="16"/>
        <v>0</v>
      </c>
      <c r="W46" s="32">
        <f t="shared" si="17"/>
        <v>0</v>
      </c>
    </row>
    <row r="47">
      <c r="A47" s="28" t="s">
        <v>76</v>
      </c>
      <c r="B47" s="29">
        <v>45.0</v>
      </c>
      <c r="C47" s="30" t="s">
        <v>128</v>
      </c>
      <c r="D47" s="29">
        <v>1.0</v>
      </c>
      <c r="E47" s="24" t="s">
        <v>78</v>
      </c>
      <c r="F47" s="24">
        <f t="shared" si="1"/>
        <v>1</v>
      </c>
      <c r="G47" s="24" t="s">
        <v>79</v>
      </c>
      <c r="H47" s="31">
        <f t="shared" si="2"/>
        <v>1</v>
      </c>
      <c r="I47" s="31">
        <f t="shared" si="3"/>
        <v>3</v>
      </c>
      <c r="J47" s="31">
        <f t="shared" si="4"/>
        <v>0</v>
      </c>
      <c r="K47" s="24">
        <f t="shared" si="5"/>
        <v>1</v>
      </c>
      <c r="L47" s="31">
        <f t="shared" si="6"/>
        <v>1</v>
      </c>
      <c r="M47" s="31">
        <f t="shared" si="7"/>
        <v>1</v>
      </c>
      <c r="N47" s="31">
        <f t="shared" si="8"/>
        <v>1</v>
      </c>
      <c r="O47" s="31">
        <f t="shared" si="9"/>
        <v>1</v>
      </c>
      <c r="P47" s="31">
        <f t="shared" si="10"/>
        <v>0</v>
      </c>
      <c r="Q47" s="17">
        <f t="shared" si="11"/>
        <v>0</v>
      </c>
      <c r="R47" s="4">
        <f t="shared" si="12"/>
        <v>1</v>
      </c>
      <c r="S47" s="31">
        <f t="shared" si="13"/>
        <v>0</v>
      </c>
      <c r="T47" s="32">
        <f t="shared" si="14"/>
        <v>0</v>
      </c>
      <c r="U47" s="4">
        <f t="shared" si="15"/>
        <v>1</v>
      </c>
      <c r="V47" s="31">
        <f t="shared" si="16"/>
        <v>0</v>
      </c>
      <c r="W47" s="32">
        <f t="shared" si="17"/>
        <v>0</v>
      </c>
    </row>
    <row r="48">
      <c r="A48" s="28" t="s">
        <v>76</v>
      </c>
      <c r="B48" s="29">
        <v>46.0</v>
      </c>
      <c r="C48" s="30" t="s">
        <v>129</v>
      </c>
      <c r="D48" s="29">
        <v>1.0</v>
      </c>
      <c r="E48" s="24" t="s">
        <v>78</v>
      </c>
      <c r="F48" s="24">
        <f t="shared" si="1"/>
        <v>1</v>
      </c>
      <c r="G48" s="24" t="s">
        <v>79</v>
      </c>
      <c r="H48" s="31">
        <f t="shared" si="2"/>
        <v>1</v>
      </c>
      <c r="I48" s="31">
        <f t="shared" si="3"/>
        <v>3</v>
      </c>
      <c r="J48" s="31">
        <f t="shared" si="4"/>
        <v>0</v>
      </c>
      <c r="K48" s="24">
        <f t="shared" si="5"/>
        <v>1</v>
      </c>
      <c r="L48" s="31">
        <f t="shared" si="6"/>
        <v>1</v>
      </c>
      <c r="M48" s="31">
        <f t="shared" si="7"/>
        <v>1</v>
      </c>
      <c r="N48" s="31">
        <f t="shared" si="8"/>
        <v>1</v>
      </c>
      <c r="O48" s="31">
        <f t="shared" si="9"/>
        <v>1</v>
      </c>
      <c r="P48" s="31">
        <f t="shared" si="10"/>
        <v>0</v>
      </c>
      <c r="Q48" s="17">
        <f t="shared" si="11"/>
        <v>0</v>
      </c>
      <c r="R48" s="4">
        <f t="shared" si="12"/>
        <v>1</v>
      </c>
      <c r="S48" s="31">
        <f t="shared" si="13"/>
        <v>0</v>
      </c>
      <c r="T48" s="32">
        <f t="shared" si="14"/>
        <v>0</v>
      </c>
      <c r="U48" s="4">
        <f t="shared" si="15"/>
        <v>1</v>
      </c>
      <c r="V48" s="31">
        <f t="shared" si="16"/>
        <v>0</v>
      </c>
      <c r="W48" s="32">
        <f t="shared" si="17"/>
        <v>0</v>
      </c>
    </row>
    <row r="49">
      <c r="A49" s="28" t="s">
        <v>76</v>
      </c>
      <c r="B49" s="29">
        <v>47.0</v>
      </c>
      <c r="C49" s="30" t="s">
        <v>130</v>
      </c>
      <c r="D49" s="29">
        <v>1.0</v>
      </c>
      <c r="E49" s="24" t="s">
        <v>78</v>
      </c>
      <c r="F49" s="24">
        <f t="shared" si="1"/>
        <v>1</v>
      </c>
      <c r="G49" s="24" t="s">
        <v>79</v>
      </c>
      <c r="H49" s="31">
        <f t="shared" si="2"/>
        <v>1</v>
      </c>
      <c r="I49" s="31">
        <f t="shared" si="3"/>
        <v>3</v>
      </c>
      <c r="J49" s="31">
        <f t="shared" si="4"/>
        <v>0</v>
      </c>
      <c r="K49" s="24">
        <f t="shared" si="5"/>
        <v>1</v>
      </c>
      <c r="L49" s="31">
        <f t="shared" si="6"/>
        <v>1</v>
      </c>
      <c r="M49" s="31">
        <f t="shared" si="7"/>
        <v>1</v>
      </c>
      <c r="N49" s="31">
        <f t="shared" si="8"/>
        <v>1</v>
      </c>
      <c r="O49" s="31">
        <f t="shared" si="9"/>
        <v>1</v>
      </c>
      <c r="P49" s="31">
        <f t="shared" si="10"/>
        <v>0</v>
      </c>
      <c r="Q49" s="17">
        <f t="shared" si="11"/>
        <v>0</v>
      </c>
      <c r="R49" s="4">
        <f t="shared" si="12"/>
        <v>1</v>
      </c>
      <c r="S49" s="31">
        <f t="shared" si="13"/>
        <v>0</v>
      </c>
      <c r="T49" s="32">
        <f t="shared" si="14"/>
        <v>0</v>
      </c>
      <c r="U49" s="4">
        <f t="shared" si="15"/>
        <v>1</v>
      </c>
      <c r="V49" s="31">
        <f t="shared" si="16"/>
        <v>0</v>
      </c>
      <c r="W49" s="32">
        <f t="shared" si="17"/>
        <v>0</v>
      </c>
    </row>
    <row r="50">
      <c r="A50" s="28" t="s">
        <v>76</v>
      </c>
      <c r="B50" s="29">
        <v>48.0</v>
      </c>
      <c r="C50" s="30" t="s">
        <v>131</v>
      </c>
      <c r="D50" s="29">
        <v>1.0</v>
      </c>
      <c r="E50" s="24" t="s">
        <v>78</v>
      </c>
      <c r="F50" s="24">
        <f t="shared" si="1"/>
        <v>1</v>
      </c>
      <c r="G50" s="24" t="s">
        <v>79</v>
      </c>
      <c r="H50" s="31">
        <f t="shared" si="2"/>
        <v>1</v>
      </c>
      <c r="I50" s="31">
        <f t="shared" si="3"/>
        <v>3</v>
      </c>
      <c r="J50" s="31">
        <f t="shared" si="4"/>
        <v>0</v>
      </c>
      <c r="K50" s="24">
        <f t="shared" si="5"/>
        <v>1</v>
      </c>
      <c r="L50" s="31">
        <f t="shared" si="6"/>
        <v>1</v>
      </c>
      <c r="M50" s="31">
        <f t="shared" si="7"/>
        <v>1</v>
      </c>
      <c r="N50" s="31">
        <f t="shared" si="8"/>
        <v>1</v>
      </c>
      <c r="O50" s="31">
        <f t="shared" si="9"/>
        <v>1</v>
      </c>
      <c r="P50" s="31">
        <f t="shared" si="10"/>
        <v>0</v>
      </c>
      <c r="Q50" s="17">
        <f t="shared" si="11"/>
        <v>0</v>
      </c>
      <c r="R50" s="4">
        <f t="shared" si="12"/>
        <v>1</v>
      </c>
      <c r="S50" s="31">
        <f t="shared" si="13"/>
        <v>0</v>
      </c>
      <c r="T50" s="32">
        <f t="shared" si="14"/>
        <v>0</v>
      </c>
      <c r="U50" s="4">
        <f t="shared" si="15"/>
        <v>1</v>
      </c>
      <c r="V50" s="31">
        <f t="shared" si="16"/>
        <v>0</v>
      </c>
      <c r="W50" s="32">
        <f t="shared" si="17"/>
        <v>0</v>
      </c>
    </row>
    <row r="51">
      <c r="A51" s="28" t="s">
        <v>76</v>
      </c>
      <c r="B51" s="29">
        <v>49.0</v>
      </c>
      <c r="C51" s="30" t="s">
        <v>132</v>
      </c>
      <c r="D51" s="29">
        <v>1.0</v>
      </c>
      <c r="E51" s="24" t="s">
        <v>78</v>
      </c>
      <c r="F51" s="24">
        <f t="shared" si="1"/>
        <v>1</v>
      </c>
      <c r="G51" s="24" t="s">
        <v>79</v>
      </c>
      <c r="H51" s="31">
        <f t="shared" si="2"/>
        <v>1</v>
      </c>
      <c r="I51" s="31">
        <f t="shared" si="3"/>
        <v>3</v>
      </c>
      <c r="J51" s="31">
        <f t="shared" si="4"/>
        <v>0</v>
      </c>
      <c r="K51" s="24">
        <f t="shared" si="5"/>
        <v>1</v>
      </c>
      <c r="L51" s="31">
        <f t="shared" si="6"/>
        <v>1</v>
      </c>
      <c r="M51" s="31">
        <f t="shared" si="7"/>
        <v>1</v>
      </c>
      <c r="N51" s="31">
        <f t="shared" si="8"/>
        <v>1</v>
      </c>
      <c r="O51" s="31">
        <f t="shared" si="9"/>
        <v>1</v>
      </c>
      <c r="P51" s="31">
        <f t="shared" si="10"/>
        <v>0</v>
      </c>
      <c r="Q51" s="17">
        <f t="shared" si="11"/>
        <v>0</v>
      </c>
      <c r="R51" s="4">
        <f t="shared" si="12"/>
        <v>1</v>
      </c>
      <c r="S51" s="31">
        <f t="shared" si="13"/>
        <v>0</v>
      </c>
      <c r="T51" s="32">
        <f t="shared" si="14"/>
        <v>0</v>
      </c>
      <c r="U51" s="4">
        <f t="shared" si="15"/>
        <v>1</v>
      </c>
      <c r="V51" s="31">
        <f t="shared" si="16"/>
        <v>0</v>
      </c>
      <c r="W51" s="32">
        <f t="shared" si="17"/>
        <v>0</v>
      </c>
    </row>
    <row r="52">
      <c r="A52" s="28" t="s">
        <v>76</v>
      </c>
      <c r="B52" s="29">
        <v>50.0</v>
      </c>
      <c r="C52" s="30" t="s">
        <v>133</v>
      </c>
      <c r="D52" s="29">
        <v>1.0</v>
      </c>
      <c r="E52" s="24" t="s">
        <v>78</v>
      </c>
      <c r="F52" s="24">
        <f t="shared" si="1"/>
        <v>1</v>
      </c>
      <c r="G52" s="24" t="s">
        <v>79</v>
      </c>
      <c r="H52" s="31">
        <f t="shared" si="2"/>
        <v>1</v>
      </c>
      <c r="I52" s="31">
        <f t="shared" si="3"/>
        <v>3</v>
      </c>
      <c r="J52" s="31">
        <f t="shared" si="4"/>
        <v>0</v>
      </c>
      <c r="K52" s="24">
        <f t="shared" si="5"/>
        <v>1</v>
      </c>
      <c r="L52" s="31">
        <f t="shared" si="6"/>
        <v>1</v>
      </c>
      <c r="M52" s="31">
        <f t="shared" si="7"/>
        <v>1</v>
      </c>
      <c r="N52" s="31">
        <f t="shared" si="8"/>
        <v>1</v>
      </c>
      <c r="O52" s="31">
        <f t="shared" si="9"/>
        <v>1</v>
      </c>
      <c r="P52" s="31">
        <f t="shared" si="10"/>
        <v>0</v>
      </c>
      <c r="Q52" s="17">
        <f t="shared" si="11"/>
        <v>0</v>
      </c>
      <c r="R52" s="4">
        <f t="shared" si="12"/>
        <v>1</v>
      </c>
      <c r="S52" s="31">
        <f t="shared" si="13"/>
        <v>0</v>
      </c>
      <c r="T52" s="32">
        <f t="shared" si="14"/>
        <v>0</v>
      </c>
      <c r="U52" s="4">
        <f t="shared" si="15"/>
        <v>1</v>
      </c>
      <c r="V52" s="31">
        <f t="shared" si="16"/>
        <v>0</v>
      </c>
      <c r="W52" s="32">
        <f t="shared" si="17"/>
        <v>0</v>
      </c>
    </row>
    <row r="53">
      <c r="A53" s="28" t="s">
        <v>76</v>
      </c>
      <c r="B53" s="29">
        <v>51.0</v>
      </c>
      <c r="C53" s="30" t="s">
        <v>134</v>
      </c>
      <c r="D53" s="29">
        <v>1.0</v>
      </c>
      <c r="E53" s="24" t="s">
        <v>78</v>
      </c>
      <c r="F53" s="24">
        <f t="shared" si="1"/>
        <v>1</v>
      </c>
      <c r="G53" s="24" t="s">
        <v>83</v>
      </c>
      <c r="H53" s="31">
        <f t="shared" si="2"/>
        <v>0</v>
      </c>
      <c r="I53" s="31">
        <f t="shared" si="3"/>
        <v>2</v>
      </c>
      <c r="J53" s="31">
        <f t="shared" si="4"/>
        <v>1</v>
      </c>
      <c r="K53" s="24">
        <f t="shared" si="5"/>
        <v>0.3333333333</v>
      </c>
      <c r="L53" s="31">
        <f t="shared" si="6"/>
        <v>1</v>
      </c>
      <c r="M53" s="31">
        <f t="shared" si="7"/>
        <v>0</v>
      </c>
      <c r="N53" s="31">
        <f t="shared" si="8"/>
        <v>0</v>
      </c>
      <c r="O53" s="31">
        <f t="shared" si="9"/>
        <v>1</v>
      </c>
      <c r="P53" s="31">
        <f t="shared" si="10"/>
        <v>0</v>
      </c>
      <c r="Q53" s="17">
        <f t="shared" si="11"/>
        <v>0</v>
      </c>
      <c r="R53" s="4">
        <f t="shared" si="12"/>
        <v>0</v>
      </c>
      <c r="S53" s="31">
        <f t="shared" si="13"/>
        <v>0</v>
      </c>
      <c r="T53" s="32">
        <f t="shared" si="14"/>
        <v>1</v>
      </c>
      <c r="U53" s="4">
        <f t="shared" si="15"/>
        <v>0</v>
      </c>
      <c r="V53" s="31">
        <f t="shared" si="16"/>
        <v>0</v>
      </c>
      <c r="W53" s="32">
        <f t="shared" si="17"/>
        <v>1</v>
      </c>
    </row>
    <row r="54">
      <c r="A54" s="28" t="s">
        <v>76</v>
      </c>
      <c r="B54" s="29">
        <v>52.0</v>
      </c>
      <c r="C54" s="30" t="s">
        <v>135</v>
      </c>
      <c r="D54" s="29">
        <v>0.0</v>
      </c>
      <c r="E54" s="24" t="s">
        <v>81</v>
      </c>
      <c r="F54" s="24">
        <f t="shared" si="1"/>
        <v>0</v>
      </c>
      <c r="G54" s="24" t="s">
        <v>83</v>
      </c>
      <c r="H54" s="31">
        <f t="shared" si="2"/>
        <v>0</v>
      </c>
      <c r="I54" s="31">
        <f t="shared" si="3"/>
        <v>0</v>
      </c>
      <c r="J54" s="31">
        <f t="shared" si="4"/>
        <v>3</v>
      </c>
      <c r="K54" s="24">
        <f t="shared" si="5"/>
        <v>1</v>
      </c>
      <c r="L54" s="31">
        <f t="shared" si="6"/>
        <v>1</v>
      </c>
      <c r="M54" s="31">
        <f t="shared" si="7"/>
        <v>1</v>
      </c>
      <c r="N54" s="31">
        <f t="shared" si="8"/>
        <v>1</v>
      </c>
      <c r="O54" s="31">
        <f t="shared" si="9"/>
        <v>0</v>
      </c>
      <c r="P54" s="31">
        <f t="shared" si="10"/>
        <v>0</v>
      </c>
      <c r="Q54" s="17">
        <f t="shared" si="11"/>
        <v>0</v>
      </c>
      <c r="R54" s="4">
        <f t="shared" si="12"/>
        <v>0</v>
      </c>
      <c r="S54" s="31">
        <f t="shared" si="13"/>
        <v>0</v>
      </c>
      <c r="T54" s="32">
        <f t="shared" si="14"/>
        <v>0</v>
      </c>
      <c r="U54" s="4">
        <f t="shared" si="15"/>
        <v>0</v>
      </c>
      <c r="V54" s="31">
        <f t="shared" si="16"/>
        <v>0</v>
      </c>
      <c r="W54" s="32">
        <f t="shared" si="17"/>
        <v>0</v>
      </c>
    </row>
    <row r="55">
      <c r="A55" s="28" t="s">
        <v>76</v>
      </c>
      <c r="B55" s="29">
        <v>53.0</v>
      </c>
      <c r="C55" s="30" t="s">
        <v>136</v>
      </c>
      <c r="D55" s="29">
        <v>1.0</v>
      </c>
      <c r="E55" s="24" t="s">
        <v>78</v>
      </c>
      <c r="F55" s="24">
        <f t="shared" si="1"/>
        <v>1</v>
      </c>
      <c r="G55" s="24" t="s">
        <v>83</v>
      </c>
      <c r="H55" s="31">
        <f t="shared" si="2"/>
        <v>0</v>
      </c>
      <c r="I55" s="31">
        <f t="shared" si="3"/>
        <v>2</v>
      </c>
      <c r="J55" s="31">
        <f t="shared" si="4"/>
        <v>1</v>
      </c>
      <c r="K55" s="24">
        <f t="shared" si="5"/>
        <v>0.3333333333</v>
      </c>
      <c r="L55" s="31">
        <f t="shared" si="6"/>
        <v>1</v>
      </c>
      <c r="M55" s="31">
        <f t="shared" si="7"/>
        <v>0</v>
      </c>
      <c r="N55" s="31">
        <f t="shared" si="8"/>
        <v>0</v>
      </c>
      <c r="O55" s="31">
        <f t="shared" si="9"/>
        <v>1</v>
      </c>
      <c r="P55" s="31">
        <f t="shared" si="10"/>
        <v>0</v>
      </c>
      <c r="Q55" s="17">
        <f t="shared" si="11"/>
        <v>0</v>
      </c>
      <c r="R55" s="4">
        <f t="shared" si="12"/>
        <v>0</v>
      </c>
      <c r="S55" s="31">
        <f t="shared" si="13"/>
        <v>0</v>
      </c>
      <c r="T55" s="32">
        <f t="shared" si="14"/>
        <v>1</v>
      </c>
      <c r="U55" s="4">
        <f t="shared" si="15"/>
        <v>0</v>
      </c>
      <c r="V55" s="31">
        <f t="shared" si="16"/>
        <v>0</v>
      </c>
      <c r="W55" s="32">
        <f t="shared" si="17"/>
        <v>1</v>
      </c>
    </row>
    <row r="56">
      <c r="A56" s="28" t="s">
        <v>76</v>
      </c>
      <c r="B56" s="29">
        <v>54.0</v>
      </c>
      <c r="C56" s="30" t="s">
        <v>137</v>
      </c>
      <c r="D56" s="29">
        <v>0.0</v>
      </c>
      <c r="E56" s="24" t="s">
        <v>78</v>
      </c>
      <c r="F56" s="24">
        <f t="shared" si="1"/>
        <v>1</v>
      </c>
      <c r="G56" s="24" t="s">
        <v>83</v>
      </c>
      <c r="H56" s="31">
        <f t="shared" si="2"/>
        <v>0</v>
      </c>
      <c r="I56" s="31">
        <f t="shared" si="3"/>
        <v>1</v>
      </c>
      <c r="J56" s="31">
        <f t="shared" si="4"/>
        <v>2</v>
      </c>
      <c r="K56" s="24">
        <f t="shared" si="5"/>
        <v>0.3333333333</v>
      </c>
      <c r="L56" s="31">
        <f t="shared" si="6"/>
        <v>0</v>
      </c>
      <c r="M56" s="31">
        <f t="shared" si="7"/>
        <v>1</v>
      </c>
      <c r="N56" s="31">
        <f t="shared" si="8"/>
        <v>0</v>
      </c>
      <c r="O56" s="31">
        <f t="shared" si="9"/>
        <v>0</v>
      </c>
      <c r="P56" s="31">
        <f t="shared" si="10"/>
        <v>1</v>
      </c>
      <c r="Q56" s="17">
        <f t="shared" si="11"/>
        <v>0</v>
      </c>
      <c r="R56" s="4">
        <f t="shared" si="12"/>
        <v>0</v>
      </c>
      <c r="S56" s="31">
        <f t="shared" si="13"/>
        <v>0</v>
      </c>
      <c r="T56" s="32">
        <f t="shared" si="14"/>
        <v>0</v>
      </c>
      <c r="U56" s="4">
        <f t="shared" si="15"/>
        <v>0</v>
      </c>
      <c r="V56" s="31">
        <f t="shared" si="16"/>
        <v>0</v>
      </c>
      <c r="W56" s="32">
        <f t="shared" si="17"/>
        <v>1</v>
      </c>
    </row>
    <row r="57">
      <c r="A57" s="28" t="s">
        <v>76</v>
      </c>
      <c r="B57" s="29">
        <v>55.0</v>
      </c>
      <c r="C57" s="30" t="s">
        <v>138</v>
      </c>
      <c r="D57" s="29">
        <v>1.0</v>
      </c>
      <c r="E57" s="24" t="s">
        <v>81</v>
      </c>
      <c r="F57" s="24">
        <f t="shared" si="1"/>
        <v>0</v>
      </c>
      <c r="G57" s="24" t="s">
        <v>83</v>
      </c>
      <c r="H57" s="31">
        <f t="shared" si="2"/>
        <v>0</v>
      </c>
      <c r="I57" s="31">
        <f t="shared" si="3"/>
        <v>1</v>
      </c>
      <c r="J57" s="31">
        <f t="shared" si="4"/>
        <v>2</v>
      </c>
      <c r="K57" s="24">
        <f t="shared" si="5"/>
        <v>0.3333333333</v>
      </c>
      <c r="L57" s="31">
        <f t="shared" si="6"/>
        <v>0</v>
      </c>
      <c r="M57" s="31">
        <f t="shared" si="7"/>
        <v>0</v>
      </c>
      <c r="N57" s="31">
        <f t="shared" si="8"/>
        <v>1</v>
      </c>
      <c r="O57" s="31">
        <f t="shared" si="9"/>
        <v>0</v>
      </c>
      <c r="P57" s="31">
        <f t="shared" si="10"/>
        <v>0</v>
      </c>
      <c r="Q57" s="17">
        <f t="shared" si="11"/>
        <v>1</v>
      </c>
      <c r="R57" s="4">
        <f t="shared" si="12"/>
        <v>0</v>
      </c>
      <c r="S57" s="31">
        <f t="shared" si="13"/>
        <v>0</v>
      </c>
      <c r="T57" s="32">
        <f t="shared" si="14"/>
        <v>1</v>
      </c>
      <c r="U57" s="4">
        <f t="shared" si="15"/>
        <v>0</v>
      </c>
      <c r="V57" s="31">
        <f t="shared" si="16"/>
        <v>0</v>
      </c>
      <c r="W57" s="32">
        <f t="shared" si="17"/>
        <v>0</v>
      </c>
    </row>
    <row r="58">
      <c r="A58" s="28" t="s">
        <v>76</v>
      </c>
      <c r="B58" s="29">
        <v>56.0</v>
      </c>
      <c r="C58" s="30" t="s">
        <v>139</v>
      </c>
      <c r="D58" s="29">
        <v>1.0</v>
      </c>
      <c r="E58" s="24" t="s">
        <v>78</v>
      </c>
      <c r="F58" s="24">
        <f t="shared" si="1"/>
        <v>1</v>
      </c>
      <c r="G58" s="24" t="s">
        <v>83</v>
      </c>
      <c r="H58" s="31">
        <f t="shared" si="2"/>
        <v>0</v>
      </c>
      <c r="I58" s="31">
        <f t="shared" si="3"/>
        <v>2</v>
      </c>
      <c r="J58" s="31">
        <f t="shared" si="4"/>
        <v>1</v>
      </c>
      <c r="K58" s="24">
        <f t="shared" si="5"/>
        <v>0.3333333333</v>
      </c>
      <c r="L58" s="31">
        <f t="shared" si="6"/>
        <v>1</v>
      </c>
      <c r="M58" s="31">
        <f t="shared" si="7"/>
        <v>0</v>
      </c>
      <c r="N58" s="31">
        <f t="shared" si="8"/>
        <v>0</v>
      </c>
      <c r="O58" s="31">
        <f t="shared" si="9"/>
        <v>1</v>
      </c>
      <c r="P58" s="31">
        <f t="shared" si="10"/>
        <v>0</v>
      </c>
      <c r="Q58" s="17">
        <f t="shared" si="11"/>
        <v>0</v>
      </c>
      <c r="R58" s="4">
        <f t="shared" si="12"/>
        <v>0</v>
      </c>
      <c r="S58" s="31">
        <f t="shared" si="13"/>
        <v>0</v>
      </c>
      <c r="T58" s="32">
        <f t="shared" si="14"/>
        <v>1</v>
      </c>
      <c r="U58" s="4">
        <f t="shared" si="15"/>
        <v>0</v>
      </c>
      <c r="V58" s="31">
        <f t="shared" si="16"/>
        <v>0</v>
      </c>
      <c r="W58" s="32">
        <f t="shared" si="17"/>
        <v>1</v>
      </c>
    </row>
    <row r="59">
      <c r="A59" s="28" t="s">
        <v>76</v>
      </c>
      <c r="B59" s="29">
        <v>57.0</v>
      </c>
      <c r="C59" s="30" t="s">
        <v>140</v>
      </c>
      <c r="D59" s="29">
        <v>1.0</v>
      </c>
      <c r="E59" s="24" t="s">
        <v>78</v>
      </c>
      <c r="F59" s="24">
        <f t="shared" si="1"/>
        <v>1</v>
      </c>
      <c r="G59" s="24" t="s">
        <v>83</v>
      </c>
      <c r="H59" s="31">
        <f t="shared" si="2"/>
        <v>0</v>
      </c>
      <c r="I59" s="31">
        <f t="shared" si="3"/>
        <v>2</v>
      </c>
      <c r="J59" s="31">
        <f t="shared" si="4"/>
        <v>1</v>
      </c>
      <c r="K59" s="24">
        <f t="shared" si="5"/>
        <v>0.3333333333</v>
      </c>
      <c r="L59" s="31">
        <f t="shared" si="6"/>
        <v>1</v>
      </c>
      <c r="M59" s="31">
        <f t="shared" si="7"/>
        <v>0</v>
      </c>
      <c r="N59" s="31">
        <f t="shared" si="8"/>
        <v>0</v>
      </c>
      <c r="O59" s="31">
        <f t="shared" si="9"/>
        <v>1</v>
      </c>
      <c r="P59" s="31">
        <f t="shared" si="10"/>
        <v>0</v>
      </c>
      <c r="Q59" s="17">
        <f t="shared" si="11"/>
        <v>0</v>
      </c>
      <c r="R59" s="4">
        <f t="shared" si="12"/>
        <v>0</v>
      </c>
      <c r="S59" s="31">
        <f t="shared" si="13"/>
        <v>0</v>
      </c>
      <c r="T59" s="32">
        <f t="shared" si="14"/>
        <v>1</v>
      </c>
      <c r="U59" s="4">
        <f t="shared" si="15"/>
        <v>0</v>
      </c>
      <c r="V59" s="31">
        <f t="shared" si="16"/>
        <v>0</v>
      </c>
      <c r="W59" s="32">
        <f t="shared" si="17"/>
        <v>1</v>
      </c>
    </row>
    <row r="60">
      <c r="A60" s="28" t="s">
        <v>76</v>
      </c>
      <c r="B60" s="29">
        <v>58.0</v>
      </c>
      <c r="C60" s="30" t="s">
        <v>141</v>
      </c>
      <c r="D60" s="29">
        <v>1.0</v>
      </c>
      <c r="E60" s="24" t="s">
        <v>78</v>
      </c>
      <c r="F60" s="24">
        <f t="shared" si="1"/>
        <v>1</v>
      </c>
      <c r="G60" s="24" t="s">
        <v>83</v>
      </c>
      <c r="H60" s="31">
        <f t="shared" si="2"/>
        <v>0</v>
      </c>
      <c r="I60" s="31">
        <f t="shared" si="3"/>
        <v>2</v>
      </c>
      <c r="J60" s="31">
        <f t="shared" si="4"/>
        <v>1</v>
      </c>
      <c r="K60" s="24">
        <f t="shared" si="5"/>
        <v>0.3333333333</v>
      </c>
      <c r="L60" s="31">
        <f t="shared" si="6"/>
        <v>1</v>
      </c>
      <c r="M60" s="31">
        <f t="shared" si="7"/>
        <v>0</v>
      </c>
      <c r="N60" s="31">
        <f t="shared" si="8"/>
        <v>0</v>
      </c>
      <c r="O60" s="31">
        <f t="shared" si="9"/>
        <v>1</v>
      </c>
      <c r="P60" s="31">
        <f t="shared" si="10"/>
        <v>0</v>
      </c>
      <c r="Q60" s="17">
        <f t="shared" si="11"/>
        <v>0</v>
      </c>
      <c r="R60" s="4">
        <f t="shared" si="12"/>
        <v>0</v>
      </c>
      <c r="S60" s="31">
        <f t="shared" si="13"/>
        <v>0</v>
      </c>
      <c r="T60" s="32">
        <f t="shared" si="14"/>
        <v>1</v>
      </c>
      <c r="U60" s="4">
        <f t="shared" si="15"/>
        <v>0</v>
      </c>
      <c r="V60" s="31">
        <f t="shared" si="16"/>
        <v>0</v>
      </c>
      <c r="W60" s="32">
        <f t="shared" si="17"/>
        <v>1</v>
      </c>
    </row>
    <row r="61">
      <c r="A61" s="28" t="s">
        <v>76</v>
      </c>
      <c r="B61" s="29">
        <v>59.0</v>
      </c>
      <c r="C61" s="30" t="s">
        <v>142</v>
      </c>
      <c r="D61" s="29">
        <v>1.0</v>
      </c>
      <c r="E61" s="24" t="s">
        <v>78</v>
      </c>
      <c r="F61" s="24">
        <f t="shared" si="1"/>
        <v>1</v>
      </c>
      <c r="G61" s="24" t="s">
        <v>83</v>
      </c>
      <c r="H61" s="31">
        <f t="shared" si="2"/>
        <v>0</v>
      </c>
      <c r="I61" s="31">
        <f t="shared" si="3"/>
        <v>2</v>
      </c>
      <c r="J61" s="31">
        <f t="shared" si="4"/>
        <v>1</v>
      </c>
      <c r="K61" s="24">
        <f t="shared" si="5"/>
        <v>0.3333333333</v>
      </c>
      <c r="L61" s="31">
        <f t="shared" si="6"/>
        <v>1</v>
      </c>
      <c r="M61" s="31">
        <f t="shared" si="7"/>
        <v>0</v>
      </c>
      <c r="N61" s="31">
        <f t="shared" si="8"/>
        <v>0</v>
      </c>
      <c r="O61" s="31">
        <f t="shared" si="9"/>
        <v>1</v>
      </c>
      <c r="P61" s="31">
        <f t="shared" si="10"/>
        <v>0</v>
      </c>
      <c r="Q61" s="17">
        <f t="shared" si="11"/>
        <v>0</v>
      </c>
      <c r="R61" s="4">
        <f t="shared" si="12"/>
        <v>0</v>
      </c>
      <c r="S61" s="31">
        <f t="shared" si="13"/>
        <v>0</v>
      </c>
      <c r="T61" s="32">
        <f t="shared" si="14"/>
        <v>1</v>
      </c>
      <c r="U61" s="4">
        <f t="shared" si="15"/>
        <v>0</v>
      </c>
      <c r="V61" s="31">
        <f t="shared" si="16"/>
        <v>0</v>
      </c>
      <c r="W61" s="32">
        <f t="shared" si="17"/>
        <v>1</v>
      </c>
    </row>
    <row r="62">
      <c r="A62" s="28" t="s">
        <v>76</v>
      </c>
      <c r="B62" s="29">
        <v>60.0</v>
      </c>
      <c r="C62" s="30" t="s">
        <v>143</v>
      </c>
      <c r="D62" s="29">
        <v>1.0</v>
      </c>
      <c r="E62" s="24" t="s">
        <v>78</v>
      </c>
      <c r="F62" s="24">
        <f t="shared" si="1"/>
        <v>1</v>
      </c>
      <c r="G62" s="24" t="s">
        <v>79</v>
      </c>
      <c r="H62" s="31">
        <f t="shared" si="2"/>
        <v>1</v>
      </c>
      <c r="I62" s="31">
        <f t="shared" si="3"/>
        <v>3</v>
      </c>
      <c r="J62" s="31">
        <f t="shared" si="4"/>
        <v>0</v>
      </c>
      <c r="K62" s="24">
        <f t="shared" si="5"/>
        <v>1</v>
      </c>
      <c r="L62" s="31">
        <f t="shared" si="6"/>
        <v>1</v>
      </c>
      <c r="M62" s="31">
        <f t="shared" si="7"/>
        <v>1</v>
      </c>
      <c r="N62" s="31">
        <f t="shared" si="8"/>
        <v>1</v>
      </c>
      <c r="O62" s="31">
        <f t="shared" si="9"/>
        <v>1</v>
      </c>
      <c r="P62" s="31">
        <f t="shared" si="10"/>
        <v>0</v>
      </c>
      <c r="Q62" s="17">
        <f t="shared" si="11"/>
        <v>0</v>
      </c>
      <c r="R62" s="4">
        <f t="shared" si="12"/>
        <v>1</v>
      </c>
      <c r="S62" s="31">
        <f t="shared" si="13"/>
        <v>0</v>
      </c>
      <c r="T62" s="32">
        <f t="shared" si="14"/>
        <v>0</v>
      </c>
      <c r="U62" s="4">
        <f t="shared" si="15"/>
        <v>1</v>
      </c>
      <c r="V62" s="31">
        <f t="shared" si="16"/>
        <v>0</v>
      </c>
      <c r="W62" s="32">
        <f t="shared" si="17"/>
        <v>0</v>
      </c>
    </row>
    <row r="63">
      <c r="A63" s="28" t="s">
        <v>76</v>
      </c>
      <c r="B63" s="29">
        <v>61.0</v>
      </c>
      <c r="C63" s="30" t="s">
        <v>144</v>
      </c>
      <c r="D63" s="29">
        <v>0.0</v>
      </c>
      <c r="E63" s="24" t="s">
        <v>81</v>
      </c>
      <c r="F63" s="24">
        <f t="shared" si="1"/>
        <v>0</v>
      </c>
      <c r="G63" s="24" t="s">
        <v>83</v>
      </c>
      <c r="H63" s="31">
        <f t="shared" si="2"/>
        <v>0</v>
      </c>
      <c r="I63" s="31">
        <f t="shared" si="3"/>
        <v>0</v>
      </c>
      <c r="J63" s="31">
        <f t="shared" si="4"/>
        <v>3</v>
      </c>
      <c r="K63" s="24">
        <f t="shared" si="5"/>
        <v>1</v>
      </c>
      <c r="L63" s="31">
        <f t="shared" si="6"/>
        <v>1</v>
      </c>
      <c r="M63" s="31">
        <f t="shared" si="7"/>
        <v>1</v>
      </c>
      <c r="N63" s="31">
        <f t="shared" si="8"/>
        <v>1</v>
      </c>
      <c r="O63" s="31">
        <f t="shared" si="9"/>
        <v>0</v>
      </c>
      <c r="P63" s="31">
        <f t="shared" si="10"/>
        <v>0</v>
      </c>
      <c r="Q63" s="17">
        <f t="shared" si="11"/>
        <v>0</v>
      </c>
      <c r="R63" s="4">
        <f t="shared" si="12"/>
        <v>0</v>
      </c>
      <c r="S63" s="31">
        <f t="shared" si="13"/>
        <v>0</v>
      </c>
      <c r="T63" s="32">
        <f t="shared" si="14"/>
        <v>0</v>
      </c>
      <c r="U63" s="4">
        <f t="shared" si="15"/>
        <v>0</v>
      </c>
      <c r="V63" s="31">
        <f t="shared" si="16"/>
        <v>0</v>
      </c>
      <c r="W63" s="32">
        <f t="shared" si="17"/>
        <v>0</v>
      </c>
    </row>
    <row r="64">
      <c r="A64" s="28" t="s">
        <v>76</v>
      </c>
      <c r="B64" s="29">
        <v>62.0</v>
      </c>
      <c r="C64" s="30" t="s">
        <v>145</v>
      </c>
      <c r="D64" s="29">
        <v>1.0</v>
      </c>
      <c r="E64" s="24" t="s">
        <v>78</v>
      </c>
      <c r="F64" s="24">
        <f t="shared" si="1"/>
        <v>1</v>
      </c>
      <c r="G64" s="24" t="s">
        <v>79</v>
      </c>
      <c r="H64" s="31">
        <f t="shared" si="2"/>
        <v>1</v>
      </c>
      <c r="I64" s="31">
        <f t="shared" si="3"/>
        <v>3</v>
      </c>
      <c r="J64" s="31">
        <f t="shared" si="4"/>
        <v>0</v>
      </c>
      <c r="K64" s="24">
        <f t="shared" si="5"/>
        <v>1</v>
      </c>
      <c r="L64" s="31">
        <f t="shared" si="6"/>
        <v>1</v>
      </c>
      <c r="M64" s="31">
        <f t="shared" si="7"/>
        <v>1</v>
      </c>
      <c r="N64" s="31">
        <f t="shared" si="8"/>
        <v>1</v>
      </c>
      <c r="O64" s="31">
        <f t="shared" si="9"/>
        <v>1</v>
      </c>
      <c r="P64" s="31">
        <f t="shared" si="10"/>
        <v>0</v>
      </c>
      <c r="Q64" s="17">
        <f t="shared" si="11"/>
        <v>0</v>
      </c>
      <c r="R64" s="4">
        <f t="shared" si="12"/>
        <v>1</v>
      </c>
      <c r="S64" s="31">
        <f t="shared" si="13"/>
        <v>0</v>
      </c>
      <c r="T64" s="32">
        <f t="shared" si="14"/>
        <v>0</v>
      </c>
      <c r="U64" s="4">
        <f t="shared" si="15"/>
        <v>1</v>
      </c>
      <c r="V64" s="31">
        <f t="shared" si="16"/>
        <v>0</v>
      </c>
      <c r="W64" s="32">
        <f t="shared" si="17"/>
        <v>0</v>
      </c>
    </row>
    <row r="65">
      <c r="A65" s="28" t="s">
        <v>76</v>
      </c>
      <c r="B65" s="29">
        <v>63.0</v>
      </c>
      <c r="C65" s="30" t="s">
        <v>146</v>
      </c>
      <c r="D65" s="29">
        <v>1.0</v>
      </c>
      <c r="E65" s="24" t="s">
        <v>78</v>
      </c>
      <c r="F65" s="24">
        <f t="shared" si="1"/>
        <v>1</v>
      </c>
      <c r="G65" s="24" t="s">
        <v>83</v>
      </c>
      <c r="H65" s="31">
        <f t="shared" si="2"/>
        <v>0</v>
      </c>
      <c r="I65" s="31">
        <f t="shared" si="3"/>
        <v>2</v>
      </c>
      <c r="J65" s="31">
        <f t="shared" si="4"/>
        <v>1</v>
      </c>
      <c r="K65" s="24">
        <f t="shared" si="5"/>
        <v>0.3333333333</v>
      </c>
      <c r="L65" s="31">
        <f t="shared" si="6"/>
        <v>1</v>
      </c>
      <c r="M65" s="31">
        <f t="shared" si="7"/>
        <v>0</v>
      </c>
      <c r="N65" s="31">
        <f t="shared" si="8"/>
        <v>0</v>
      </c>
      <c r="O65" s="31">
        <f t="shared" si="9"/>
        <v>1</v>
      </c>
      <c r="P65" s="31">
        <f t="shared" si="10"/>
        <v>0</v>
      </c>
      <c r="Q65" s="17">
        <f t="shared" si="11"/>
        <v>0</v>
      </c>
      <c r="R65" s="4">
        <f t="shared" si="12"/>
        <v>0</v>
      </c>
      <c r="S65" s="31">
        <f t="shared" si="13"/>
        <v>0</v>
      </c>
      <c r="T65" s="32">
        <f t="shared" si="14"/>
        <v>1</v>
      </c>
      <c r="U65" s="4">
        <f t="shared" si="15"/>
        <v>0</v>
      </c>
      <c r="V65" s="31">
        <f t="shared" si="16"/>
        <v>0</v>
      </c>
      <c r="W65" s="32">
        <f t="shared" si="17"/>
        <v>1</v>
      </c>
    </row>
    <row r="66">
      <c r="A66" s="28" t="s">
        <v>76</v>
      </c>
      <c r="B66" s="29">
        <v>64.0</v>
      </c>
      <c r="C66" s="30" t="s">
        <v>147</v>
      </c>
      <c r="D66" s="29">
        <v>0.0</v>
      </c>
      <c r="E66" s="24" t="s">
        <v>81</v>
      </c>
      <c r="F66" s="24">
        <f t="shared" si="1"/>
        <v>0</v>
      </c>
      <c r="G66" s="24" t="s">
        <v>83</v>
      </c>
      <c r="H66" s="31">
        <f t="shared" si="2"/>
        <v>0</v>
      </c>
      <c r="I66" s="31">
        <f t="shared" si="3"/>
        <v>0</v>
      </c>
      <c r="J66" s="31">
        <f t="shared" si="4"/>
        <v>3</v>
      </c>
      <c r="K66" s="24">
        <f t="shared" si="5"/>
        <v>1</v>
      </c>
      <c r="L66" s="31">
        <f t="shared" si="6"/>
        <v>1</v>
      </c>
      <c r="M66" s="31">
        <f t="shared" si="7"/>
        <v>1</v>
      </c>
      <c r="N66" s="31">
        <f t="shared" si="8"/>
        <v>1</v>
      </c>
      <c r="O66" s="31">
        <f t="shared" si="9"/>
        <v>0</v>
      </c>
      <c r="P66" s="31">
        <f t="shared" si="10"/>
        <v>0</v>
      </c>
      <c r="Q66" s="17">
        <f t="shared" si="11"/>
        <v>0</v>
      </c>
      <c r="R66" s="4">
        <f t="shared" si="12"/>
        <v>0</v>
      </c>
      <c r="S66" s="31">
        <f t="shared" si="13"/>
        <v>0</v>
      </c>
      <c r="T66" s="32">
        <f t="shared" si="14"/>
        <v>0</v>
      </c>
      <c r="U66" s="4">
        <f t="shared" si="15"/>
        <v>0</v>
      </c>
      <c r="V66" s="31">
        <f t="shared" si="16"/>
        <v>0</v>
      </c>
      <c r="W66" s="32">
        <f t="shared" si="17"/>
        <v>0</v>
      </c>
    </row>
    <row r="67">
      <c r="A67" s="28" t="s">
        <v>76</v>
      </c>
      <c r="B67" s="29">
        <v>65.0</v>
      </c>
      <c r="C67" s="30" t="s">
        <v>148</v>
      </c>
      <c r="D67" s="29">
        <v>1.0</v>
      </c>
      <c r="E67" s="24" t="s">
        <v>78</v>
      </c>
      <c r="F67" s="24">
        <f t="shared" si="1"/>
        <v>1</v>
      </c>
      <c r="G67" s="24" t="s">
        <v>83</v>
      </c>
      <c r="H67" s="31">
        <f t="shared" si="2"/>
        <v>0</v>
      </c>
      <c r="I67" s="31">
        <f t="shared" si="3"/>
        <v>2</v>
      </c>
      <c r="J67" s="31">
        <f t="shared" si="4"/>
        <v>1</v>
      </c>
      <c r="K67" s="24">
        <f t="shared" si="5"/>
        <v>0.3333333333</v>
      </c>
      <c r="L67" s="31">
        <f t="shared" si="6"/>
        <v>1</v>
      </c>
      <c r="M67" s="31">
        <f t="shared" si="7"/>
        <v>0</v>
      </c>
      <c r="N67" s="31">
        <f t="shared" si="8"/>
        <v>0</v>
      </c>
      <c r="O67" s="31">
        <f t="shared" si="9"/>
        <v>1</v>
      </c>
      <c r="P67" s="31">
        <f t="shared" si="10"/>
        <v>0</v>
      </c>
      <c r="Q67" s="17">
        <f t="shared" si="11"/>
        <v>0</v>
      </c>
      <c r="R67" s="4">
        <f t="shared" si="12"/>
        <v>0</v>
      </c>
      <c r="S67" s="31">
        <f t="shared" si="13"/>
        <v>0</v>
      </c>
      <c r="T67" s="32">
        <f t="shared" si="14"/>
        <v>1</v>
      </c>
      <c r="U67" s="4">
        <f t="shared" si="15"/>
        <v>0</v>
      </c>
      <c r="V67" s="31">
        <f t="shared" si="16"/>
        <v>0</v>
      </c>
      <c r="W67" s="32">
        <f t="shared" si="17"/>
        <v>1</v>
      </c>
    </row>
    <row r="68">
      <c r="A68" s="28" t="s">
        <v>76</v>
      </c>
      <c r="B68" s="29">
        <v>66.0</v>
      </c>
      <c r="C68" s="30" t="s">
        <v>149</v>
      </c>
      <c r="D68" s="29">
        <v>1.0</v>
      </c>
      <c r="E68" s="24" t="s">
        <v>78</v>
      </c>
      <c r="F68" s="24">
        <f t="shared" si="1"/>
        <v>1</v>
      </c>
      <c r="G68" s="24" t="s">
        <v>79</v>
      </c>
      <c r="H68" s="31">
        <f t="shared" si="2"/>
        <v>1</v>
      </c>
      <c r="I68" s="31">
        <f t="shared" si="3"/>
        <v>3</v>
      </c>
      <c r="J68" s="31">
        <f t="shared" si="4"/>
        <v>0</v>
      </c>
      <c r="K68" s="24">
        <f t="shared" si="5"/>
        <v>1</v>
      </c>
      <c r="L68" s="31">
        <f t="shared" si="6"/>
        <v>1</v>
      </c>
      <c r="M68" s="31">
        <f t="shared" si="7"/>
        <v>1</v>
      </c>
      <c r="N68" s="31">
        <f t="shared" si="8"/>
        <v>1</v>
      </c>
      <c r="O68" s="31">
        <f t="shared" si="9"/>
        <v>1</v>
      </c>
      <c r="P68" s="31">
        <f t="shared" si="10"/>
        <v>0</v>
      </c>
      <c r="Q68" s="17">
        <f t="shared" si="11"/>
        <v>0</v>
      </c>
      <c r="R68" s="4">
        <f t="shared" si="12"/>
        <v>1</v>
      </c>
      <c r="S68" s="31">
        <f t="shared" si="13"/>
        <v>0</v>
      </c>
      <c r="T68" s="32">
        <f t="shared" si="14"/>
        <v>0</v>
      </c>
      <c r="U68" s="4">
        <f t="shared" si="15"/>
        <v>1</v>
      </c>
      <c r="V68" s="31">
        <f t="shared" si="16"/>
        <v>0</v>
      </c>
      <c r="W68" s="32">
        <f t="shared" si="17"/>
        <v>0</v>
      </c>
    </row>
    <row r="69">
      <c r="A69" s="28" t="s">
        <v>76</v>
      </c>
      <c r="B69" s="29">
        <v>67.0</v>
      </c>
      <c r="C69" s="30" t="s">
        <v>150</v>
      </c>
      <c r="D69" s="29">
        <v>1.0</v>
      </c>
      <c r="E69" s="24" t="s">
        <v>78</v>
      </c>
      <c r="F69" s="24">
        <f t="shared" si="1"/>
        <v>1</v>
      </c>
      <c r="G69" s="24" t="s">
        <v>83</v>
      </c>
      <c r="H69" s="31">
        <f t="shared" si="2"/>
        <v>0</v>
      </c>
      <c r="I69" s="31">
        <f t="shared" si="3"/>
        <v>2</v>
      </c>
      <c r="J69" s="31">
        <f t="shared" si="4"/>
        <v>1</v>
      </c>
      <c r="K69" s="24">
        <f t="shared" si="5"/>
        <v>0.3333333333</v>
      </c>
      <c r="L69" s="31">
        <f t="shared" si="6"/>
        <v>1</v>
      </c>
      <c r="M69" s="31">
        <f t="shared" si="7"/>
        <v>0</v>
      </c>
      <c r="N69" s="31">
        <f t="shared" si="8"/>
        <v>0</v>
      </c>
      <c r="O69" s="31">
        <f t="shared" si="9"/>
        <v>1</v>
      </c>
      <c r="P69" s="31">
        <f t="shared" si="10"/>
        <v>0</v>
      </c>
      <c r="Q69" s="17">
        <f t="shared" si="11"/>
        <v>0</v>
      </c>
      <c r="R69" s="4">
        <f t="shared" si="12"/>
        <v>0</v>
      </c>
      <c r="S69" s="31">
        <f t="shared" si="13"/>
        <v>0</v>
      </c>
      <c r="T69" s="32">
        <f t="shared" si="14"/>
        <v>1</v>
      </c>
      <c r="U69" s="4">
        <f t="shared" si="15"/>
        <v>0</v>
      </c>
      <c r="V69" s="31">
        <f t="shared" si="16"/>
        <v>0</v>
      </c>
      <c r="W69" s="32">
        <f t="shared" si="17"/>
        <v>1</v>
      </c>
    </row>
    <row r="70">
      <c r="A70" s="28" t="s">
        <v>76</v>
      </c>
      <c r="B70" s="29">
        <v>68.0</v>
      </c>
      <c r="C70" s="30" t="s">
        <v>151</v>
      </c>
      <c r="D70" s="29">
        <v>0.0</v>
      </c>
      <c r="E70" s="24" t="s">
        <v>81</v>
      </c>
      <c r="F70" s="24">
        <f t="shared" si="1"/>
        <v>0</v>
      </c>
      <c r="G70" s="24" t="s">
        <v>83</v>
      </c>
      <c r="H70" s="31">
        <f t="shared" si="2"/>
        <v>0</v>
      </c>
      <c r="I70" s="31">
        <f t="shared" si="3"/>
        <v>0</v>
      </c>
      <c r="J70" s="31">
        <f t="shared" si="4"/>
        <v>3</v>
      </c>
      <c r="K70" s="24">
        <f t="shared" si="5"/>
        <v>1</v>
      </c>
      <c r="L70" s="31">
        <f t="shared" si="6"/>
        <v>1</v>
      </c>
      <c r="M70" s="31">
        <f t="shared" si="7"/>
        <v>1</v>
      </c>
      <c r="N70" s="31">
        <f t="shared" si="8"/>
        <v>1</v>
      </c>
      <c r="O70" s="31">
        <f t="shared" si="9"/>
        <v>0</v>
      </c>
      <c r="P70" s="31">
        <f t="shared" si="10"/>
        <v>0</v>
      </c>
      <c r="Q70" s="17">
        <f t="shared" si="11"/>
        <v>0</v>
      </c>
      <c r="R70" s="4">
        <f t="shared" si="12"/>
        <v>0</v>
      </c>
      <c r="S70" s="31">
        <f t="shared" si="13"/>
        <v>0</v>
      </c>
      <c r="T70" s="32">
        <f t="shared" si="14"/>
        <v>0</v>
      </c>
      <c r="U70" s="4">
        <f t="shared" si="15"/>
        <v>0</v>
      </c>
      <c r="V70" s="31">
        <f t="shared" si="16"/>
        <v>0</v>
      </c>
      <c r="W70" s="32">
        <f t="shared" si="17"/>
        <v>0</v>
      </c>
    </row>
    <row r="71">
      <c r="A71" s="28" t="s">
        <v>76</v>
      </c>
      <c r="B71" s="29">
        <v>69.0</v>
      </c>
      <c r="C71" s="30" t="s">
        <v>152</v>
      </c>
      <c r="D71" s="29">
        <v>1.0</v>
      </c>
      <c r="E71" s="24" t="s">
        <v>78</v>
      </c>
      <c r="F71" s="24">
        <f t="shared" si="1"/>
        <v>1</v>
      </c>
      <c r="G71" s="24" t="s">
        <v>83</v>
      </c>
      <c r="H71" s="31">
        <f t="shared" si="2"/>
        <v>0</v>
      </c>
      <c r="I71" s="31">
        <f t="shared" si="3"/>
        <v>2</v>
      </c>
      <c r="J71" s="31">
        <f t="shared" si="4"/>
        <v>1</v>
      </c>
      <c r="K71" s="24">
        <f t="shared" si="5"/>
        <v>0.3333333333</v>
      </c>
      <c r="L71" s="31">
        <f t="shared" si="6"/>
        <v>1</v>
      </c>
      <c r="M71" s="31">
        <f t="shared" si="7"/>
        <v>0</v>
      </c>
      <c r="N71" s="31">
        <f t="shared" si="8"/>
        <v>0</v>
      </c>
      <c r="O71" s="31">
        <f t="shared" si="9"/>
        <v>1</v>
      </c>
      <c r="P71" s="31">
        <f t="shared" si="10"/>
        <v>0</v>
      </c>
      <c r="Q71" s="17">
        <f t="shared" si="11"/>
        <v>0</v>
      </c>
      <c r="R71" s="4">
        <f t="shared" si="12"/>
        <v>0</v>
      </c>
      <c r="S71" s="31">
        <f t="shared" si="13"/>
        <v>0</v>
      </c>
      <c r="T71" s="32">
        <f t="shared" si="14"/>
        <v>1</v>
      </c>
      <c r="U71" s="4">
        <f t="shared" si="15"/>
        <v>0</v>
      </c>
      <c r="V71" s="31">
        <f t="shared" si="16"/>
        <v>0</v>
      </c>
      <c r="W71" s="32">
        <f t="shared" si="17"/>
        <v>1</v>
      </c>
    </row>
    <row r="72">
      <c r="A72" s="28" t="s">
        <v>76</v>
      </c>
      <c r="B72" s="29">
        <v>70.0</v>
      </c>
      <c r="C72" s="30" t="s">
        <v>153</v>
      </c>
      <c r="D72" s="29">
        <v>1.0</v>
      </c>
      <c r="E72" s="24" t="s">
        <v>81</v>
      </c>
      <c r="F72" s="24">
        <f t="shared" si="1"/>
        <v>0</v>
      </c>
      <c r="G72" s="24" t="s">
        <v>79</v>
      </c>
      <c r="H72" s="31">
        <f t="shared" si="2"/>
        <v>1</v>
      </c>
      <c r="I72" s="31">
        <f t="shared" si="3"/>
        <v>2</v>
      </c>
      <c r="J72" s="31">
        <f t="shared" si="4"/>
        <v>1</v>
      </c>
      <c r="K72" s="24">
        <f t="shared" si="5"/>
        <v>0.3333333333</v>
      </c>
      <c r="L72" s="31">
        <f t="shared" si="6"/>
        <v>0</v>
      </c>
      <c r="M72" s="31">
        <f t="shared" si="7"/>
        <v>1</v>
      </c>
      <c r="N72" s="31">
        <f t="shared" si="8"/>
        <v>0</v>
      </c>
      <c r="O72" s="31">
        <f t="shared" si="9"/>
        <v>0</v>
      </c>
      <c r="P72" s="31">
        <f t="shared" si="10"/>
        <v>0</v>
      </c>
      <c r="Q72" s="17">
        <f t="shared" si="11"/>
        <v>1</v>
      </c>
      <c r="R72" s="4">
        <f t="shared" si="12"/>
        <v>1</v>
      </c>
      <c r="S72" s="31">
        <f t="shared" si="13"/>
        <v>0</v>
      </c>
      <c r="T72" s="32">
        <f t="shared" si="14"/>
        <v>0</v>
      </c>
      <c r="U72" s="4">
        <f t="shared" si="15"/>
        <v>0</v>
      </c>
      <c r="V72" s="31">
        <f t="shared" si="16"/>
        <v>1</v>
      </c>
      <c r="W72" s="32">
        <f t="shared" si="17"/>
        <v>0</v>
      </c>
    </row>
    <row r="73">
      <c r="A73" s="28" t="s">
        <v>76</v>
      </c>
      <c r="B73" s="29">
        <v>71.0</v>
      </c>
      <c r="C73" s="30" t="s">
        <v>154</v>
      </c>
      <c r="D73" s="29">
        <v>1.0</v>
      </c>
      <c r="E73" s="24" t="s">
        <v>78</v>
      </c>
      <c r="F73" s="24">
        <f t="shared" si="1"/>
        <v>1</v>
      </c>
      <c r="G73" s="24" t="s">
        <v>83</v>
      </c>
      <c r="H73" s="31">
        <f t="shared" si="2"/>
        <v>0</v>
      </c>
      <c r="I73" s="31">
        <f t="shared" si="3"/>
        <v>2</v>
      </c>
      <c r="J73" s="31">
        <f t="shared" si="4"/>
        <v>1</v>
      </c>
      <c r="K73" s="24">
        <f t="shared" si="5"/>
        <v>0.3333333333</v>
      </c>
      <c r="L73" s="31">
        <f t="shared" si="6"/>
        <v>1</v>
      </c>
      <c r="M73" s="31">
        <f t="shared" si="7"/>
        <v>0</v>
      </c>
      <c r="N73" s="31">
        <f t="shared" si="8"/>
        <v>0</v>
      </c>
      <c r="O73" s="31">
        <f t="shared" si="9"/>
        <v>1</v>
      </c>
      <c r="P73" s="31">
        <f t="shared" si="10"/>
        <v>0</v>
      </c>
      <c r="Q73" s="17">
        <f t="shared" si="11"/>
        <v>0</v>
      </c>
      <c r="R73" s="4">
        <f t="shared" si="12"/>
        <v>0</v>
      </c>
      <c r="S73" s="31">
        <f t="shared" si="13"/>
        <v>0</v>
      </c>
      <c r="T73" s="32">
        <f t="shared" si="14"/>
        <v>1</v>
      </c>
      <c r="U73" s="4">
        <f t="shared" si="15"/>
        <v>0</v>
      </c>
      <c r="V73" s="31">
        <f t="shared" si="16"/>
        <v>0</v>
      </c>
      <c r="W73" s="32">
        <f t="shared" si="17"/>
        <v>1</v>
      </c>
    </row>
    <row r="74">
      <c r="A74" s="28" t="s">
        <v>76</v>
      </c>
      <c r="B74" s="29">
        <v>72.0</v>
      </c>
      <c r="C74" s="30" t="s">
        <v>155</v>
      </c>
      <c r="D74" s="29">
        <v>1.0</v>
      </c>
      <c r="E74" s="24" t="s">
        <v>78</v>
      </c>
      <c r="F74" s="24">
        <f t="shared" si="1"/>
        <v>1</v>
      </c>
      <c r="G74" s="24" t="s">
        <v>83</v>
      </c>
      <c r="H74" s="31">
        <f t="shared" si="2"/>
        <v>0</v>
      </c>
      <c r="I74" s="31">
        <f t="shared" si="3"/>
        <v>2</v>
      </c>
      <c r="J74" s="31">
        <f t="shared" si="4"/>
        <v>1</v>
      </c>
      <c r="K74" s="24">
        <f t="shared" si="5"/>
        <v>0.3333333333</v>
      </c>
      <c r="L74" s="31">
        <f t="shared" si="6"/>
        <v>1</v>
      </c>
      <c r="M74" s="31">
        <f t="shared" si="7"/>
        <v>0</v>
      </c>
      <c r="N74" s="31">
        <f t="shared" si="8"/>
        <v>0</v>
      </c>
      <c r="O74" s="31">
        <f t="shared" si="9"/>
        <v>1</v>
      </c>
      <c r="P74" s="31">
        <f t="shared" si="10"/>
        <v>0</v>
      </c>
      <c r="Q74" s="17">
        <f t="shared" si="11"/>
        <v>0</v>
      </c>
      <c r="R74" s="4">
        <f t="shared" si="12"/>
        <v>0</v>
      </c>
      <c r="S74" s="31">
        <f t="shared" si="13"/>
        <v>0</v>
      </c>
      <c r="T74" s="32">
        <f t="shared" si="14"/>
        <v>1</v>
      </c>
      <c r="U74" s="4">
        <f t="shared" si="15"/>
        <v>0</v>
      </c>
      <c r="V74" s="31">
        <f t="shared" si="16"/>
        <v>0</v>
      </c>
      <c r="W74" s="32">
        <f t="shared" si="17"/>
        <v>1</v>
      </c>
    </row>
    <row r="75">
      <c r="A75" s="28" t="s">
        <v>76</v>
      </c>
      <c r="B75" s="29">
        <v>73.0</v>
      </c>
      <c r="C75" s="30" t="s">
        <v>156</v>
      </c>
      <c r="D75" s="29">
        <v>1.0</v>
      </c>
      <c r="E75" s="24" t="s">
        <v>78</v>
      </c>
      <c r="F75" s="24">
        <f t="shared" si="1"/>
        <v>1</v>
      </c>
      <c r="G75" s="24" t="s">
        <v>83</v>
      </c>
      <c r="H75" s="31">
        <f t="shared" si="2"/>
        <v>0</v>
      </c>
      <c r="I75" s="31">
        <f t="shared" si="3"/>
        <v>2</v>
      </c>
      <c r="J75" s="31">
        <f t="shared" si="4"/>
        <v>1</v>
      </c>
      <c r="K75" s="24">
        <f t="shared" si="5"/>
        <v>0.3333333333</v>
      </c>
      <c r="L75" s="31">
        <f t="shared" si="6"/>
        <v>1</v>
      </c>
      <c r="M75" s="31">
        <f t="shared" si="7"/>
        <v>0</v>
      </c>
      <c r="N75" s="31">
        <f t="shared" si="8"/>
        <v>0</v>
      </c>
      <c r="O75" s="31">
        <f t="shared" si="9"/>
        <v>1</v>
      </c>
      <c r="P75" s="31">
        <f t="shared" si="10"/>
        <v>0</v>
      </c>
      <c r="Q75" s="17">
        <f t="shared" si="11"/>
        <v>0</v>
      </c>
      <c r="R75" s="4">
        <f t="shared" si="12"/>
        <v>0</v>
      </c>
      <c r="S75" s="31">
        <f t="shared" si="13"/>
        <v>0</v>
      </c>
      <c r="T75" s="32">
        <f t="shared" si="14"/>
        <v>1</v>
      </c>
      <c r="U75" s="4">
        <f t="shared" si="15"/>
        <v>0</v>
      </c>
      <c r="V75" s="31">
        <f t="shared" si="16"/>
        <v>0</v>
      </c>
      <c r="W75" s="32">
        <f t="shared" si="17"/>
        <v>1</v>
      </c>
    </row>
    <row r="76">
      <c r="A76" s="28" t="s">
        <v>76</v>
      </c>
      <c r="B76" s="29">
        <v>74.0</v>
      </c>
      <c r="C76" s="30" t="s">
        <v>157</v>
      </c>
      <c r="D76" s="29">
        <v>1.0</v>
      </c>
      <c r="E76" s="24" t="s">
        <v>78</v>
      </c>
      <c r="F76" s="24">
        <f t="shared" si="1"/>
        <v>1</v>
      </c>
      <c r="G76" s="24" t="s">
        <v>79</v>
      </c>
      <c r="H76" s="31">
        <f t="shared" si="2"/>
        <v>1</v>
      </c>
      <c r="I76" s="31">
        <f t="shared" si="3"/>
        <v>3</v>
      </c>
      <c r="J76" s="31">
        <f t="shared" si="4"/>
        <v>0</v>
      </c>
      <c r="K76" s="24">
        <f t="shared" si="5"/>
        <v>1</v>
      </c>
      <c r="L76" s="31">
        <f t="shared" si="6"/>
        <v>1</v>
      </c>
      <c r="M76" s="31">
        <f t="shared" si="7"/>
        <v>1</v>
      </c>
      <c r="N76" s="31">
        <f t="shared" si="8"/>
        <v>1</v>
      </c>
      <c r="O76" s="31">
        <f t="shared" si="9"/>
        <v>1</v>
      </c>
      <c r="P76" s="31">
        <f t="shared" si="10"/>
        <v>0</v>
      </c>
      <c r="Q76" s="17">
        <f t="shared" si="11"/>
        <v>0</v>
      </c>
      <c r="R76" s="4">
        <f t="shared" si="12"/>
        <v>1</v>
      </c>
      <c r="S76" s="31">
        <f t="shared" si="13"/>
        <v>0</v>
      </c>
      <c r="T76" s="32">
        <f t="shared" si="14"/>
        <v>0</v>
      </c>
      <c r="U76" s="4">
        <f t="shared" si="15"/>
        <v>1</v>
      </c>
      <c r="V76" s="31">
        <f t="shared" si="16"/>
        <v>0</v>
      </c>
      <c r="W76" s="32">
        <f t="shared" si="17"/>
        <v>0</v>
      </c>
    </row>
    <row r="77">
      <c r="A77" s="28" t="s">
        <v>76</v>
      </c>
      <c r="B77" s="29">
        <v>75.0</v>
      </c>
      <c r="C77" s="30" t="s">
        <v>158</v>
      </c>
      <c r="D77" s="29">
        <v>1.0</v>
      </c>
      <c r="E77" s="24" t="s">
        <v>78</v>
      </c>
      <c r="F77" s="24">
        <f t="shared" si="1"/>
        <v>1</v>
      </c>
      <c r="G77" s="24" t="s">
        <v>83</v>
      </c>
      <c r="H77" s="31">
        <f t="shared" si="2"/>
        <v>0</v>
      </c>
      <c r="I77" s="31">
        <f t="shared" si="3"/>
        <v>2</v>
      </c>
      <c r="J77" s="31">
        <f t="shared" si="4"/>
        <v>1</v>
      </c>
      <c r="K77" s="24">
        <f t="shared" si="5"/>
        <v>0.3333333333</v>
      </c>
      <c r="L77" s="31">
        <f t="shared" si="6"/>
        <v>1</v>
      </c>
      <c r="M77" s="31">
        <f t="shared" si="7"/>
        <v>0</v>
      </c>
      <c r="N77" s="31">
        <f t="shared" si="8"/>
        <v>0</v>
      </c>
      <c r="O77" s="31">
        <f t="shared" si="9"/>
        <v>1</v>
      </c>
      <c r="P77" s="31">
        <f t="shared" si="10"/>
        <v>0</v>
      </c>
      <c r="Q77" s="17">
        <f t="shared" si="11"/>
        <v>0</v>
      </c>
      <c r="R77" s="4">
        <f t="shared" si="12"/>
        <v>0</v>
      </c>
      <c r="S77" s="31">
        <f t="shared" si="13"/>
        <v>0</v>
      </c>
      <c r="T77" s="32">
        <f t="shared" si="14"/>
        <v>1</v>
      </c>
      <c r="U77" s="4">
        <f t="shared" si="15"/>
        <v>0</v>
      </c>
      <c r="V77" s="31">
        <f t="shared" si="16"/>
        <v>0</v>
      </c>
      <c r="W77" s="32">
        <f t="shared" si="17"/>
        <v>1</v>
      </c>
    </row>
    <row r="78">
      <c r="A78" s="28" t="s">
        <v>76</v>
      </c>
      <c r="B78" s="29">
        <v>76.0</v>
      </c>
      <c r="C78" s="30" t="s">
        <v>159</v>
      </c>
      <c r="D78" s="29">
        <v>0.0</v>
      </c>
      <c r="E78" s="24" t="s">
        <v>81</v>
      </c>
      <c r="F78" s="24">
        <f t="shared" si="1"/>
        <v>0</v>
      </c>
      <c r="G78" s="24" t="s">
        <v>83</v>
      </c>
      <c r="H78" s="31">
        <f t="shared" si="2"/>
        <v>0</v>
      </c>
      <c r="I78" s="31">
        <f t="shared" si="3"/>
        <v>0</v>
      </c>
      <c r="J78" s="31">
        <f t="shared" si="4"/>
        <v>3</v>
      </c>
      <c r="K78" s="24">
        <f t="shared" si="5"/>
        <v>1</v>
      </c>
      <c r="L78" s="31">
        <f t="shared" si="6"/>
        <v>1</v>
      </c>
      <c r="M78" s="31">
        <f t="shared" si="7"/>
        <v>1</v>
      </c>
      <c r="N78" s="31">
        <f t="shared" si="8"/>
        <v>1</v>
      </c>
      <c r="O78" s="31">
        <f t="shared" si="9"/>
        <v>0</v>
      </c>
      <c r="P78" s="31">
        <f t="shared" si="10"/>
        <v>0</v>
      </c>
      <c r="Q78" s="17">
        <f t="shared" si="11"/>
        <v>0</v>
      </c>
      <c r="R78" s="4">
        <f t="shared" si="12"/>
        <v>0</v>
      </c>
      <c r="S78" s="31">
        <f t="shared" si="13"/>
        <v>0</v>
      </c>
      <c r="T78" s="32">
        <f t="shared" si="14"/>
        <v>0</v>
      </c>
      <c r="U78" s="4">
        <f t="shared" si="15"/>
        <v>0</v>
      </c>
      <c r="V78" s="31">
        <f t="shared" si="16"/>
        <v>0</v>
      </c>
      <c r="W78" s="32">
        <f t="shared" si="17"/>
        <v>0</v>
      </c>
    </row>
    <row r="79">
      <c r="A79" s="28" t="s">
        <v>76</v>
      </c>
      <c r="B79" s="29">
        <v>77.0</v>
      </c>
      <c r="C79" s="30" t="s">
        <v>160</v>
      </c>
      <c r="D79" s="29">
        <v>1.0</v>
      </c>
      <c r="E79" s="24" t="s">
        <v>78</v>
      </c>
      <c r="F79" s="24">
        <f t="shared" si="1"/>
        <v>1</v>
      </c>
      <c r="G79" s="24" t="s">
        <v>83</v>
      </c>
      <c r="H79" s="31">
        <f t="shared" si="2"/>
        <v>0</v>
      </c>
      <c r="I79" s="31">
        <f t="shared" si="3"/>
        <v>2</v>
      </c>
      <c r="J79" s="31">
        <f t="shared" si="4"/>
        <v>1</v>
      </c>
      <c r="K79" s="24">
        <f t="shared" si="5"/>
        <v>0.3333333333</v>
      </c>
      <c r="L79" s="31">
        <f t="shared" si="6"/>
        <v>1</v>
      </c>
      <c r="M79" s="31">
        <f t="shared" si="7"/>
        <v>0</v>
      </c>
      <c r="N79" s="31">
        <f t="shared" si="8"/>
        <v>0</v>
      </c>
      <c r="O79" s="31">
        <f t="shared" si="9"/>
        <v>1</v>
      </c>
      <c r="P79" s="31">
        <f t="shared" si="10"/>
        <v>0</v>
      </c>
      <c r="Q79" s="17">
        <f t="shared" si="11"/>
        <v>0</v>
      </c>
      <c r="R79" s="4">
        <f t="shared" si="12"/>
        <v>0</v>
      </c>
      <c r="S79" s="31">
        <f t="shared" si="13"/>
        <v>0</v>
      </c>
      <c r="T79" s="32">
        <f t="shared" si="14"/>
        <v>1</v>
      </c>
      <c r="U79" s="4">
        <f t="shared" si="15"/>
        <v>0</v>
      </c>
      <c r="V79" s="31">
        <f t="shared" si="16"/>
        <v>0</v>
      </c>
      <c r="W79" s="32">
        <f t="shared" si="17"/>
        <v>1</v>
      </c>
    </row>
    <row r="80">
      <c r="A80" s="28" t="s">
        <v>76</v>
      </c>
      <c r="B80" s="29">
        <v>78.0</v>
      </c>
      <c r="C80" s="30" t="s">
        <v>161</v>
      </c>
      <c r="D80" s="29">
        <v>0.0</v>
      </c>
      <c r="E80" s="24" t="s">
        <v>81</v>
      </c>
      <c r="F80" s="24">
        <f t="shared" si="1"/>
        <v>0</v>
      </c>
      <c r="G80" s="24" t="s">
        <v>83</v>
      </c>
      <c r="H80" s="31">
        <f t="shared" si="2"/>
        <v>0</v>
      </c>
      <c r="I80" s="31">
        <f t="shared" si="3"/>
        <v>0</v>
      </c>
      <c r="J80" s="31">
        <f t="shared" si="4"/>
        <v>3</v>
      </c>
      <c r="K80" s="24">
        <f t="shared" si="5"/>
        <v>1</v>
      </c>
      <c r="L80" s="31">
        <f t="shared" si="6"/>
        <v>1</v>
      </c>
      <c r="M80" s="31">
        <f t="shared" si="7"/>
        <v>1</v>
      </c>
      <c r="N80" s="31">
        <f t="shared" si="8"/>
        <v>1</v>
      </c>
      <c r="O80" s="31">
        <f t="shared" si="9"/>
        <v>0</v>
      </c>
      <c r="P80" s="31">
        <f t="shared" si="10"/>
        <v>0</v>
      </c>
      <c r="Q80" s="17">
        <f t="shared" si="11"/>
        <v>0</v>
      </c>
      <c r="R80" s="4">
        <f t="shared" si="12"/>
        <v>0</v>
      </c>
      <c r="S80" s="31">
        <f t="shared" si="13"/>
        <v>0</v>
      </c>
      <c r="T80" s="32">
        <f t="shared" si="14"/>
        <v>0</v>
      </c>
      <c r="U80" s="4">
        <f t="shared" si="15"/>
        <v>0</v>
      </c>
      <c r="V80" s="31">
        <f t="shared" si="16"/>
        <v>0</v>
      </c>
      <c r="W80" s="32">
        <f t="shared" si="17"/>
        <v>0</v>
      </c>
    </row>
    <row r="81">
      <c r="A81" s="28" t="s">
        <v>76</v>
      </c>
      <c r="B81" s="29">
        <v>79.0</v>
      </c>
      <c r="C81" s="30" t="s">
        <v>162</v>
      </c>
      <c r="D81" s="29">
        <v>1.0</v>
      </c>
      <c r="E81" s="24" t="s">
        <v>78</v>
      </c>
      <c r="F81" s="24">
        <f t="shared" si="1"/>
        <v>1</v>
      </c>
      <c r="G81" s="24" t="s">
        <v>83</v>
      </c>
      <c r="H81" s="31">
        <f t="shared" si="2"/>
        <v>0</v>
      </c>
      <c r="I81" s="31">
        <f t="shared" si="3"/>
        <v>2</v>
      </c>
      <c r="J81" s="31">
        <f t="shared" si="4"/>
        <v>1</v>
      </c>
      <c r="K81" s="24">
        <f t="shared" si="5"/>
        <v>0.3333333333</v>
      </c>
      <c r="L81" s="31">
        <f t="shared" si="6"/>
        <v>1</v>
      </c>
      <c r="M81" s="31">
        <f t="shared" si="7"/>
        <v>0</v>
      </c>
      <c r="N81" s="31">
        <f t="shared" si="8"/>
        <v>0</v>
      </c>
      <c r="O81" s="31">
        <f t="shared" si="9"/>
        <v>1</v>
      </c>
      <c r="P81" s="31">
        <f t="shared" si="10"/>
        <v>0</v>
      </c>
      <c r="Q81" s="17">
        <f t="shared" si="11"/>
        <v>0</v>
      </c>
      <c r="R81" s="4">
        <f t="shared" si="12"/>
        <v>0</v>
      </c>
      <c r="S81" s="31">
        <f t="shared" si="13"/>
        <v>0</v>
      </c>
      <c r="T81" s="32">
        <f t="shared" si="14"/>
        <v>1</v>
      </c>
      <c r="U81" s="4">
        <f t="shared" si="15"/>
        <v>0</v>
      </c>
      <c r="V81" s="31">
        <f t="shared" si="16"/>
        <v>0</v>
      </c>
      <c r="W81" s="32">
        <f t="shared" si="17"/>
        <v>1</v>
      </c>
    </row>
    <row r="82">
      <c r="A82" s="28" t="s">
        <v>76</v>
      </c>
      <c r="B82" s="29">
        <v>80.0</v>
      </c>
      <c r="C82" s="30" t="s">
        <v>163</v>
      </c>
      <c r="D82" s="29">
        <v>1.0</v>
      </c>
      <c r="E82" s="24" t="s">
        <v>78</v>
      </c>
      <c r="F82" s="24">
        <f t="shared" si="1"/>
        <v>1</v>
      </c>
      <c r="G82" s="24" t="s">
        <v>79</v>
      </c>
      <c r="H82" s="31">
        <f t="shared" si="2"/>
        <v>1</v>
      </c>
      <c r="I82" s="31">
        <f t="shared" si="3"/>
        <v>3</v>
      </c>
      <c r="J82" s="31">
        <f t="shared" si="4"/>
        <v>0</v>
      </c>
      <c r="K82" s="24">
        <f t="shared" si="5"/>
        <v>1</v>
      </c>
      <c r="L82" s="31">
        <f t="shared" si="6"/>
        <v>1</v>
      </c>
      <c r="M82" s="31">
        <f t="shared" si="7"/>
        <v>1</v>
      </c>
      <c r="N82" s="31">
        <f t="shared" si="8"/>
        <v>1</v>
      </c>
      <c r="O82" s="31">
        <f t="shared" si="9"/>
        <v>1</v>
      </c>
      <c r="P82" s="31">
        <f t="shared" si="10"/>
        <v>0</v>
      </c>
      <c r="Q82" s="17">
        <f t="shared" si="11"/>
        <v>0</v>
      </c>
      <c r="R82" s="4">
        <f t="shared" si="12"/>
        <v>1</v>
      </c>
      <c r="S82" s="31">
        <f t="shared" si="13"/>
        <v>0</v>
      </c>
      <c r="T82" s="32">
        <f t="shared" si="14"/>
        <v>0</v>
      </c>
      <c r="U82" s="4">
        <f t="shared" si="15"/>
        <v>1</v>
      </c>
      <c r="V82" s="31">
        <f t="shared" si="16"/>
        <v>0</v>
      </c>
      <c r="W82" s="32">
        <f t="shared" si="17"/>
        <v>0</v>
      </c>
    </row>
    <row r="83">
      <c r="A83" s="28" t="s">
        <v>76</v>
      </c>
      <c r="B83" s="29">
        <v>81.0</v>
      </c>
      <c r="C83" s="30" t="s">
        <v>164</v>
      </c>
      <c r="D83" s="29">
        <v>0.0</v>
      </c>
      <c r="E83" s="24" t="s">
        <v>81</v>
      </c>
      <c r="F83" s="24">
        <f t="shared" si="1"/>
        <v>0</v>
      </c>
      <c r="G83" s="24" t="s">
        <v>79</v>
      </c>
      <c r="H83" s="31">
        <f t="shared" si="2"/>
        <v>1</v>
      </c>
      <c r="I83" s="31">
        <f t="shared" si="3"/>
        <v>1</v>
      </c>
      <c r="J83" s="31">
        <f t="shared" si="4"/>
        <v>2</v>
      </c>
      <c r="K83" s="24">
        <f t="shared" si="5"/>
        <v>0.3333333333</v>
      </c>
      <c r="L83" s="31">
        <f t="shared" si="6"/>
        <v>1</v>
      </c>
      <c r="M83" s="31">
        <f t="shared" si="7"/>
        <v>0</v>
      </c>
      <c r="N83" s="31">
        <f t="shared" si="8"/>
        <v>0</v>
      </c>
      <c r="O83" s="31">
        <f t="shared" si="9"/>
        <v>0</v>
      </c>
      <c r="P83" s="31">
        <f t="shared" si="10"/>
        <v>0</v>
      </c>
      <c r="Q83" s="17">
        <f t="shared" si="11"/>
        <v>0</v>
      </c>
      <c r="R83" s="4">
        <f t="shared" si="12"/>
        <v>0</v>
      </c>
      <c r="S83" s="31">
        <f t="shared" si="13"/>
        <v>1</v>
      </c>
      <c r="T83" s="32">
        <f t="shared" si="14"/>
        <v>0</v>
      </c>
      <c r="U83" s="4">
        <f t="shared" si="15"/>
        <v>0</v>
      </c>
      <c r="V83" s="31">
        <f t="shared" si="16"/>
        <v>1</v>
      </c>
      <c r="W83" s="32">
        <f t="shared" si="17"/>
        <v>0</v>
      </c>
    </row>
    <row r="84">
      <c r="A84" s="28" t="s">
        <v>76</v>
      </c>
      <c r="B84" s="29">
        <v>82.0</v>
      </c>
      <c r="C84" s="30" t="s">
        <v>165</v>
      </c>
      <c r="D84" s="29">
        <v>0.0</v>
      </c>
      <c r="E84" s="24" t="s">
        <v>81</v>
      </c>
      <c r="F84" s="24">
        <f t="shared" si="1"/>
        <v>0</v>
      </c>
      <c r="G84" s="24" t="s">
        <v>83</v>
      </c>
      <c r="H84" s="31">
        <f t="shared" si="2"/>
        <v>0</v>
      </c>
      <c r="I84" s="31">
        <f t="shared" si="3"/>
        <v>0</v>
      </c>
      <c r="J84" s="31">
        <f t="shared" si="4"/>
        <v>3</v>
      </c>
      <c r="K84" s="24">
        <f t="shared" si="5"/>
        <v>1</v>
      </c>
      <c r="L84" s="31">
        <f t="shared" si="6"/>
        <v>1</v>
      </c>
      <c r="M84" s="31">
        <f t="shared" si="7"/>
        <v>1</v>
      </c>
      <c r="N84" s="31">
        <f t="shared" si="8"/>
        <v>1</v>
      </c>
      <c r="O84" s="31">
        <f t="shared" si="9"/>
        <v>0</v>
      </c>
      <c r="P84" s="31">
        <f t="shared" si="10"/>
        <v>0</v>
      </c>
      <c r="Q84" s="17">
        <f t="shared" si="11"/>
        <v>0</v>
      </c>
      <c r="R84" s="4">
        <f t="shared" si="12"/>
        <v>0</v>
      </c>
      <c r="S84" s="31">
        <f t="shared" si="13"/>
        <v>0</v>
      </c>
      <c r="T84" s="32">
        <f t="shared" si="14"/>
        <v>0</v>
      </c>
      <c r="U84" s="4">
        <f t="shared" si="15"/>
        <v>0</v>
      </c>
      <c r="V84" s="31">
        <f t="shared" si="16"/>
        <v>0</v>
      </c>
      <c r="W84" s="32">
        <f t="shared" si="17"/>
        <v>0</v>
      </c>
    </row>
    <row r="85">
      <c r="A85" s="28" t="s">
        <v>76</v>
      </c>
      <c r="B85" s="29">
        <v>83.0</v>
      </c>
      <c r="C85" s="30" t="s">
        <v>166</v>
      </c>
      <c r="D85" s="29">
        <v>1.0</v>
      </c>
      <c r="E85" s="24" t="s">
        <v>78</v>
      </c>
      <c r="F85" s="24">
        <f t="shared" si="1"/>
        <v>1</v>
      </c>
      <c r="G85" s="24" t="s">
        <v>83</v>
      </c>
      <c r="H85" s="31">
        <f t="shared" si="2"/>
        <v>0</v>
      </c>
      <c r="I85" s="31">
        <f t="shared" si="3"/>
        <v>2</v>
      </c>
      <c r="J85" s="31">
        <f t="shared" si="4"/>
        <v>1</v>
      </c>
      <c r="K85" s="24">
        <f t="shared" si="5"/>
        <v>0.3333333333</v>
      </c>
      <c r="L85" s="31">
        <f t="shared" si="6"/>
        <v>1</v>
      </c>
      <c r="M85" s="31">
        <f t="shared" si="7"/>
        <v>0</v>
      </c>
      <c r="N85" s="31">
        <f t="shared" si="8"/>
        <v>0</v>
      </c>
      <c r="O85" s="31">
        <f t="shared" si="9"/>
        <v>1</v>
      </c>
      <c r="P85" s="31">
        <f t="shared" si="10"/>
        <v>0</v>
      </c>
      <c r="Q85" s="17">
        <f t="shared" si="11"/>
        <v>0</v>
      </c>
      <c r="R85" s="4">
        <f t="shared" si="12"/>
        <v>0</v>
      </c>
      <c r="S85" s="31">
        <f t="shared" si="13"/>
        <v>0</v>
      </c>
      <c r="T85" s="32">
        <f t="shared" si="14"/>
        <v>1</v>
      </c>
      <c r="U85" s="4">
        <f t="shared" si="15"/>
        <v>0</v>
      </c>
      <c r="V85" s="31">
        <f t="shared" si="16"/>
        <v>0</v>
      </c>
      <c r="W85" s="32">
        <f t="shared" si="17"/>
        <v>1</v>
      </c>
    </row>
    <row r="86">
      <c r="A86" s="28" t="s">
        <v>76</v>
      </c>
      <c r="B86" s="29">
        <v>84.0</v>
      </c>
      <c r="C86" s="30" t="s">
        <v>167</v>
      </c>
      <c r="D86" s="29">
        <v>1.0</v>
      </c>
      <c r="E86" s="24" t="s">
        <v>78</v>
      </c>
      <c r="F86" s="24">
        <f t="shared" si="1"/>
        <v>1</v>
      </c>
      <c r="G86" s="24" t="s">
        <v>83</v>
      </c>
      <c r="H86" s="31">
        <f t="shared" si="2"/>
        <v>0</v>
      </c>
      <c r="I86" s="31">
        <f t="shared" si="3"/>
        <v>2</v>
      </c>
      <c r="J86" s="31">
        <f t="shared" si="4"/>
        <v>1</v>
      </c>
      <c r="K86" s="24">
        <f t="shared" si="5"/>
        <v>0.3333333333</v>
      </c>
      <c r="L86" s="31">
        <f t="shared" si="6"/>
        <v>1</v>
      </c>
      <c r="M86" s="31">
        <f t="shared" si="7"/>
        <v>0</v>
      </c>
      <c r="N86" s="31">
        <f t="shared" si="8"/>
        <v>0</v>
      </c>
      <c r="O86" s="31">
        <f t="shared" si="9"/>
        <v>1</v>
      </c>
      <c r="P86" s="31">
        <f t="shared" si="10"/>
        <v>0</v>
      </c>
      <c r="Q86" s="17">
        <f t="shared" si="11"/>
        <v>0</v>
      </c>
      <c r="R86" s="4">
        <f t="shared" si="12"/>
        <v>0</v>
      </c>
      <c r="S86" s="31">
        <f t="shared" si="13"/>
        <v>0</v>
      </c>
      <c r="T86" s="32">
        <f t="shared" si="14"/>
        <v>1</v>
      </c>
      <c r="U86" s="4">
        <f t="shared" si="15"/>
        <v>0</v>
      </c>
      <c r="V86" s="31">
        <f t="shared" si="16"/>
        <v>0</v>
      </c>
      <c r="W86" s="32">
        <f t="shared" si="17"/>
        <v>1</v>
      </c>
    </row>
    <row r="87">
      <c r="A87" s="28" t="s">
        <v>76</v>
      </c>
      <c r="B87" s="29">
        <v>85.0</v>
      </c>
      <c r="C87" s="30" t="s">
        <v>168</v>
      </c>
      <c r="D87" s="29">
        <v>1.0</v>
      </c>
      <c r="E87" s="24" t="s">
        <v>78</v>
      </c>
      <c r="F87" s="24">
        <f t="shared" si="1"/>
        <v>1</v>
      </c>
      <c r="G87" s="24" t="s">
        <v>83</v>
      </c>
      <c r="H87" s="31">
        <f t="shared" si="2"/>
        <v>0</v>
      </c>
      <c r="I87" s="31">
        <f t="shared" si="3"/>
        <v>2</v>
      </c>
      <c r="J87" s="31">
        <f t="shared" si="4"/>
        <v>1</v>
      </c>
      <c r="K87" s="24">
        <f t="shared" si="5"/>
        <v>0.3333333333</v>
      </c>
      <c r="L87" s="31">
        <f t="shared" si="6"/>
        <v>1</v>
      </c>
      <c r="M87" s="31">
        <f t="shared" si="7"/>
        <v>0</v>
      </c>
      <c r="N87" s="31">
        <f t="shared" si="8"/>
        <v>0</v>
      </c>
      <c r="O87" s="31">
        <f t="shared" si="9"/>
        <v>1</v>
      </c>
      <c r="P87" s="31">
        <f t="shared" si="10"/>
        <v>0</v>
      </c>
      <c r="Q87" s="17">
        <f t="shared" si="11"/>
        <v>0</v>
      </c>
      <c r="R87" s="4">
        <f t="shared" si="12"/>
        <v>0</v>
      </c>
      <c r="S87" s="31">
        <f t="shared" si="13"/>
        <v>0</v>
      </c>
      <c r="T87" s="32">
        <f t="shared" si="14"/>
        <v>1</v>
      </c>
      <c r="U87" s="4">
        <f t="shared" si="15"/>
        <v>0</v>
      </c>
      <c r="V87" s="31">
        <f t="shared" si="16"/>
        <v>0</v>
      </c>
      <c r="W87" s="32">
        <f t="shared" si="17"/>
        <v>1</v>
      </c>
    </row>
    <row r="88">
      <c r="A88" s="28" t="s">
        <v>76</v>
      </c>
      <c r="B88" s="29">
        <v>86.0</v>
      </c>
      <c r="C88" s="30" t="s">
        <v>169</v>
      </c>
      <c r="D88" s="29">
        <v>0.0</v>
      </c>
      <c r="E88" s="24" t="s">
        <v>81</v>
      </c>
      <c r="F88" s="24">
        <f t="shared" si="1"/>
        <v>0</v>
      </c>
      <c r="G88" s="24" t="s">
        <v>104</v>
      </c>
      <c r="H88" s="31">
        <f t="shared" si="2"/>
        <v>0</v>
      </c>
      <c r="I88" s="31">
        <f t="shared" si="3"/>
        <v>0</v>
      </c>
      <c r="J88" s="31">
        <f t="shared" si="4"/>
        <v>3</v>
      </c>
      <c r="K88" s="24">
        <f t="shared" si="5"/>
        <v>1</v>
      </c>
      <c r="L88" s="31">
        <f t="shared" si="6"/>
        <v>1</v>
      </c>
      <c r="M88" s="31">
        <f t="shared" si="7"/>
        <v>1</v>
      </c>
      <c r="N88" s="31">
        <f t="shared" si="8"/>
        <v>1</v>
      </c>
      <c r="O88" s="31">
        <f t="shared" si="9"/>
        <v>0</v>
      </c>
      <c r="P88" s="31">
        <f t="shared" si="10"/>
        <v>0</v>
      </c>
      <c r="Q88" s="17">
        <f t="shared" si="11"/>
        <v>0</v>
      </c>
      <c r="R88" s="4">
        <f t="shared" si="12"/>
        <v>0</v>
      </c>
      <c r="S88" s="31">
        <f t="shared" si="13"/>
        <v>0</v>
      </c>
      <c r="T88" s="32">
        <f t="shared" si="14"/>
        <v>0</v>
      </c>
      <c r="U88" s="4">
        <f t="shared" si="15"/>
        <v>0</v>
      </c>
      <c r="V88" s="31">
        <f t="shared" si="16"/>
        <v>0</v>
      </c>
      <c r="W88" s="32">
        <f t="shared" si="17"/>
        <v>0</v>
      </c>
    </row>
    <row r="89">
      <c r="A89" s="28" t="s">
        <v>76</v>
      </c>
      <c r="B89" s="29">
        <v>87.0</v>
      </c>
      <c r="C89" s="30" t="s">
        <v>170</v>
      </c>
      <c r="D89" s="29">
        <v>1.0</v>
      </c>
      <c r="E89" s="24" t="s">
        <v>78</v>
      </c>
      <c r="F89" s="24">
        <f t="shared" si="1"/>
        <v>1</v>
      </c>
      <c r="G89" s="24" t="s">
        <v>83</v>
      </c>
      <c r="H89" s="31">
        <f t="shared" si="2"/>
        <v>0</v>
      </c>
      <c r="I89" s="31">
        <f t="shared" si="3"/>
        <v>2</v>
      </c>
      <c r="J89" s="31">
        <f t="shared" si="4"/>
        <v>1</v>
      </c>
      <c r="K89" s="24">
        <f t="shared" si="5"/>
        <v>0.3333333333</v>
      </c>
      <c r="L89" s="31">
        <f t="shared" si="6"/>
        <v>1</v>
      </c>
      <c r="M89" s="31">
        <f t="shared" si="7"/>
        <v>0</v>
      </c>
      <c r="N89" s="31">
        <f t="shared" si="8"/>
        <v>0</v>
      </c>
      <c r="O89" s="31">
        <f t="shared" si="9"/>
        <v>1</v>
      </c>
      <c r="P89" s="31">
        <f t="shared" si="10"/>
        <v>0</v>
      </c>
      <c r="Q89" s="17">
        <f t="shared" si="11"/>
        <v>0</v>
      </c>
      <c r="R89" s="4">
        <f t="shared" si="12"/>
        <v>0</v>
      </c>
      <c r="S89" s="31">
        <f t="shared" si="13"/>
        <v>0</v>
      </c>
      <c r="T89" s="32">
        <f t="shared" si="14"/>
        <v>1</v>
      </c>
      <c r="U89" s="4">
        <f t="shared" si="15"/>
        <v>0</v>
      </c>
      <c r="V89" s="31">
        <f t="shared" si="16"/>
        <v>0</v>
      </c>
      <c r="W89" s="32">
        <f t="shared" si="17"/>
        <v>1</v>
      </c>
    </row>
    <row r="90">
      <c r="A90" s="28" t="s">
        <v>76</v>
      </c>
      <c r="B90" s="29">
        <v>88.0</v>
      </c>
      <c r="C90" s="30" t="s">
        <v>171</v>
      </c>
      <c r="D90" s="29">
        <v>1.0</v>
      </c>
      <c r="E90" s="24" t="s">
        <v>78</v>
      </c>
      <c r="F90" s="24">
        <f t="shared" si="1"/>
        <v>1</v>
      </c>
      <c r="G90" s="24" t="s">
        <v>79</v>
      </c>
      <c r="H90" s="31">
        <f t="shared" si="2"/>
        <v>1</v>
      </c>
      <c r="I90" s="31">
        <f t="shared" si="3"/>
        <v>3</v>
      </c>
      <c r="J90" s="31">
        <f t="shared" si="4"/>
        <v>0</v>
      </c>
      <c r="K90" s="24">
        <f t="shared" si="5"/>
        <v>1</v>
      </c>
      <c r="L90" s="31">
        <f t="shared" si="6"/>
        <v>1</v>
      </c>
      <c r="M90" s="31">
        <f t="shared" si="7"/>
        <v>1</v>
      </c>
      <c r="N90" s="31">
        <f t="shared" si="8"/>
        <v>1</v>
      </c>
      <c r="O90" s="31">
        <f t="shared" si="9"/>
        <v>1</v>
      </c>
      <c r="P90" s="31">
        <f t="shared" si="10"/>
        <v>0</v>
      </c>
      <c r="Q90" s="17">
        <f t="shared" si="11"/>
        <v>0</v>
      </c>
      <c r="R90" s="4">
        <f t="shared" si="12"/>
        <v>1</v>
      </c>
      <c r="S90" s="31">
        <f t="shared" si="13"/>
        <v>0</v>
      </c>
      <c r="T90" s="32">
        <f t="shared" si="14"/>
        <v>0</v>
      </c>
      <c r="U90" s="4">
        <f t="shared" si="15"/>
        <v>1</v>
      </c>
      <c r="V90" s="31">
        <f t="shared" si="16"/>
        <v>0</v>
      </c>
      <c r="W90" s="32">
        <f t="shared" si="17"/>
        <v>0</v>
      </c>
    </row>
    <row r="91">
      <c r="A91" s="28" t="s">
        <v>76</v>
      </c>
      <c r="B91" s="29">
        <v>89.0</v>
      </c>
      <c r="C91" s="30" t="s">
        <v>172</v>
      </c>
      <c r="D91" s="29">
        <v>0.0</v>
      </c>
      <c r="E91" s="24" t="s">
        <v>81</v>
      </c>
      <c r="F91" s="24">
        <f t="shared" si="1"/>
        <v>0</v>
      </c>
      <c r="G91" s="24" t="s">
        <v>83</v>
      </c>
      <c r="H91" s="31">
        <f t="shared" si="2"/>
        <v>0</v>
      </c>
      <c r="I91" s="31">
        <f t="shared" si="3"/>
        <v>0</v>
      </c>
      <c r="J91" s="31">
        <f t="shared" si="4"/>
        <v>3</v>
      </c>
      <c r="K91" s="24">
        <f t="shared" si="5"/>
        <v>1</v>
      </c>
      <c r="L91" s="31">
        <f t="shared" si="6"/>
        <v>1</v>
      </c>
      <c r="M91" s="31">
        <f t="shared" si="7"/>
        <v>1</v>
      </c>
      <c r="N91" s="31">
        <f t="shared" si="8"/>
        <v>1</v>
      </c>
      <c r="O91" s="31">
        <f t="shared" si="9"/>
        <v>0</v>
      </c>
      <c r="P91" s="31">
        <f t="shared" si="10"/>
        <v>0</v>
      </c>
      <c r="Q91" s="17">
        <f t="shared" si="11"/>
        <v>0</v>
      </c>
      <c r="R91" s="4">
        <f t="shared" si="12"/>
        <v>0</v>
      </c>
      <c r="S91" s="31">
        <f t="shared" si="13"/>
        <v>0</v>
      </c>
      <c r="T91" s="32">
        <f t="shared" si="14"/>
        <v>0</v>
      </c>
      <c r="U91" s="4">
        <f t="shared" si="15"/>
        <v>0</v>
      </c>
      <c r="V91" s="31">
        <f t="shared" si="16"/>
        <v>0</v>
      </c>
      <c r="W91" s="32">
        <f t="shared" si="17"/>
        <v>0</v>
      </c>
    </row>
    <row r="92">
      <c r="A92" s="28" t="s">
        <v>76</v>
      </c>
      <c r="B92" s="29">
        <v>90.0</v>
      </c>
      <c r="C92" s="30" t="s">
        <v>173</v>
      </c>
      <c r="D92" s="29">
        <v>1.0</v>
      </c>
      <c r="E92" s="24" t="s">
        <v>78</v>
      </c>
      <c r="F92" s="24">
        <f t="shared" si="1"/>
        <v>1</v>
      </c>
      <c r="G92" s="24" t="s">
        <v>79</v>
      </c>
      <c r="H92" s="31">
        <f t="shared" si="2"/>
        <v>1</v>
      </c>
      <c r="I92" s="31">
        <f t="shared" si="3"/>
        <v>3</v>
      </c>
      <c r="J92" s="31">
        <f t="shared" si="4"/>
        <v>0</v>
      </c>
      <c r="K92" s="24">
        <f t="shared" si="5"/>
        <v>1</v>
      </c>
      <c r="L92" s="31">
        <f t="shared" si="6"/>
        <v>1</v>
      </c>
      <c r="M92" s="31">
        <f t="shared" si="7"/>
        <v>1</v>
      </c>
      <c r="N92" s="31">
        <f t="shared" si="8"/>
        <v>1</v>
      </c>
      <c r="O92" s="31">
        <f t="shared" si="9"/>
        <v>1</v>
      </c>
      <c r="P92" s="31">
        <f t="shared" si="10"/>
        <v>0</v>
      </c>
      <c r="Q92" s="17">
        <f t="shared" si="11"/>
        <v>0</v>
      </c>
      <c r="R92" s="4">
        <f t="shared" si="12"/>
        <v>1</v>
      </c>
      <c r="S92" s="31">
        <f t="shared" si="13"/>
        <v>0</v>
      </c>
      <c r="T92" s="32">
        <f t="shared" si="14"/>
        <v>0</v>
      </c>
      <c r="U92" s="4">
        <f t="shared" si="15"/>
        <v>1</v>
      </c>
      <c r="V92" s="31">
        <f t="shared" si="16"/>
        <v>0</v>
      </c>
      <c r="W92" s="32">
        <f t="shared" si="17"/>
        <v>0</v>
      </c>
    </row>
    <row r="93">
      <c r="A93" s="28" t="s">
        <v>76</v>
      </c>
      <c r="B93" s="29">
        <v>91.0</v>
      </c>
      <c r="C93" s="30" t="s">
        <v>174</v>
      </c>
      <c r="D93" s="29">
        <v>1.0</v>
      </c>
      <c r="E93" s="24" t="s">
        <v>78</v>
      </c>
      <c r="F93" s="24">
        <f t="shared" si="1"/>
        <v>1</v>
      </c>
      <c r="G93" s="24" t="s">
        <v>83</v>
      </c>
      <c r="H93" s="31">
        <f t="shared" si="2"/>
        <v>0</v>
      </c>
      <c r="I93" s="31">
        <f t="shared" si="3"/>
        <v>2</v>
      </c>
      <c r="J93" s="31">
        <f t="shared" si="4"/>
        <v>1</v>
      </c>
      <c r="K93" s="24">
        <f t="shared" si="5"/>
        <v>0.3333333333</v>
      </c>
      <c r="L93" s="31">
        <f t="shared" si="6"/>
        <v>1</v>
      </c>
      <c r="M93" s="31">
        <f t="shared" si="7"/>
        <v>0</v>
      </c>
      <c r="N93" s="31">
        <f t="shared" si="8"/>
        <v>0</v>
      </c>
      <c r="O93" s="31">
        <f t="shared" si="9"/>
        <v>1</v>
      </c>
      <c r="P93" s="31">
        <f t="shared" si="10"/>
        <v>0</v>
      </c>
      <c r="Q93" s="17">
        <f t="shared" si="11"/>
        <v>0</v>
      </c>
      <c r="R93" s="4">
        <f t="shared" si="12"/>
        <v>0</v>
      </c>
      <c r="S93" s="31">
        <f t="shared" si="13"/>
        <v>0</v>
      </c>
      <c r="T93" s="32">
        <f t="shared" si="14"/>
        <v>1</v>
      </c>
      <c r="U93" s="4">
        <f t="shared" si="15"/>
        <v>0</v>
      </c>
      <c r="V93" s="31">
        <f t="shared" si="16"/>
        <v>0</v>
      </c>
      <c r="W93" s="32">
        <f t="shared" si="17"/>
        <v>1</v>
      </c>
    </row>
    <row r="94">
      <c r="A94" s="28" t="s">
        <v>76</v>
      </c>
      <c r="B94" s="29">
        <v>92.0</v>
      </c>
      <c r="C94" s="30" t="s">
        <v>175</v>
      </c>
      <c r="D94" s="29">
        <v>1.0</v>
      </c>
      <c r="E94" s="24" t="s">
        <v>78</v>
      </c>
      <c r="F94" s="24">
        <f t="shared" si="1"/>
        <v>1</v>
      </c>
      <c r="G94" s="24" t="s">
        <v>79</v>
      </c>
      <c r="H94" s="31">
        <f t="shared" si="2"/>
        <v>1</v>
      </c>
      <c r="I94" s="31">
        <f t="shared" si="3"/>
        <v>3</v>
      </c>
      <c r="J94" s="31">
        <f t="shared" si="4"/>
        <v>0</v>
      </c>
      <c r="K94" s="24">
        <f t="shared" si="5"/>
        <v>1</v>
      </c>
      <c r="L94" s="31">
        <f t="shared" si="6"/>
        <v>1</v>
      </c>
      <c r="M94" s="31">
        <f t="shared" si="7"/>
        <v>1</v>
      </c>
      <c r="N94" s="31">
        <f t="shared" si="8"/>
        <v>1</v>
      </c>
      <c r="O94" s="31">
        <f t="shared" si="9"/>
        <v>1</v>
      </c>
      <c r="P94" s="31">
        <f t="shared" si="10"/>
        <v>0</v>
      </c>
      <c r="Q94" s="17">
        <f t="shared" si="11"/>
        <v>0</v>
      </c>
      <c r="R94" s="4">
        <f t="shared" si="12"/>
        <v>1</v>
      </c>
      <c r="S94" s="31">
        <f t="shared" si="13"/>
        <v>0</v>
      </c>
      <c r="T94" s="32">
        <f t="shared" si="14"/>
        <v>0</v>
      </c>
      <c r="U94" s="4">
        <f t="shared" si="15"/>
        <v>1</v>
      </c>
      <c r="V94" s="31">
        <f t="shared" si="16"/>
        <v>0</v>
      </c>
      <c r="W94" s="32">
        <f t="shared" si="17"/>
        <v>0</v>
      </c>
    </row>
    <row r="95">
      <c r="A95" s="28" t="s">
        <v>76</v>
      </c>
      <c r="B95" s="29">
        <v>93.0</v>
      </c>
      <c r="C95" s="30" t="s">
        <v>176</v>
      </c>
      <c r="D95" s="29">
        <v>1.0</v>
      </c>
      <c r="E95" s="24" t="s">
        <v>78</v>
      </c>
      <c r="F95" s="24">
        <f t="shared" si="1"/>
        <v>1</v>
      </c>
      <c r="G95" s="24" t="s">
        <v>79</v>
      </c>
      <c r="H95" s="31">
        <f t="shared" si="2"/>
        <v>1</v>
      </c>
      <c r="I95" s="31">
        <f t="shared" si="3"/>
        <v>3</v>
      </c>
      <c r="J95" s="31">
        <f t="shared" si="4"/>
        <v>0</v>
      </c>
      <c r="K95" s="24">
        <f t="shared" si="5"/>
        <v>1</v>
      </c>
      <c r="L95" s="31">
        <f t="shared" si="6"/>
        <v>1</v>
      </c>
      <c r="M95" s="31">
        <f t="shared" si="7"/>
        <v>1</v>
      </c>
      <c r="N95" s="31">
        <f t="shared" si="8"/>
        <v>1</v>
      </c>
      <c r="O95" s="31">
        <f t="shared" si="9"/>
        <v>1</v>
      </c>
      <c r="P95" s="31">
        <f t="shared" si="10"/>
        <v>0</v>
      </c>
      <c r="Q95" s="17">
        <f t="shared" si="11"/>
        <v>0</v>
      </c>
      <c r="R95" s="4">
        <f t="shared" si="12"/>
        <v>1</v>
      </c>
      <c r="S95" s="31">
        <f t="shared" si="13"/>
        <v>0</v>
      </c>
      <c r="T95" s="32">
        <f t="shared" si="14"/>
        <v>0</v>
      </c>
      <c r="U95" s="4">
        <f t="shared" si="15"/>
        <v>1</v>
      </c>
      <c r="V95" s="31">
        <f t="shared" si="16"/>
        <v>0</v>
      </c>
      <c r="W95" s="32">
        <f t="shared" si="17"/>
        <v>0</v>
      </c>
    </row>
    <row r="96">
      <c r="A96" s="28" t="s">
        <v>76</v>
      </c>
      <c r="B96" s="29">
        <v>94.0</v>
      </c>
      <c r="C96" s="30" t="s">
        <v>177</v>
      </c>
      <c r="D96" s="29">
        <v>1.0</v>
      </c>
      <c r="E96" s="24" t="s">
        <v>78</v>
      </c>
      <c r="F96" s="24">
        <f t="shared" si="1"/>
        <v>1</v>
      </c>
      <c r="G96" s="24" t="s">
        <v>79</v>
      </c>
      <c r="H96" s="31">
        <f t="shared" si="2"/>
        <v>1</v>
      </c>
      <c r="I96" s="31">
        <f t="shared" si="3"/>
        <v>3</v>
      </c>
      <c r="J96" s="31">
        <f t="shared" si="4"/>
        <v>0</v>
      </c>
      <c r="K96" s="24">
        <f t="shared" si="5"/>
        <v>1</v>
      </c>
      <c r="L96" s="31">
        <f t="shared" si="6"/>
        <v>1</v>
      </c>
      <c r="M96" s="31">
        <f t="shared" si="7"/>
        <v>1</v>
      </c>
      <c r="N96" s="31">
        <f t="shared" si="8"/>
        <v>1</v>
      </c>
      <c r="O96" s="31">
        <f t="shared" si="9"/>
        <v>1</v>
      </c>
      <c r="P96" s="31">
        <f t="shared" si="10"/>
        <v>0</v>
      </c>
      <c r="Q96" s="17">
        <f t="shared" si="11"/>
        <v>0</v>
      </c>
      <c r="R96" s="4">
        <f t="shared" si="12"/>
        <v>1</v>
      </c>
      <c r="S96" s="31">
        <f t="shared" si="13"/>
        <v>0</v>
      </c>
      <c r="T96" s="32">
        <f t="shared" si="14"/>
        <v>0</v>
      </c>
      <c r="U96" s="4">
        <f t="shared" si="15"/>
        <v>1</v>
      </c>
      <c r="V96" s="31">
        <f t="shared" si="16"/>
        <v>0</v>
      </c>
      <c r="W96" s="32">
        <f t="shared" si="17"/>
        <v>0</v>
      </c>
    </row>
    <row r="97">
      <c r="A97" s="28" t="s">
        <v>76</v>
      </c>
      <c r="B97" s="29">
        <v>95.0</v>
      </c>
      <c r="C97" s="30" t="s">
        <v>178</v>
      </c>
      <c r="D97" s="29">
        <v>1.0</v>
      </c>
      <c r="E97" s="24" t="s">
        <v>78</v>
      </c>
      <c r="F97" s="24">
        <f t="shared" si="1"/>
        <v>1</v>
      </c>
      <c r="G97" s="24" t="s">
        <v>83</v>
      </c>
      <c r="H97" s="31">
        <f t="shared" si="2"/>
        <v>0</v>
      </c>
      <c r="I97" s="31">
        <f t="shared" si="3"/>
        <v>2</v>
      </c>
      <c r="J97" s="31">
        <f t="shared" si="4"/>
        <v>1</v>
      </c>
      <c r="K97" s="24">
        <f t="shared" si="5"/>
        <v>0.3333333333</v>
      </c>
      <c r="L97" s="31">
        <f t="shared" si="6"/>
        <v>1</v>
      </c>
      <c r="M97" s="31">
        <f t="shared" si="7"/>
        <v>0</v>
      </c>
      <c r="N97" s="31">
        <f t="shared" si="8"/>
        <v>0</v>
      </c>
      <c r="O97" s="31">
        <f t="shared" si="9"/>
        <v>1</v>
      </c>
      <c r="P97" s="31">
        <f t="shared" si="10"/>
        <v>0</v>
      </c>
      <c r="Q97" s="17">
        <f t="shared" si="11"/>
        <v>0</v>
      </c>
      <c r="R97" s="4">
        <f t="shared" si="12"/>
        <v>0</v>
      </c>
      <c r="S97" s="31">
        <f t="shared" si="13"/>
        <v>0</v>
      </c>
      <c r="T97" s="32">
        <f t="shared" si="14"/>
        <v>1</v>
      </c>
      <c r="U97" s="4">
        <f t="shared" si="15"/>
        <v>0</v>
      </c>
      <c r="V97" s="31">
        <f t="shared" si="16"/>
        <v>0</v>
      </c>
      <c r="W97" s="32">
        <f t="shared" si="17"/>
        <v>1</v>
      </c>
    </row>
    <row r="98">
      <c r="A98" s="28" t="s">
        <v>76</v>
      </c>
      <c r="B98" s="29">
        <v>96.0</v>
      </c>
      <c r="C98" s="30" t="s">
        <v>179</v>
      </c>
      <c r="D98" s="29">
        <v>0.0</v>
      </c>
      <c r="E98" s="24" t="s">
        <v>81</v>
      </c>
      <c r="F98" s="24">
        <f t="shared" si="1"/>
        <v>0</v>
      </c>
      <c r="G98" s="24" t="s">
        <v>83</v>
      </c>
      <c r="H98" s="31">
        <f t="shared" si="2"/>
        <v>0</v>
      </c>
      <c r="I98" s="31">
        <f t="shared" si="3"/>
        <v>0</v>
      </c>
      <c r="J98" s="31">
        <f t="shared" si="4"/>
        <v>3</v>
      </c>
      <c r="K98" s="24">
        <f t="shared" si="5"/>
        <v>1</v>
      </c>
      <c r="L98" s="31">
        <f t="shared" si="6"/>
        <v>1</v>
      </c>
      <c r="M98" s="31">
        <f t="shared" si="7"/>
        <v>1</v>
      </c>
      <c r="N98" s="31">
        <f t="shared" si="8"/>
        <v>1</v>
      </c>
      <c r="O98" s="31">
        <f t="shared" si="9"/>
        <v>0</v>
      </c>
      <c r="P98" s="31">
        <f t="shared" si="10"/>
        <v>0</v>
      </c>
      <c r="Q98" s="17">
        <f t="shared" si="11"/>
        <v>0</v>
      </c>
      <c r="R98" s="4">
        <f t="shared" si="12"/>
        <v>0</v>
      </c>
      <c r="S98" s="31">
        <f t="shared" si="13"/>
        <v>0</v>
      </c>
      <c r="T98" s="32">
        <f t="shared" si="14"/>
        <v>0</v>
      </c>
      <c r="U98" s="4">
        <f t="shared" si="15"/>
        <v>0</v>
      </c>
      <c r="V98" s="31">
        <f t="shared" si="16"/>
        <v>0</v>
      </c>
      <c r="W98" s="32">
        <f t="shared" si="17"/>
        <v>0</v>
      </c>
    </row>
    <row r="99">
      <c r="A99" s="28" t="s">
        <v>76</v>
      </c>
      <c r="B99" s="29">
        <v>97.0</v>
      </c>
      <c r="C99" s="30" t="s">
        <v>180</v>
      </c>
      <c r="D99" s="29">
        <v>1.0</v>
      </c>
      <c r="E99" s="24" t="s">
        <v>78</v>
      </c>
      <c r="F99" s="24">
        <f t="shared" si="1"/>
        <v>1</v>
      </c>
      <c r="G99" s="24" t="s">
        <v>79</v>
      </c>
      <c r="H99" s="31">
        <f t="shared" si="2"/>
        <v>1</v>
      </c>
      <c r="I99" s="31">
        <f t="shared" si="3"/>
        <v>3</v>
      </c>
      <c r="J99" s="31">
        <f t="shared" si="4"/>
        <v>0</v>
      </c>
      <c r="K99" s="24">
        <f t="shared" si="5"/>
        <v>1</v>
      </c>
      <c r="L99" s="31">
        <f t="shared" si="6"/>
        <v>1</v>
      </c>
      <c r="M99" s="31">
        <f t="shared" si="7"/>
        <v>1</v>
      </c>
      <c r="N99" s="31">
        <f t="shared" si="8"/>
        <v>1</v>
      </c>
      <c r="O99" s="31">
        <f t="shared" si="9"/>
        <v>1</v>
      </c>
      <c r="P99" s="31">
        <f t="shared" si="10"/>
        <v>0</v>
      </c>
      <c r="Q99" s="17">
        <f t="shared" si="11"/>
        <v>0</v>
      </c>
      <c r="R99" s="4">
        <f t="shared" si="12"/>
        <v>1</v>
      </c>
      <c r="S99" s="31">
        <f t="shared" si="13"/>
        <v>0</v>
      </c>
      <c r="T99" s="32">
        <f t="shared" si="14"/>
        <v>0</v>
      </c>
      <c r="U99" s="4">
        <f t="shared" si="15"/>
        <v>1</v>
      </c>
      <c r="V99" s="31">
        <f t="shared" si="16"/>
        <v>0</v>
      </c>
      <c r="W99" s="32">
        <f t="shared" si="17"/>
        <v>0</v>
      </c>
    </row>
    <row r="100">
      <c r="A100" s="28" t="s">
        <v>76</v>
      </c>
      <c r="B100" s="29">
        <v>98.0</v>
      </c>
      <c r="C100" s="30" t="s">
        <v>181</v>
      </c>
      <c r="D100" s="29">
        <v>1.0</v>
      </c>
      <c r="E100" s="24" t="s">
        <v>78</v>
      </c>
      <c r="F100" s="24">
        <f t="shared" si="1"/>
        <v>1</v>
      </c>
      <c r="G100" s="24" t="s">
        <v>83</v>
      </c>
      <c r="H100" s="31">
        <f t="shared" si="2"/>
        <v>0</v>
      </c>
      <c r="I100" s="31">
        <f t="shared" si="3"/>
        <v>2</v>
      </c>
      <c r="J100" s="31">
        <f t="shared" si="4"/>
        <v>1</v>
      </c>
      <c r="K100" s="24">
        <f t="shared" si="5"/>
        <v>0.3333333333</v>
      </c>
      <c r="L100" s="31">
        <f t="shared" si="6"/>
        <v>1</v>
      </c>
      <c r="M100" s="31">
        <f t="shared" si="7"/>
        <v>0</v>
      </c>
      <c r="N100" s="31">
        <f t="shared" si="8"/>
        <v>0</v>
      </c>
      <c r="O100" s="31">
        <f t="shared" si="9"/>
        <v>1</v>
      </c>
      <c r="P100" s="31">
        <f t="shared" si="10"/>
        <v>0</v>
      </c>
      <c r="Q100" s="17">
        <f t="shared" si="11"/>
        <v>0</v>
      </c>
      <c r="R100" s="4">
        <f t="shared" si="12"/>
        <v>0</v>
      </c>
      <c r="S100" s="31">
        <f t="shared" si="13"/>
        <v>0</v>
      </c>
      <c r="T100" s="32">
        <f t="shared" si="14"/>
        <v>1</v>
      </c>
      <c r="U100" s="4">
        <f t="shared" si="15"/>
        <v>0</v>
      </c>
      <c r="V100" s="31">
        <f t="shared" si="16"/>
        <v>0</v>
      </c>
      <c r="W100" s="32">
        <f t="shared" si="17"/>
        <v>1</v>
      </c>
    </row>
    <row r="101">
      <c r="A101" s="28" t="s">
        <v>76</v>
      </c>
      <c r="B101" s="29">
        <v>99.0</v>
      </c>
      <c r="C101" s="30" t="s">
        <v>182</v>
      </c>
      <c r="D101" s="29">
        <v>1.0</v>
      </c>
      <c r="E101" s="24" t="s">
        <v>78</v>
      </c>
      <c r="F101" s="24">
        <f t="shared" si="1"/>
        <v>1</v>
      </c>
      <c r="G101" s="24" t="s">
        <v>83</v>
      </c>
      <c r="H101" s="31">
        <f t="shared" si="2"/>
        <v>0</v>
      </c>
      <c r="I101" s="31">
        <f t="shared" si="3"/>
        <v>2</v>
      </c>
      <c r="J101" s="31">
        <f t="shared" si="4"/>
        <v>1</v>
      </c>
      <c r="K101" s="24">
        <f t="shared" si="5"/>
        <v>0.3333333333</v>
      </c>
      <c r="L101" s="31">
        <f t="shared" si="6"/>
        <v>1</v>
      </c>
      <c r="M101" s="31">
        <f t="shared" si="7"/>
        <v>0</v>
      </c>
      <c r="N101" s="31">
        <f t="shared" si="8"/>
        <v>0</v>
      </c>
      <c r="O101" s="31">
        <f t="shared" si="9"/>
        <v>1</v>
      </c>
      <c r="P101" s="31">
        <f t="shared" si="10"/>
        <v>0</v>
      </c>
      <c r="Q101" s="17">
        <f t="shared" si="11"/>
        <v>0</v>
      </c>
      <c r="R101" s="4">
        <f t="shared" si="12"/>
        <v>0</v>
      </c>
      <c r="S101" s="31">
        <f t="shared" si="13"/>
        <v>0</v>
      </c>
      <c r="T101" s="32">
        <f t="shared" si="14"/>
        <v>1</v>
      </c>
      <c r="U101" s="4">
        <f t="shared" si="15"/>
        <v>0</v>
      </c>
      <c r="V101" s="31">
        <f t="shared" si="16"/>
        <v>0</v>
      </c>
      <c r="W101" s="32">
        <f t="shared" si="17"/>
        <v>1</v>
      </c>
    </row>
    <row r="102">
      <c r="C102" s="33"/>
      <c r="E102" s="24"/>
      <c r="H102" s="26" t="s">
        <v>183</v>
      </c>
      <c r="I102" s="24">
        <f t="shared" ref="I102:J102" si="18">SUM(I2:I101) / (100*3)</f>
        <v>0.72</v>
      </c>
      <c r="J102" s="24">
        <f t="shared" si="18"/>
        <v>0.28</v>
      </c>
      <c r="K102" s="24"/>
      <c r="R102" s="4"/>
      <c r="T102" s="32"/>
    </row>
    <row r="103">
      <c r="C103" s="33"/>
      <c r="E103" s="24"/>
      <c r="H103" s="26" t="s">
        <v>16</v>
      </c>
      <c r="I103" s="24">
        <f> I102^2 + J102^2</f>
        <v>0.5968</v>
      </c>
      <c r="J103" s="24"/>
      <c r="K103" s="24"/>
      <c r="R103" s="4"/>
      <c r="T103" s="32"/>
    </row>
    <row r="104">
      <c r="C104" s="33"/>
      <c r="E104" s="24"/>
      <c r="H104" s="26" t="s">
        <v>184</v>
      </c>
      <c r="I104" s="24">
        <f> (AVERAGE(K2:K101) - I103)/(1-I103)</f>
        <v>0.3220899471</v>
      </c>
      <c r="J104" s="24"/>
      <c r="K104" s="24"/>
      <c r="R104" s="4"/>
      <c r="T104" s="32"/>
    </row>
    <row r="105">
      <c r="C105" s="33"/>
      <c r="E105" s="24"/>
      <c r="K105" s="24"/>
      <c r="R105" s="4"/>
      <c r="T105" s="32"/>
    </row>
    <row r="106">
      <c r="C106" s="33"/>
      <c r="E106" s="24"/>
      <c r="K106" s="24"/>
      <c r="R106" s="4"/>
      <c r="T106" s="32"/>
    </row>
    <row r="107">
      <c r="C107" s="33"/>
      <c r="E107" s="24"/>
      <c r="K107" s="24"/>
      <c r="R107" s="4"/>
      <c r="T107" s="32"/>
    </row>
    <row r="108">
      <c r="C108" s="33"/>
      <c r="E108" s="24"/>
      <c r="K108" s="24"/>
      <c r="R108" s="4"/>
      <c r="T108" s="32"/>
    </row>
    <row r="109">
      <c r="C109" s="33"/>
      <c r="E109" s="24"/>
      <c r="K109" s="24"/>
      <c r="R109" s="4"/>
      <c r="T109" s="32"/>
    </row>
    <row r="110">
      <c r="C110" s="33"/>
      <c r="E110" s="24"/>
      <c r="K110" s="24"/>
      <c r="R110" s="4"/>
      <c r="T110" s="32"/>
    </row>
    <row r="111">
      <c r="C111" s="33"/>
      <c r="E111" s="24"/>
      <c r="K111" s="24"/>
      <c r="R111" s="4"/>
      <c r="T111" s="32"/>
    </row>
    <row r="112">
      <c r="C112" s="33"/>
      <c r="E112" s="24"/>
      <c r="K112" s="24"/>
      <c r="R112" s="4"/>
      <c r="T112" s="32"/>
    </row>
    <row r="113">
      <c r="C113" s="33"/>
      <c r="E113" s="24"/>
      <c r="K113" s="24"/>
      <c r="R113" s="4"/>
      <c r="T113" s="32"/>
    </row>
    <row r="114">
      <c r="C114" s="33"/>
      <c r="E114" s="24"/>
      <c r="K114" s="24"/>
      <c r="R114" s="4"/>
      <c r="T114" s="32"/>
    </row>
    <row r="115">
      <c r="C115" s="33"/>
      <c r="E115" s="24"/>
      <c r="K115" s="24"/>
      <c r="R115" s="4"/>
      <c r="T115" s="32"/>
    </row>
    <row r="116">
      <c r="C116" s="33"/>
      <c r="E116" s="24"/>
      <c r="K116" s="24"/>
      <c r="R116" s="4"/>
      <c r="T116" s="32"/>
    </row>
    <row r="117">
      <c r="C117" s="33"/>
      <c r="E117" s="24"/>
      <c r="K117" s="24"/>
      <c r="R117" s="4"/>
      <c r="T117" s="32"/>
    </row>
    <row r="118">
      <c r="C118" s="33"/>
      <c r="E118" s="24"/>
      <c r="K118" s="24"/>
      <c r="R118" s="4"/>
      <c r="T118" s="32"/>
    </row>
    <row r="119">
      <c r="C119" s="33"/>
      <c r="E119" s="24"/>
      <c r="K119" s="24"/>
      <c r="R119" s="4"/>
      <c r="T119" s="32"/>
    </row>
    <row r="120">
      <c r="C120" s="33"/>
      <c r="E120" s="24"/>
      <c r="K120" s="24"/>
      <c r="R120" s="4"/>
      <c r="T120" s="32"/>
    </row>
    <row r="121">
      <c r="C121" s="33"/>
      <c r="E121" s="24"/>
      <c r="K121" s="24"/>
      <c r="R121" s="4"/>
      <c r="T121" s="32"/>
    </row>
    <row r="122">
      <c r="C122" s="33"/>
      <c r="E122" s="24"/>
      <c r="K122" s="24"/>
      <c r="R122" s="4"/>
      <c r="T122" s="32"/>
    </row>
    <row r="123">
      <c r="C123" s="33"/>
      <c r="E123" s="24"/>
      <c r="K123" s="24"/>
      <c r="R123" s="4"/>
      <c r="T123" s="32"/>
    </row>
    <row r="124">
      <c r="C124" s="33"/>
      <c r="E124" s="24"/>
      <c r="K124" s="24"/>
      <c r="R124" s="4"/>
      <c r="T124" s="32"/>
    </row>
    <row r="125">
      <c r="C125" s="33"/>
      <c r="E125" s="24"/>
      <c r="K125" s="24"/>
      <c r="R125" s="4"/>
      <c r="T125" s="32"/>
    </row>
    <row r="126">
      <c r="C126" s="33"/>
      <c r="E126" s="24"/>
      <c r="K126" s="24"/>
      <c r="R126" s="4"/>
      <c r="T126" s="32"/>
    </row>
    <row r="127">
      <c r="C127" s="33"/>
      <c r="E127" s="24"/>
      <c r="K127" s="24"/>
      <c r="R127" s="4"/>
      <c r="T127" s="32"/>
    </row>
    <row r="128">
      <c r="C128" s="33"/>
      <c r="E128" s="24"/>
      <c r="K128" s="24"/>
      <c r="R128" s="4"/>
      <c r="T128" s="32"/>
    </row>
    <row r="129">
      <c r="C129" s="33"/>
      <c r="E129" s="24"/>
      <c r="K129" s="24"/>
      <c r="R129" s="4"/>
      <c r="T129" s="32"/>
    </row>
    <row r="130">
      <c r="C130" s="33"/>
      <c r="E130" s="24"/>
      <c r="K130" s="24"/>
      <c r="R130" s="4"/>
      <c r="T130" s="32"/>
    </row>
    <row r="131">
      <c r="C131" s="33"/>
      <c r="E131" s="24"/>
      <c r="K131" s="24"/>
      <c r="R131" s="4"/>
      <c r="T131" s="32"/>
    </row>
    <row r="132">
      <c r="C132" s="33"/>
      <c r="E132" s="24"/>
      <c r="K132" s="24"/>
      <c r="R132" s="4"/>
      <c r="T132" s="32"/>
    </row>
    <row r="133">
      <c r="C133" s="33"/>
      <c r="E133" s="24"/>
      <c r="K133" s="24"/>
      <c r="R133" s="4"/>
      <c r="T133" s="32"/>
    </row>
    <row r="134">
      <c r="C134" s="33"/>
      <c r="E134" s="24"/>
      <c r="K134" s="24"/>
      <c r="R134" s="4"/>
      <c r="T134" s="32"/>
    </row>
    <row r="135">
      <c r="C135" s="33"/>
      <c r="E135" s="24"/>
      <c r="K135" s="24"/>
      <c r="R135" s="4"/>
      <c r="T135" s="32"/>
    </row>
    <row r="136">
      <c r="C136" s="33"/>
      <c r="E136" s="24"/>
      <c r="K136" s="24"/>
      <c r="R136" s="4"/>
      <c r="T136" s="32"/>
    </row>
    <row r="137">
      <c r="C137" s="33"/>
      <c r="E137" s="24"/>
      <c r="K137" s="24"/>
      <c r="R137" s="4"/>
      <c r="T137" s="32"/>
    </row>
    <row r="138">
      <c r="C138" s="33"/>
      <c r="E138" s="24"/>
      <c r="K138" s="24"/>
      <c r="R138" s="4"/>
      <c r="T138" s="32"/>
    </row>
    <row r="139">
      <c r="C139" s="33"/>
      <c r="E139" s="24"/>
      <c r="K139" s="24"/>
      <c r="R139" s="4"/>
      <c r="T139" s="32"/>
    </row>
    <row r="140">
      <c r="C140" s="33"/>
      <c r="E140" s="24"/>
      <c r="K140" s="24"/>
      <c r="R140" s="4"/>
      <c r="T140" s="32"/>
    </row>
    <row r="141">
      <c r="C141" s="33"/>
      <c r="E141" s="24"/>
      <c r="K141" s="24"/>
      <c r="R141" s="4"/>
      <c r="T141" s="32"/>
    </row>
    <row r="142">
      <c r="C142" s="33"/>
      <c r="E142" s="24"/>
      <c r="K142" s="24"/>
      <c r="R142" s="4"/>
      <c r="T142" s="32"/>
    </row>
    <row r="143">
      <c r="C143" s="33"/>
      <c r="E143" s="24"/>
      <c r="K143" s="24"/>
      <c r="R143" s="4"/>
      <c r="T143" s="32"/>
    </row>
    <row r="144">
      <c r="C144" s="33"/>
      <c r="E144" s="24"/>
      <c r="K144" s="24"/>
      <c r="R144" s="4"/>
      <c r="T144" s="32"/>
    </row>
    <row r="145">
      <c r="C145" s="33"/>
      <c r="E145" s="24"/>
      <c r="K145" s="24"/>
      <c r="R145" s="4"/>
      <c r="T145" s="32"/>
    </row>
    <row r="146">
      <c r="C146" s="33"/>
      <c r="E146" s="24"/>
      <c r="K146" s="24"/>
      <c r="R146" s="4"/>
      <c r="T146" s="32"/>
    </row>
    <row r="147">
      <c r="C147" s="33"/>
      <c r="E147" s="24"/>
      <c r="K147" s="24"/>
      <c r="R147" s="4"/>
      <c r="T147" s="32"/>
    </row>
    <row r="148">
      <c r="C148" s="33"/>
      <c r="E148" s="24"/>
      <c r="K148" s="24"/>
      <c r="R148" s="4"/>
      <c r="T148" s="32"/>
    </row>
    <row r="149">
      <c r="C149" s="33"/>
      <c r="E149" s="24"/>
      <c r="K149" s="24"/>
      <c r="R149" s="4"/>
      <c r="T149" s="32"/>
    </row>
    <row r="150">
      <c r="C150" s="33"/>
      <c r="E150" s="24"/>
      <c r="K150" s="24"/>
      <c r="R150" s="4"/>
      <c r="T150" s="32"/>
    </row>
    <row r="151">
      <c r="C151" s="33"/>
      <c r="E151" s="24"/>
      <c r="K151" s="24"/>
      <c r="R151" s="4"/>
      <c r="T151" s="32"/>
    </row>
    <row r="152">
      <c r="C152" s="33"/>
      <c r="E152" s="24"/>
      <c r="K152" s="24"/>
      <c r="R152" s="4"/>
      <c r="T152" s="32"/>
    </row>
    <row r="153">
      <c r="C153" s="33"/>
      <c r="E153" s="24"/>
      <c r="K153" s="24"/>
      <c r="R153" s="4"/>
      <c r="T153" s="32"/>
    </row>
    <row r="154">
      <c r="C154" s="33"/>
      <c r="E154" s="24"/>
      <c r="K154" s="24"/>
      <c r="R154" s="4"/>
      <c r="T154" s="32"/>
    </row>
    <row r="155">
      <c r="C155" s="33"/>
      <c r="E155" s="24"/>
      <c r="K155" s="24"/>
      <c r="R155" s="4"/>
      <c r="T155" s="32"/>
    </row>
    <row r="156">
      <c r="C156" s="33"/>
      <c r="E156" s="24"/>
      <c r="K156" s="24"/>
      <c r="R156" s="4"/>
      <c r="T156" s="32"/>
    </row>
    <row r="157">
      <c r="C157" s="33"/>
      <c r="E157" s="24"/>
      <c r="K157" s="24"/>
      <c r="R157" s="4"/>
      <c r="T157" s="32"/>
    </row>
    <row r="158">
      <c r="C158" s="33"/>
      <c r="E158" s="24"/>
      <c r="K158" s="24"/>
      <c r="R158" s="4"/>
      <c r="T158" s="32"/>
    </row>
    <row r="159">
      <c r="C159" s="33"/>
      <c r="E159" s="24"/>
      <c r="K159" s="24"/>
      <c r="R159" s="4"/>
      <c r="T159" s="32"/>
    </row>
    <row r="160">
      <c r="C160" s="33"/>
      <c r="E160" s="24"/>
      <c r="K160" s="24"/>
      <c r="R160" s="4"/>
      <c r="T160" s="32"/>
    </row>
    <row r="161">
      <c r="C161" s="33"/>
      <c r="E161" s="24"/>
      <c r="K161" s="24"/>
      <c r="R161" s="4"/>
      <c r="T161" s="32"/>
    </row>
    <row r="162">
      <c r="C162" s="33"/>
      <c r="E162" s="24"/>
      <c r="K162" s="24"/>
      <c r="R162" s="4"/>
      <c r="T162" s="32"/>
    </row>
    <row r="163">
      <c r="C163" s="33"/>
      <c r="E163" s="24"/>
      <c r="K163" s="24"/>
      <c r="R163" s="4"/>
      <c r="T163" s="32"/>
    </row>
    <row r="164">
      <c r="C164" s="33"/>
      <c r="E164" s="24"/>
      <c r="K164" s="24"/>
      <c r="R164" s="4"/>
      <c r="T164" s="32"/>
    </row>
    <row r="165">
      <c r="C165" s="33"/>
      <c r="E165" s="24"/>
      <c r="K165" s="24"/>
      <c r="R165" s="4"/>
      <c r="T165" s="32"/>
    </row>
    <row r="166">
      <c r="C166" s="33"/>
      <c r="E166" s="24"/>
      <c r="K166" s="24"/>
      <c r="R166" s="4"/>
      <c r="T166" s="32"/>
    </row>
    <row r="167">
      <c r="C167" s="33"/>
      <c r="E167" s="24"/>
      <c r="K167" s="24"/>
      <c r="R167" s="4"/>
      <c r="T167" s="32"/>
    </row>
    <row r="168">
      <c r="C168" s="33"/>
      <c r="E168" s="24"/>
      <c r="K168" s="24"/>
      <c r="R168" s="4"/>
      <c r="T168" s="32"/>
    </row>
    <row r="169">
      <c r="C169" s="33"/>
      <c r="E169" s="24"/>
      <c r="K169" s="24"/>
      <c r="R169" s="4"/>
      <c r="T169" s="32"/>
    </row>
    <row r="170">
      <c r="C170" s="33"/>
      <c r="E170" s="24"/>
      <c r="K170" s="24"/>
      <c r="R170" s="4"/>
      <c r="T170" s="32"/>
    </row>
    <row r="171">
      <c r="C171" s="33"/>
      <c r="E171" s="24"/>
      <c r="K171" s="24"/>
      <c r="R171" s="4"/>
      <c r="T171" s="32"/>
    </row>
    <row r="172">
      <c r="C172" s="33"/>
      <c r="E172" s="24"/>
      <c r="K172" s="24"/>
      <c r="R172" s="4"/>
      <c r="T172" s="32"/>
    </row>
    <row r="173">
      <c r="C173" s="33"/>
      <c r="E173" s="24"/>
      <c r="K173" s="24"/>
      <c r="R173" s="4"/>
      <c r="T173" s="32"/>
    </row>
    <row r="174">
      <c r="C174" s="33"/>
      <c r="E174" s="24"/>
      <c r="K174" s="24"/>
      <c r="R174" s="4"/>
      <c r="T174" s="32"/>
    </row>
    <row r="175">
      <c r="C175" s="33"/>
      <c r="E175" s="24"/>
      <c r="K175" s="24"/>
      <c r="R175" s="4"/>
      <c r="T175" s="32"/>
    </row>
    <row r="176">
      <c r="C176" s="33"/>
      <c r="E176" s="24"/>
      <c r="K176" s="24"/>
      <c r="R176" s="4"/>
      <c r="T176" s="32"/>
    </row>
    <row r="177">
      <c r="C177" s="33"/>
      <c r="E177" s="24"/>
      <c r="K177" s="24"/>
      <c r="R177" s="4"/>
      <c r="T177" s="32"/>
    </row>
    <row r="178">
      <c r="C178" s="33"/>
      <c r="E178" s="24"/>
      <c r="K178" s="24"/>
      <c r="R178" s="4"/>
      <c r="T178" s="32"/>
    </row>
    <row r="179">
      <c r="C179" s="33"/>
      <c r="E179" s="24"/>
      <c r="K179" s="24"/>
      <c r="R179" s="4"/>
      <c r="T179" s="32"/>
    </row>
    <row r="180">
      <c r="C180" s="33"/>
      <c r="E180" s="24"/>
      <c r="K180" s="24"/>
      <c r="R180" s="4"/>
      <c r="T180" s="32"/>
    </row>
    <row r="181">
      <c r="C181" s="33"/>
      <c r="E181" s="24"/>
      <c r="K181" s="24"/>
      <c r="R181" s="4"/>
      <c r="T181" s="32"/>
    </row>
    <row r="182">
      <c r="C182" s="33"/>
      <c r="E182" s="24"/>
      <c r="K182" s="24"/>
      <c r="R182" s="4"/>
      <c r="T182" s="32"/>
    </row>
    <row r="183">
      <c r="C183" s="33"/>
      <c r="E183" s="24"/>
      <c r="K183" s="24"/>
      <c r="R183" s="4"/>
      <c r="T183" s="32"/>
    </row>
    <row r="184">
      <c r="C184" s="33"/>
      <c r="E184" s="24"/>
      <c r="K184" s="24"/>
      <c r="R184" s="4"/>
      <c r="T184" s="32"/>
    </row>
    <row r="185">
      <c r="C185" s="33"/>
      <c r="E185" s="24"/>
      <c r="K185" s="24"/>
      <c r="R185" s="4"/>
      <c r="T185" s="32"/>
    </row>
    <row r="186">
      <c r="C186" s="33"/>
      <c r="E186" s="24"/>
      <c r="K186" s="24"/>
      <c r="R186" s="4"/>
      <c r="T186" s="32"/>
    </row>
    <row r="187">
      <c r="C187" s="33"/>
      <c r="E187" s="24"/>
      <c r="K187" s="24"/>
      <c r="R187" s="4"/>
      <c r="T187" s="32"/>
    </row>
    <row r="188">
      <c r="C188" s="33"/>
      <c r="E188" s="24"/>
      <c r="K188" s="24"/>
      <c r="R188" s="4"/>
      <c r="T188" s="32"/>
    </row>
    <row r="189">
      <c r="C189" s="33"/>
      <c r="E189" s="24"/>
      <c r="K189" s="24"/>
      <c r="R189" s="4"/>
      <c r="T189" s="32"/>
    </row>
    <row r="190">
      <c r="C190" s="33"/>
      <c r="E190" s="24"/>
      <c r="K190" s="24"/>
      <c r="R190" s="4"/>
      <c r="T190" s="32"/>
    </row>
    <row r="191">
      <c r="C191" s="33"/>
      <c r="E191" s="24"/>
      <c r="K191" s="24"/>
      <c r="R191" s="4"/>
      <c r="T191" s="32"/>
    </row>
    <row r="192">
      <c r="C192" s="33"/>
      <c r="E192" s="24"/>
      <c r="K192" s="24"/>
      <c r="R192" s="4"/>
      <c r="T192" s="32"/>
    </row>
    <row r="193">
      <c r="C193" s="33"/>
      <c r="E193" s="24"/>
      <c r="K193" s="24"/>
      <c r="R193" s="4"/>
      <c r="T193" s="32"/>
    </row>
    <row r="194">
      <c r="C194" s="33"/>
      <c r="E194" s="24"/>
      <c r="K194" s="24"/>
      <c r="R194" s="4"/>
      <c r="T194" s="32"/>
    </row>
    <row r="195">
      <c r="C195" s="33"/>
      <c r="E195" s="24"/>
      <c r="K195" s="24"/>
      <c r="R195" s="4"/>
      <c r="T195" s="32"/>
    </row>
    <row r="196">
      <c r="C196" s="33"/>
      <c r="E196" s="24"/>
      <c r="K196" s="24"/>
      <c r="R196" s="4"/>
      <c r="T196" s="32"/>
    </row>
    <row r="197">
      <c r="C197" s="33"/>
      <c r="E197" s="24"/>
      <c r="K197" s="24"/>
      <c r="R197" s="4"/>
      <c r="T197" s="32"/>
    </row>
    <row r="198">
      <c r="C198" s="33"/>
      <c r="E198" s="24"/>
      <c r="K198" s="24"/>
      <c r="R198" s="4"/>
      <c r="T198" s="32"/>
    </row>
    <row r="199">
      <c r="C199" s="33"/>
      <c r="E199" s="24"/>
      <c r="K199" s="24"/>
      <c r="R199" s="4"/>
      <c r="T199" s="32"/>
    </row>
    <row r="200">
      <c r="C200" s="33"/>
      <c r="E200" s="24"/>
      <c r="K200" s="24"/>
      <c r="R200" s="4"/>
      <c r="T200" s="32"/>
    </row>
    <row r="201">
      <c r="C201" s="33"/>
      <c r="E201" s="24"/>
      <c r="K201" s="24"/>
      <c r="R201" s="4"/>
      <c r="T201" s="32"/>
    </row>
    <row r="202">
      <c r="C202" s="33"/>
      <c r="E202" s="24"/>
      <c r="K202" s="24"/>
      <c r="R202" s="4"/>
      <c r="T202" s="32"/>
    </row>
    <row r="203">
      <c r="C203" s="33"/>
      <c r="E203" s="24"/>
      <c r="K203" s="24"/>
      <c r="R203" s="4"/>
      <c r="T203" s="32"/>
    </row>
    <row r="204">
      <c r="C204" s="33"/>
      <c r="E204" s="24"/>
      <c r="K204" s="24"/>
      <c r="R204" s="4"/>
      <c r="T204" s="32"/>
    </row>
    <row r="205">
      <c r="C205" s="33"/>
      <c r="E205" s="24"/>
      <c r="K205" s="24"/>
      <c r="R205" s="4"/>
      <c r="T205" s="32"/>
    </row>
    <row r="206">
      <c r="C206" s="33"/>
      <c r="E206" s="24"/>
      <c r="K206" s="24"/>
      <c r="R206" s="4"/>
      <c r="T206" s="32"/>
    </row>
    <row r="207">
      <c r="C207" s="33"/>
      <c r="E207" s="24"/>
      <c r="K207" s="24"/>
      <c r="R207" s="4"/>
      <c r="T207" s="32"/>
    </row>
    <row r="208">
      <c r="C208" s="33"/>
      <c r="E208" s="24"/>
      <c r="K208" s="24"/>
      <c r="R208" s="4"/>
      <c r="T208" s="32"/>
    </row>
    <row r="209">
      <c r="C209" s="33"/>
      <c r="E209" s="24"/>
      <c r="K209" s="24"/>
      <c r="R209" s="4"/>
      <c r="T209" s="32"/>
    </row>
    <row r="210">
      <c r="C210" s="33"/>
      <c r="E210" s="24"/>
      <c r="K210" s="24"/>
      <c r="R210" s="4"/>
      <c r="T210" s="32"/>
    </row>
    <row r="211">
      <c r="C211" s="33"/>
      <c r="E211" s="24"/>
      <c r="K211" s="24"/>
      <c r="R211" s="4"/>
      <c r="T211" s="32"/>
    </row>
    <row r="212">
      <c r="C212" s="33"/>
      <c r="E212" s="24"/>
      <c r="K212" s="24"/>
      <c r="R212" s="4"/>
      <c r="T212" s="32"/>
    </row>
    <row r="213">
      <c r="C213" s="33"/>
      <c r="E213" s="24"/>
      <c r="K213" s="24"/>
      <c r="R213" s="4"/>
      <c r="T213" s="32"/>
    </row>
    <row r="214">
      <c r="C214" s="33"/>
      <c r="E214" s="24"/>
      <c r="K214" s="24"/>
      <c r="R214" s="4"/>
      <c r="T214" s="32"/>
    </row>
    <row r="215">
      <c r="C215" s="33"/>
      <c r="E215" s="24"/>
      <c r="K215" s="24"/>
      <c r="R215" s="4"/>
      <c r="T215" s="32"/>
    </row>
    <row r="216">
      <c r="C216" s="33"/>
      <c r="E216" s="24"/>
      <c r="K216" s="24"/>
      <c r="R216" s="4"/>
      <c r="T216" s="32"/>
    </row>
    <row r="217">
      <c r="C217" s="33"/>
      <c r="E217" s="24"/>
      <c r="K217" s="24"/>
      <c r="R217" s="4"/>
      <c r="T217" s="32"/>
    </row>
    <row r="218">
      <c r="C218" s="33"/>
      <c r="E218" s="24"/>
      <c r="K218" s="24"/>
      <c r="R218" s="4"/>
      <c r="T218" s="32"/>
    </row>
    <row r="219">
      <c r="C219" s="33"/>
      <c r="E219" s="24"/>
      <c r="K219" s="24"/>
      <c r="R219" s="4"/>
      <c r="T219" s="32"/>
    </row>
    <row r="220">
      <c r="C220" s="33"/>
      <c r="E220" s="24"/>
      <c r="K220" s="24"/>
      <c r="R220" s="4"/>
      <c r="T220" s="32"/>
    </row>
    <row r="221">
      <c r="C221" s="33"/>
      <c r="E221" s="24"/>
      <c r="K221" s="24"/>
      <c r="R221" s="4"/>
      <c r="T221" s="32"/>
    </row>
    <row r="222">
      <c r="C222" s="33"/>
      <c r="E222" s="24"/>
      <c r="K222" s="24"/>
      <c r="R222" s="4"/>
      <c r="T222" s="32"/>
    </row>
    <row r="223">
      <c r="C223" s="33"/>
      <c r="E223" s="24"/>
      <c r="K223" s="24"/>
      <c r="R223" s="4"/>
      <c r="T223" s="32"/>
    </row>
    <row r="224">
      <c r="C224" s="33"/>
      <c r="E224" s="24"/>
      <c r="K224" s="24"/>
      <c r="R224" s="4"/>
      <c r="T224" s="32"/>
    </row>
    <row r="225">
      <c r="C225" s="33"/>
      <c r="E225" s="24"/>
      <c r="K225" s="24"/>
      <c r="R225" s="4"/>
      <c r="T225" s="32"/>
    </row>
    <row r="226">
      <c r="C226" s="33"/>
      <c r="E226" s="24"/>
      <c r="K226" s="24"/>
      <c r="R226" s="4"/>
      <c r="T226" s="32"/>
    </row>
    <row r="227">
      <c r="C227" s="33"/>
      <c r="E227" s="24"/>
      <c r="K227" s="24"/>
      <c r="R227" s="4"/>
      <c r="T227" s="32"/>
    </row>
    <row r="228">
      <c r="C228" s="33"/>
      <c r="E228" s="24"/>
      <c r="K228" s="24"/>
      <c r="R228" s="4"/>
      <c r="T228" s="32"/>
    </row>
    <row r="229">
      <c r="C229" s="33"/>
      <c r="E229" s="24"/>
      <c r="K229" s="24"/>
      <c r="R229" s="4"/>
      <c r="T229" s="32"/>
    </row>
    <row r="230">
      <c r="C230" s="33"/>
      <c r="E230" s="24"/>
      <c r="K230" s="24"/>
      <c r="R230" s="4"/>
      <c r="T230" s="32"/>
    </row>
    <row r="231">
      <c r="C231" s="33"/>
      <c r="E231" s="24"/>
      <c r="K231" s="24"/>
      <c r="R231" s="4"/>
      <c r="T231" s="32"/>
    </row>
    <row r="232">
      <c r="C232" s="33"/>
      <c r="E232" s="24"/>
      <c r="K232" s="24"/>
      <c r="R232" s="4"/>
      <c r="T232" s="32"/>
    </row>
    <row r="233">
      <c r="C233" s="33"/>
      <c r="E233" s="24"/>
      <c r="K233" s="24"/>
      <c r="R233" s="4"/>
      <c r="T233" s="32"/>
    </row>
    <row r="234">
      <c r="C234" s="33"/>
      <c r="E234" s="24"/>
      <c r="K234" s="24"/>
      <c r="R234" s="4"/>
      <c r="T234" s="32"/>
    </row>
    <row r="235">
      <c r="C235" s="33"/>
      <c r="E235" s="24"/>
      <c r="K235" s="24"/>
      <c r="R235" s="4"/>
      <c r="T235" s="32"/>
    </row>
    <row r="236">
      <c r="C236" s="33"/>
      <c r="E236" s="24"/>
      <c r="K236" s="24"/>
      <c r="R236" s="4"/>
      <c r="T236" s="32"/>
    </row>
    <row r="237">
      <c r="C237" s="33"/>
      <c r="E237" s="24"/>
      <c r="K237" s="24"/>
      <c r="R237" s="4"/>
      <c r="T237" s="32"/>
    </row>
    <row r="238">
      <c r="C238" s="33"/>
      <c r="E238" s="24"/>
      <c r="K238" s="24"/>
      <c r="R238" s="4"/>
      <c r="T238" s="32"/>
    </row>
    <row r="239">
      <c r="C239" s="33"/>
      <c r="E239" s="24"/>
      <c r="K239" s="24"/>
      <c r="R239" s="4"/>
      <c r="T239" s="32"/>
    </row>
    <row r="240">
      <c r="C240" s="33"/>
      <c r="E240" s="24"/>
      <c r="K240" s="24"/>
      <c r="R240" s="4"/>
      <c r="T240" s="32"/>
    </row>
    <row r="241">
      <c r="C241" s="33"/>
      <c r="E241" s="24"/>
      <c r="K241" s="24"/>
      <c r="R241" s="4"/>
      <c r="T241" s="32"/>
    </row>
    <row r="242">
      <c r="C242" s="33"/>
      <c r="E242" s="24"/>
      <c r="K242" s="24"/>
      <c r="R242" s="4"/>
      <c r="T242" s="32"/>
    </row>
    <row r="243">
      <c r="C243" s="33"/>
      <c r="E243" s="24"/>
      <c r="K243" s="24"/>
      <c r="R243" s="4"/>
      <c r="T243" s="32"/>
    </row>
    <row r="244">
      <c r="C244" s="33"/>
      <c r="E244" s="24"/>
      <c r="K244" s="24"/>
      <c r="R244" s="4"/>
      <c r="T244" s="32"/>
    </row>
    <row r="245">
      <c r="C245" s="33"/>
      <c r="E245" s="24"/>
      <c r="K245" s="24"/>
      <c r="R245" s="4"/>
      <c r="T245" s="32"/>
    </row>
    <row r="246">
      <c r="C246" s="33"/>
      <c r="E246" s="24"/>
      <c r="K246" s="24"/>
      <c r="R246" s="4"/>
      <c r="T246" s="32"/>
    </row>
    <row r="247">
      <c r="C247" s="33"/>
      <c r="E247" s="24"/>
      <c r="K247" s="24"/>
      <c r="R247" s="4"/>
      <c r="T247" s="32"/>
    </row>
    <row r="248">
      <c r="C248" s="33"/>
      <c r="E248" s="24"/>
      <c r="K248" s="24"/>
      <c r="R248" s="4"/>
      <c r="T248" s="32"/>
    </row>
    <row r="249">
      <c r="C249" s="33"/>
      <c r="E249" s="24"/>
      <c r="K249" s="24"/>
      <c r="R249" s="4"/>
      <c r="T249" s="32"/>
    </row>
    <row r="250">
      <c r="C250" s="33"/>
      <c r="E250" s="24"/>
      <c r="K250" s="24"/>
      <c r="R250" s="4"/>
      <c r="T250" s="32"/>
    </row>
    <row r="251">
      <c r="C251" s="33"/>
      <c r="E251" s="24"/>
      <c r="K251" s="24"/>
      <c r="R251" s="4"/>
      <c r="T251" s="32"/>
    </row>
    <row r="252">
      <c r="C252" s="33"/>
      <c r="E252" s="24"/>
      <c r="K252" s="24"/>
      <c r="R252" s="4"/>
      <c r="T252" s="32"/>
    </row>
    <row r="253">
      <c r="C253" s="33"/>
      <c r="E253" s="24"/>
      <c r="K253" s="24"/>
      <c r="R253" s="4"/>
      <c r="T253" s="32"/>
    </row>
    <row r="254">
      <c r="C254" s="33"/>
      <c r="E254" s="24"/>
      <c r="K254" s="24"/>
      <c r="R254" s="4"/>
      <c r="T254" s="32"/>
    </row>
    <row r="255">
      <c r="C255" s="33"/>
      <c r="E255" s="24"/>
      <c r="K255" s="24"/>
      <c r="R255" s="4"/>
      <c r="T255" s="32"/>
    </row>
    <row r="256">
      <c r="C256" s="33"/>
      <c r="E256" s="24"/>
      <c r="K256" s="24"/>
      <c r="R256" s="4"/>
      <c r="T256" s="32"/>
    </row>
    <row r="257">
      <c r="C257" s="33"/>
      <c r="E257" s="24"/>
      <c r="K257" s="24"/>
      <c r="R257" s="4"/>
      <c r="T257" s="32"/>
    </row>
    <row r="258">
      <c r="C258" s="33"/>
      <c r="E258" s="24"/>
      <c r="K258" s="24"/>
      <c r="R258" s="4"/>
      <c r="T258" s="32"/>
    </row>
    <row r="259">
      <c r="C259" s="33"/>
      <c r="E259" s="24"/>
      <c r="K259" s="24"/>
      <c r="R259" s="4"/>
      <c r="T259" s="32"/>
    </row>
    <row r="260">
      <c r="C260" s="33"/>
      <c r="E260" s="24"/>
      <c r="K260" s="24"/>
      <c r="R260" s="4"/>
      <c r="T260" s="32"/>
    </row>
    <row r="261">
      <c r="C261" s="33"/>
      <c r="E261" s="24"/>
      <c r="K261" s="24"/>
      <c r="R261" s="4"/>
      <c r="T261" s="32"/>
    </row>
    <row r="262">
      <c r="C262" s="33"/>
      <c r="E262" s="24"/>
      <c r="K262" s="24"/>
      <c r="R262" s="4"/>
      <c r="T262" s="32"/>
    </row>
    <row r="263">
      <c r="C263" s="33"/>
      <c r="E263" s="24"/>
      <c r="K263" s="24"/>
      <c r="R263" s="4"/>
      <c r="T263" s="32"/>
    </row>
    <row r="264">
      <c r="C264" s="33"/>
      <c r="E264" s="24"/>
      <c r="K264" s="24"/>
      <c r="R264" s="4"/>
      <c r="T264" s="32"/>
    </row>
    <row r="265">
      <c r="C265" s="33"/>
      <c r="E265" s="24"/>
      <c r="K265" s="24"/>
      <c r="R265" s="4"/>
      <c r="T265" s="32"/>
    </row>
    <row r="266">
      <c r="C266" s="33"/>
      <c r="E266" s="24"/>
      <c r="K266" s="24"/>
      <c r="R266" s="4"/>
      <c r="T266" s="32"/>
    </row>
    <row r="267">
      <c r="C267" s="33"/>
      <c r="E267" s="24"/>
      <c r="K267" s="24"/>
      <c r="R267" s="4"/>
      <c r="T267" s="32"/>
    </row>
    <row r="268">
      <c r="C268" s="33"/>
      <c r="E268" s="24"/>
      <c r="K268" s="24"/>
      <c r="R268" s="4"/>
      <c r="T268" s="32"/>
    </row>
    <row r="269">
      <c r="C269" s="33"/>
      <c r="E269" s="24"/>
      <c r="K269" s="24"/>
      <c r="R269" s="4"/>
      <c r="T269" s="32"/>
    </row>
    <row r="270">
      <c r="C270" s="33"/>
      <c r="E270" s="24"/>
      <c r="K270" s="24"/>
      <c r="R270" s="4"/>
      <c r="T270" s="32"/>
    </row>
    <row r="271">
      <c r="C271" s="33"/>
      <c r="E271" s="24"/>
      <c r="K271" s="24"/>
      <c r="R271" s="4"/>
      <c r="T271" s="32"/>
    </row>
    <row r="272">
      <c r="C272" s="33"/>
      <c r="E272" s="24"/>
      <c r="K272" s="24"/>
      <c r="R272" s="4"/>
      <c r="T272" s="32"/>
    </row>
    <row r="273">
      <c r="C273" s="33"/>
      <c r="E273" s="24"/>
      <c r="K273" s="24"/>
      <c r="R273" s="4"/>
      <c r="T273" s="32"/>
    </row>
    <row r="274">
      <c r="C274" s="33"/>
      <c r="E274" s="24"/>
      <c r="K274" s="24"/>
      <c r="R274" s="4"/>
      <c r="T274" s="32"/>
    </row>
    <row r="275">
      <c r="C275" s="33"/>
      <c r="E275" s="24"/>
      <c r="K275" s="24"/>
      <c r="R275" s="4"/>
      <c r="T275" s="32"/>
    </row>
    <row r="276">
      <c r="C276" s="33"/>
      <c r="E276" s="24"/>
      <c r="K276" s="24"/>
      <c r="R276" s="4"/>
      <c r="T276" s="32"/>
    </row>
    <row r="277">
      <c r="C277" s="33"/>
      <c r="E277" s="24"/>
      <c r="K277" s="24"/>
      <c r="R277" s="4"/>
      <c r="T277" s="32"/>
    </row>
    <row r="278">
      <c r="C278" s="33"/>
      <c r="E278" s="24"/>
      <c r="K278" s="24"/>
      <c r="R278" s="4"/>
      <c r="T278" s="32"/>
    </row>
    <row r="279">
      <c r="C279" s="33"/>
      <c r="E279" s="24"/>
      <c r="K279" s="24"/>
      <c r="R279" s="4"/>
      <c r="T279" s="32"/>
    </row>
    <row r="280">
      <c r="C280" s="33"/>
      <c r="E280" s="24"/>
      <c r="K280" s="24"/>
      <c r="R280" s="4"/>
      <c r="T280" s="32"/>
    </row>
    <row r="281">
      <c r="C281" s="33"/>
      <c r="E281" s="24"/>
      <c r="K281" s="24"/>
      <c r="R281" s="4"/>
      <c r="T281" s="32"/>
    </row>
    <row r="282">
      <c r="C282" s="33"/>
      <c r="E282" s="24"/>
      <c r="K282" s="24"/>
      <c r="R282" s="4"/>
      <c r="T282" s="32"/>
    </row>
    <row r="283">
      <c r="C283" s="33"/>
      <c r="E283" s="24"/>
      <c r="K283" s="24"/>
      <c r="R283" s="4"/>
      <c r="T283" s="32"/>
    </row>
    <row r="284">
      <c r="C284" s="33"/>
      <c r="E284" s="24"/>
      <c r="K284" s="24"/>
      <c r="R284" s="4"/>
      <c r="T284" s="32"/>
    </row>
    <row r="285">
      <c r="C285" s="33"/>
      <c r="E285" s="24"/>
      <c r="K285" s="24"/>
      <c r="R285" s="4"/>
      <c r="T285" s="32"/>
    </row>
    <row r="286">
      <c r="C286" s="33"/>
      <c r="E286" s="24"/>
      <c r="K286" s="24"/>
      <c r="R286" s="4"/>
      <c r="T286" s="32"/>
    </row>
    <row r="287">
      <c r="C287" s="33"/>
      <c r="E287" s="24"/>
      <c r="K287" s="24"/>
      <c r="R287" s="4"/>
      <c r="T287" s="32"/>
    </row>
    <row r="288">
      <c r="C288" s="33"/>
      <c r="E288" s="24"/>
      <c r="K288" s="24"/>
      <c r="R288" s="4"/>
      <c r="T288" s="32"/>
    </row>
    <row r="289">
      <c r="C289" s="33"/>
      <c r="E289" s="24"/>
      <c r="K289" s="24"/>
      <c r="R289" s="4"/>
      <c r="T289" s="32"/>
    </row>
    <row r="290">
      <c r="C290" s="33"/>
      <c r="E290" s="24"/>
      <c r="K290" s="24"/>
      <c r="R290" s="4"/>
      <c r="T290" s="32"/>
    </row>
    <row r="291">
      <c r="C291" s="33"/>
      <c r="E291" s="24"/>
      <c r="K291" s="24"/>
      <c r="R291" s="4"/>
      <c r="T291" s="32"/>
    </row>
    <row r="292">
      <c r="C292" s="33"/>
      <c r="E292" s="24"/>
      <c r="K292" s="24"/>
      <c r="R292" s="4"/>
      <c r="T292" s="32"/>
    </row>
    <row r="293">
      <c r="C293" s="33"/>
      <c r="E293" s="24"/>
      <c r="K293" s="24"/>
      <c r="R293" s="4"/>
      <c r="T293" s="32"/>
    </row>
    <row r="294">
      <c r="C294" s="33"/>
      <c r="E294" s="24"/>
      <c r="K294" s="24"/>
      <c r="R294" s="4"/>
      <c r="T294" s="32"/>
    </row>
    <row r="295">
      <c r="C295" s="33"/>
      <c r="E295" s="24"/>
      <c r="K295" s="24"/>
      <c r="R295" s="4"/>
      <c r="T295" s="32"/>
    </row>
    <row r="296">
      <c r="C296" s="33"/>
      <c r="E296" s="24"/>
      <c r="K296" s="24"/>
      <c r="R296" s="4"/>
      <c r="T296" s="32"/>
    </row>
    <row r="297">
      <c r="C297" s="33"/>
      <c r="E297" s="24"/>
      <c r="K297" s="24"/>
      <c r="R297" s="4"/>
      <c r="T297" s="32"/>
    </row>
    <row r="298">
      <c r="C298" s="33"/>
      <c r="E298" s="24"/>
      <c r="K298" s="24"/>
      <c r="R298" s="4"/>
      <c r="T298" s="32"/>
    </row>
    <row r="299">
      <c r="C299" s="33"/>
      <c r="E299" s="24"/>
      <c r="K299" s="24"/>
      <c r="R299" s="4"/>
      <c r="T299" s="32"/>
    </row>
    <row r="300">
      <c r="C300" s="33"/>
      <c r="E300" s="24"/>
      <c r="K300" s="24"/>
      <c r="R300" s="4"/>
      <c r="T300" s="32"/>
    </row>
    <row r="301">
      <c r="C301" s="33"/>
      <c r="E301" s="24"/>
      <c r="K301" s="24"/>
      <c r="R301" s="4"/>
      <c r="T301" s="32"/>
    </row>
    <row r="302">
      <c r="C302" s="33"/>
      <c r="E302" s="24"/>
      <c r="K302" s="24"/>
      <c r="R302" s="4"/>
      <c r="T302" s="32"/>
    </row>
    <row r="303">
      <c r="C303" s="33"/>
      <c r="E303" s="24"/>
      <c r="K303" s="24"/>
      <c r="R303" s="4"/>
      <c r="T303" s="32"/>
    </row>
    <row r="304">
      <c r="C304" s="33"/>
      <c r="E304" s="24"/>
      <c r="K304" s="24"/>
      <c r="R304" s="4"/>
      <c r="T304" s="32"/>
    </row>
    <row r="305">
      <c r="C305" s="33"/>
      <c r="E305" s="24"/>
      <c r="K305" s="24"/>
      <c r="R305" s="4"/>
      <c r="T305" s="32"/>
    </row>
    <row r="306">
      <c r="C306" s="33"/>
      <c r="E306" s="24"/>
      <c r="K306" s="24"/>
      <c r="R306" s="4"/>
      <c r="T306" s="32"/>
    </row>
    <row r="307">
      <c r="C307" s="33"/>
      <c r="E307" s="24"/>
      <c r="K307" s="24"/>
      <c r="R307" s="4"/>
      <c r="T307" s="32"/>
    </row>
    <row r="308">
      <c r="C308" s="33"/>
      <c r="E308" s="24"/>
      <c r="K308" s="24"/>
      <c r="R308" s="4"/>
      <c r="T308" s="32"/>
    </row>
    <row r="309">
      <c r="C309" s="33"/>
      <c r="E309" s="24"/>
      <c r="K309" s="24"/>
      <c r="R309" s="4"/>
      <c r="T309" s="32"/>
    </row>
    <row r="310">
      <c r="C310" s="33"/>
      <c r="E310" s="24"/>
      <c r="K310" s="24"/>
      <c r="R310" s="4"/>
      <c r="T310" s="32"/>
    </row>
    <row r="311">
      <c r="C311" s="33"/>
      <c r="E311" s="24"/>
      <c r="K311" s="24"/>
      <c r="R311" s="4"/>
      <c r="T311" s="32"/>
    </row>
    <row r="312">
      <c r="C312" s="33"/>
      <c r="E312" s="24"/>
      <c r="K312" s="24"/>
      <c r="R312" s="4"/>
      <c r="T312" s="32"/>
    </row>
    <row r="313">
      <c r="C313" s="33"/>
      <c r="E313" s="24"/>
      <c r="K313" s="24"/>
      <c r="R313" s="4"/>
      <c r="T313" s="32"/>
    </row>
    <row r="314">
      <c r="C314" s="33"/>
      <c r="E314" s="24"/>
      <c r="K314" s="24"/>
      <c r="R314" s="4"/>
      <c r="T314" s="32"/>
    </row>
    <row r="315">
      <c r="C315" s="33"/>
      <c r="E315" s="24"/>
      <c r="K315" s="24"/>
      <c r="R315" s="4"/>
      <c r="T315" s="32"/>
    </row>
    <row r="316">
      <c r="C316" s="33"/>
      <c r="E316" s="24"/>
      <c r="K316" s="24"/>
      <c r="R316" s="4"/>
      <c r="T316" s="32"/>
    </row>
    <row r="317">
      <c r="C317" s="33"/>
      <c r="E317" s="24"/>
      <c r="K317" s="24"/>
      <c r="R317" s="4"/>
      <c r="T317" s="32"/>
    </row>
    <row r="318">
      <c r="C318" s="33"/>
      <c r="E318" s="24"/>
      <c r="K318" s="24"/>
      <c r="R318" s="4"/>
      <c r="T318" s="32"/>
    </row>
    <row r="319">
      <c r="C319" s="33"/>
      <c r="E319" s="24"/>
      <c r="K319" s="24"/>
      <c r="R319" s="4"/>
      <c r="T319" s="32"/>
    </row>
    <row r="320">
      <c r="C320" s="33"/>
      <c r="E320" s="24"/>
      <c r="K320" s="24"/>
      <c r="R320" s="4"/>
      <c r="T320" s="32"/>
    </row>
    <row r="321">
      <c r="C321" s="33"/>
      <c r="E321" s="24"/>
      <c r="K321" s="24"/>
      <c r="R321" s="4"/>
      <c r="T321" s="32"/>
    </row>
    <row r="322">
      <c r="C322" s="33"/>
      <c r="E322" s="24"/>
      <c r="K322" s="24"/>
      <c r="R322" s="4"/>
      <c r="T322" s="32"/>
    </row>
    <row r="323">
      <c r="C323" s="33"/>
      <c r="E323" s="24"/>
      <c r="K323" s="24"/>
      <c r="R323" s="4"/>
      <c r="T323" s="32"/>
    </row>
    <row r="324">
      <c r="C324" s="33"/>
      <c r="E324" s="24"/>
      <c r="K324" s="24"/>
      <c r="R324" s="4"/>
      <c r="T324" s="32"/>
    </row>
    <row r="325">
      <c r="C325" s="33"/>
      <c r="E325" s="24"/>
      <c r="K325" s="24"/>
      <c r="R325" s="4"/>
      <c r="T325" s="32"/>
    </row>
    <row r="326">
      <c r="C326" s="33"/>
      <c r="E326" s="24"/>
      <c r="K326" s="24"/>
      <c r="R326" s="4"/>
      <c r="T326" s="32"/>
    </row>
    <row r="327">
      <c r="C327" s="33"/>
      <c r="E327" s="24"/>
      <c r="K327" s="24"/>
      <c r="R327" s="4"/>
      <c r="T327" s="32"/>
    </row>
    <row r="328">
      <c r="C328" s="33"/>
      <c r="E328" s="24"/>
      <c r="K328" s="24"/>
      <c r="R328" s="4"/>
      <c r="T328" s="32"/>
    </row>
    <row r="329">
      <c r="C329" s="33"/>
      <c r="E329" s="24"/>
      <c r="K329" s="24"/>
      <c r="R329" s="4"/>
      <c r="T329" s="32"/>
    </row>
    <row r="330">
      <c r="C330" s="33"/>
      <c r="E330" s="24"/>
      <c r="K330" s="24"/>
      <c r="R330" s="4"/>
      <c r="T330" s="32"/>
    </row>
    <row r="331">
      <c r="C331" s="33"/>
      <c r="E331" s="24"/>
      <c r="K331" s="24"/>
      <c r="R331" s="4"/>
      <c r="T331" s="32"/>
    </row>
    <row r="332">
      <c r="C332" s="33"/>
      <c r="E332" s="24"/>
      <c r="K332" s="24"/>
      <c r="R332" s="4"/>
      <c r="T332" s="32"/>
    </row>
    <row r="333">
      <c r="C333" s="33"/>
      <c r="E333" s="24"/>
      <c r="K333" s="24"/>
      <c r="R333" s="4"/>
      <c r="T333" s="32"/>
    </row>
    <row r="334">
      <c r="C334" s="33"/>
      <c r="E334" s="24"/>
      <c r="K334" s="24"/>
      <c r="R334" s="4"/>
      <c r="T334" s="32"/>
    </row>
    <row r="335">
      <c r="C335" s="33"/>
      <c r="E335" s="24"/>
      <c r="K335" s="24"/>
      <c r="R335" s="4"/>
      <c r="T335" s="32"/>
    </row>
    <row r="336">
      <c r="C336" s="33"/>
      <c r="E336" s="24"/>
      <c r="K336" s="24"/>
      <c r="R336" s="4"/>
      <c r="T336" s="32"/>
    </row>
    <row r="337">
      <c r="C337" s="33"/>
      <c r="E337" s="24"/>
      <c r="K337" s="24"/>
      <c r="R337" s="4"/>
      <c r="T337" s="32"/>
    </row>
    <row r="338">
      <c r="C338" s="33"/>
      <c r="E338" s="24"/>
      <c r="K338" s="24"/>
      <c r="R338" s="4"/>
      <c r="T338" s="32"/>
    </row>
    <row r="339">
      <c r="C339" s="33"/>
      <c r="E339" s="24"/>
      <c r="K339" s="24"/>
      <c r="R339" s="4"/>
      <c r="T339" s="32"/>
    </row>
    <row r="340">
      <c r="C340" s="33"/>
      <c r="E340" s="24"/>
      <c r="K340" s="24"/>
      <c r="R340" s="4"/>
      <c r="T340" s="32"/>
    </row>
    <row r="341">
      <c r="C341" s="33"/>
      <c r="E341" s="24"/>
      <c r="K341" s="24"/>
      <c r="R341" s="4"/>
      <c r="T341" s="32"/>
    </row>
    <row r="342">
      <c r="C342" s="33"/>
      <c r="E342" s="24"/>
      <c r="K342" s="24"/>
      <c r="R342" s="4"/>
      <c r="T342" s="32"/>
    </row>
    <row r="343">
      <c r="C343" s="33"/>
      <c r="E343" s="24"/>
      <c r="K343" s="24"/>
      <c r="R343" s="4"/>
      <c r="T343" s="32"/>
    </row>
    <row r="344">
      <c r="C344" s="33"/>
      <c r="E344" s="24"/>
      <c r="K344" s="24"/>
      <c r="R344" s="4"/>
      <c r="T344" s="32"/>
    </row>
    <row r="345">
      <c r="C345" s="33"/>
      <c r="E345" s="24"/>
      <c r="K345" s="24"/>
      <c r="R345" s="4"/>
      <c r="T345" s="32"/>
    </row>
    <row r="346">
      <c r="C346" s="33"/>
      <c r="E346" s="24"/>
      <c r="K346" s="24"/>
      <c r="R346" s="4"/>
      <c r="T346" s="32"/>
    </row>
    <row r="347">
      <c r="C347" s="33"/>
      <c r="E347" s="24"/>
      <c r="K347" s="24"/>
      <c r="R347" s="4"/>
      <c r="T347" s="32"/>
    </row>
    <row r="348">
      <c r="C348" s="33"/>
      <c r="E348" s="24"/>
      <c r="K348" s="24"/>
      <c r="R348" s="4"/>
      <c r="T348" s="32"/>
    </row>
    <row r="349">
      <c r="C349" s="33"/>
      <c r="E349" s="24"/>
      <c r="K349" s="24"/>
      <c r="R349" s="4"/>
      <c r="T349" s="32"/>
    </row>
    <row r="350">
      <c r="C350" s="33"/>
      <c r="E350" s="24"/>
      <c r="K350" s="24"/>
      <c r="R350" s="4"/>
      <c r="T350" s="32"/>
    </row>
    <row r="351">
      <c r="C351" s="33"/>
      <c r="E351" s="24"/>
      <c r="K351" s="24"/>
      <c r="R351" s="4"/>
      <c r="T351" s="32"/>
    </row>
    <row r="352">
      <c r="C352" s="33"/>
      <c r="E352" s="24"/>
      <c r="K352" s="24"/>
      <c r="R352" s="4"/>
      <c r="T352" s="32"/>
    </row>
    <row r="353">
      <c r="C353" s="33"/>
      <c r="E353" s="24"/>
      <c r="K353" s="24"/>
      <c r="R353" s="4"/>
      <c r="T353" s="32"/>
    </row>
    <row r="354">
      <c r="C354" s="33"/>
      <c r="E354" s="24"/>
      <c r="K354" s="24"/>
      <c r="R354" s="4"/>
      <c r="T354" s="32"/>
    </row>
    <row r="355">
      <c r="C355" s="33"/>
      <c r="E355" s="24"/>
      <c r="K355" s="24"/>
      <c r="R355" s="4"/>
      <c r="T355" s="32"/>
    </row>
    <row r="356">
      <c r="C356" s="33"/>
      <c r="E356" s="24"/>
      <c r="K356" s="24"/>
      <c r="R356" s="4"/>
      <c r="T356" s="32"/>
    </row>
    <row r="357">
      <c r="C357" s="33"/>
      <c r="E357" s="24"/>
      <c r="K357" s="24"/>
      <c r="R357" s="4"/>
      <c r="T357" s="32"/>
    </row>
    <row r="358">
      <c r="C358" s="33"/>
      <c r="E358" s="24"/>
      <c r="K358" s="24"/>
      <c r="R358" s="4"/>
      <c r="T358" s="32"/>
    </row>
    <row r="359">
      <c r="C359" s="33"/>
      <c r="E359" s="24"/>
      <c r="K359" s="24"/>
      <c r="R359" s="4"/>
      <c r="T359" s="32"/>
    </row>
    <row r="360">
      <c r="C360" s="33"/>
      <c r="E360" s="24"/>
      <c r="K360" s="24"/>
      <c r="R360" s="4"/>
      <c r="T360" s="32"/>
    </row>
    <row r="361">
      <c r="C361" s="33"/>
      <c r="E361" s="24"/>
      <c r="K361" s="24"/>
      <c r="R361" s="4"/>
      <c r="T361" s="32"/>
    </row>
    <row r="362">
      <c r="C362" s="33"/>
      <c r="E362" s="24"/>
      <c r="K362" s="24"/>
      <c r="R362" s="4"/>
      <c r="T362" s="32"/>
    </row>
    <row r="363">
      <c r="C363" s="33"/>
      <c r="E363" s="24"/>
      <c r="K363" s="24"/>
      <c r="R363" s="4"/>
      <c r="T363" s="32"/>
    </row>
    <row r="364">
      <c r="C364" s="33"/>
      <c r="E364" s="24"/>
      <c r="K364" s="24"/>
      <c r="R364" s="4"/>
      <c r="T364" s="32"/>
    </row>
    <row r="365">
      <c r="C365" s="33"/>
      <c r="E365" s="24"/>
      <c r="K365" s="24"/>
      <c r="R365" s="4"/>
      <c r="T365" s="32"/>
    </row>
    <row r="366">
      <c r="C366" s="33"/>
      <c r="E366" s="24"/>
      <c r="K366" s="24"/>
      <c r="R366" s="4"/>
      <c r="T366" s="32"/>
    </row>
    <row r="367">
      <c r="C367" s="33"/>
      <c r="E367" s="24"/>
      <c r="K367" s="24"/>
      <c r="R367" s="4"/>
      <c r="T367" s="32"/>
    </row>
    <row r="368">
      <c r="C368" s="33"/>
      <c r="E368" s="24"/>
      <c r="K368" s="24"/>
      <c r="R368" s="4"/>
      <c r="T368" s="32"/>
    </row>
    <row r="369">
      <c r="C369" s="33"/>
      <c r="E369" s="24"/>
      <c r="K369" s="24"/>
      <c r="R369" s="4"/>
      <c r="T369" s="32"/>
    </row>
    <row r="370">
      <c r="C370" s="33"/>
      <c r="E370" s="24"/>
      <c r="K370" s="24"/>
      <c r="R370" s="4"/>
      <c r="T370" s="32"/>
    </row>
    <row r="371">
      <c r="C371" s="33"/>
      <c r="E371" s="24"/>
      <c r="K371" s="24"/>
      <c r="R371" s="4"/>
      <c r="T371" s="32"/>
    </row>
    <row r="372">
      <c r="C372" s="33"/>
      <c r="E372" s="24"/>
      <c r="K372" s="24"/>
      <c r="R372" s="4"/>
      <c r="T372" s="32"/>
    </row>
    <row r="373">
      <c r="C373" s="33"/>
      <c r="E373" s="24"/>
      <c r="K373" s="24"/>
      <c r="R373" s="4"/>
      <c r="T373" s="32"/>
    </row>
    <row r="374">
      <c r="C374" s="33"/>
      <c r="E374" s="24"/>
      <c r="K374" s="24"/>
      <c r="R374" s="4"/>
      <c r="T374" s="32"/>
    </row>
    <row r="375">
      <c r="C375" s="33"/>
      <c r="E375" s="24"/>
      <c r="K375" s="24"/>
      <c r="R375" s="4"/>
      <c r="T375" s="32"/>
    </row>
    <row r="376">
      <c r="C376" s="33"/>
      <c r="E376" s="24"/>
      <c r="K376" s="24"/>
      <c r="R376" s="4"/>
      <c r="T376" s="32"/>
    </row>
    <row r="377">
      <c r="C377" s="33"/>
      <c r="E377" s="24"/>
      <c r="K377" s="24"/>
      <c r="R377" s="4"/>
      <c r="T377" s="32"/>
    </row>
    <row r="378">
      <c r="C378" s="33"/>
      <c r="E378" s="24"/>
      <c r="K378" s="24"/>
      <c r="R378" s="4"/>
      <c r="T378" s="32"/>
    </row>
    <row r="379">
      <c r="C379" s="33"/>
      <c r="E379" s="24"/>
      <c r="K379" s="24"/>
      <c r="R379" s="4"/>
      <c r="T379" s="32"/>
    </row>
    <row r="380">
      <c r="C380" s="33"/>
      <c r="E380" s="24"/>
      <c r="K380" s="24"/>
      <c r="R380" s="4"/>
      <c r="T380" s="32"/>
    </row>
    <row r="381">
      <c r="C381" s="33"/>
      <c r="E381" s="24"/>
      <c r="K381" s="24"/>
      <c r="R381" s="4"/>
      <c r="T381" s="32"/>
    </row>
    <row r="382">
      <c r="C382" s="33"/>
      <c r="E382" s="24"/>
      <c r="K382" s="24"/>
      <c r="R382" s="4"/>
      <c r="T382" s="32"/>
    </row>
    <row r="383">
      <c r="C383" s="33"/>
      <c r="E383" s="24"/>
      <c r="K383" s="24"/>
      <c r="R383" s="4"/>
      <c r="T383" s="32"/>
    </row>
    <row r="384">
      <c r="C384" s="33"/>
      <c r="E384" s="24"/>
      <c r="K384" s="24"/>
      <c r="R384" s="4"/>
      <c r="T384" s="32"/>
    </row>
    <row r="385">
      <c r="C385" s="33"/>
      <c r="E385" s="24"/>
      <c r="K385" s="24"/>
      <c r="R385" s="4"/>
      <c r="T385" s="32"/>
    </row>
    <row r="386">
      <c r="C386" s="33"/>
      <c r="E386" s="24"/>
      <c r="K386" s="24"/>
      <c r="R386" s="4"/>
      <c r="T386" s="32"/>
    </row>
    <row r="387">
      <c r="C387" s="33"/>
      <c r="E387" s="24"/>
      <c r="K387" s="24"/>
      <c r="R387" s="4"/>
      <c r="T387" s="32"/>
    </row>
    <row r="388">
      <c r="C388" s="33"/>
      <c r="E388" s="24"/>
      <c r="K388" s="24"/>
      <c r="R388" s="4"/>
      <c r="T388" s="32"/>
    </row>
    <row r="389">
      <c r="C389" s="33"/>
      <c r="E389" s="24"/>
      <c r="K389" s="24"/>
      <c r="R389" s="4"/>
      <c r="T389" s="32"/>
    </row>
    <row r="390">
      <c r="C390" s="33"/>
      <c r="E390" s="24"/>
      <c r="K390" s="24"/>
      <c r="R390" s="4"/>
      <c r="T390" s="32"/>
    </row>
    <row r="391">
      <c r="C391" s="33"/>
      <c r="E391" s="24"/>
      <c r="K391" s="24"/>
      <c r="R391" s="4"/>
      <c r="T391" s="32"/>
    </row>
    <row r="392">
      <c r="C392" s="33"/>
      <c r="E392" s="24"/>
      <c r="K392" s="24"/>
      <c r="R392" s="4"/>
      <c r="T392" s="32"/>
    </row>
    <row r="393">
      <c r="C393" s="33"/>
      <c r="E393" s="24"/>
      <c r="K393" s="24"/>
      <c r="R393" s="4"/>
      <c r="T393" s="32"/>
    </row>
    <row r="394">
      <c r="C394" s="33"/>
      <c r="E394" s="24"/>
      <c r="K394" s="24"/>
      <c r="R394" s="4"/>
      <c r="T394" s="32"/>
    </row>
    <row r="395">
      <c r="C395" s="33"/>
      <c r="E395" s="24"/>
      <c r="K395" s="24"/>
      <c r="R395" s="4"/>
      <c r="T395" s="32"/>
    </row>
    <row r="396">
      <c r="C396" s="33"/>
      <c r="E396" s="24"/>
      <c r="K396" s="24"/>
      <c r="R396" s="4"/>
      <c r="T396" s="32"/>
    </row>
    <row r="397">
      <c r="C397" s="33"/>
      <c r="E397" s="24"/>
      <c r="K397" s="24"/>
      <c r="R397" s="4"/>
      <c r="T397" s="32"/>
    </row>
    <row r="398">
      <c r="C398" s="33"/>
      <c r="E398" s="24"/>
      <c r="K398" s="24"/>
      <c r="R398" s="4"/>
      <c r="T398" s="32"/>
    </row>
    <row r="399">
      <c r="C399" s="33"/>
      <c r="E399" s="24"/>
      <c r="K399" s="24"/>
      <c r="R399" s="4"/>
      <c r="T399" s="32"/>
    </row>
    <row r="400">
      <c r="C400" s="33"/>
      <c r="E400" s="24"/>
      <c r="K400" s="24"/>
      <c r="R400" s="4"/>
      <c r="T400" s="32"/>
    </row>
    <row r="401">
      <c r="C401" s="33"/>
      <c r="E401" s="24"/>
      <c r="K401" s="24"/>
      <c r="R401" s="4"/>
      <c r="T401" s="32"/>
    </row>
    <row r="402">
      <c r="C402" s="33"/>
      <c r="E402" s="24"/>
      <c r="K402" s="24"/>
      <c r="R402" s="4"/>
      <c r="T402" s="32"/>
    </row>
    <row r="403">
      <c r="C403" s="33"/>
      <c r="E403" s="24"/>
      <c r="K403" s="24"/>
      <c r="R403" s="4"/>
      <c r="T403" s="32"/>
    </row>
    <row r="404">
      <c r="C404" s="33"/>
      <c r="E404" s="24"/>
      <c r="K404" s="24"/>
      <c r="R404" s="4"/>
      <c r="T404" s="32"/>
    </row>
    <row r="405">
      <c r="C405" s="33"/>
      <c r="E405" s="24"/>
      <c r="K405" s="24"/>
      <c r="R405" s="4"/>
      <c r="T405" s="32"/>
    </row>
    <row r="406">
      <c r="C406" s="33"/>
      <c r="E406" s="24"/>
      <c r="K406" s="24"/>
      <c r="R406" s="4"/>
      <c r="T406" s="32"/>
    </row>
    <row r="407">
      <c r="C407" s="33"/>
      <c r="E407" s="24"/>
      <c r="K407" s="24"/>
      <c r="R407" s="4"/>
      <c r="T407" s="32"/>
    </row>
    <row r="408">
      <c r="C408" s="33"/>
      <c r="E408" s="24"/>
      <c r="K408" s="24"/>
      <c r="R408" s="4"/>
      <c r="T408" s="32"/>
    </row>
    <row r="409">
      <c r="C409" s="33"/>
      <c r="E409" s="24"/>
      <c r="K409" s="24"/>
      <c r="R409" s="4"/>
      <c r="T409" s="32"/>
    </row>
    <row r="410">
      <c r="C410" s="33"/>
      <c r="E410" s="24"/>
      <c r="K410" s="24"/>
      <c r="R410" s="4"/>
      <c r="T410" s="32"/>
    </row>
    <row r="411">
      <c r="C411" s="33"/>
      <c r="E411" s="24"/>
      <c r="K411" s="24"/>
      <c r="R411" s="4"/>
      <c r="T411" s="32"/>
    </row>
    <row r="412">
      <c r="C412" s="33"/>
      <c r="E412" s="24"/>
      <c r="K412" s="24"/>
      <c r="R412" s="4"/>
      <c r="T412" s="32"/>
    </row>
    <row r="413">
      <c r="C413" s="33"/>
      <c r="E413" s="24"/>
      <c r="K413" s="24"/>
      <c r="R413" s="4"/>
      <c r="T413" s="32"/>
    </row>
    <row r="414">
      <c r="C414" s="33"/>
      <c r="E414" s="24"/>
      <c r="K414" s="24"/>
      <c r="R414" s="4"/>
      <c r="T414" s="32"/>
    </row>
    <row r="415">
      <c r="C415" s="33"/>
      <c r="E415" s="24"/>
      <c r="K415" s="24"/>
      <c r="R415" s="4"/>
      <c r="T415" s="32"/>
    </row>
    <row r="416">
      <c r="C416" s="33"/>
      <c r="E416" s="24"/>
      <c r="K416" s="24"/>
      <c r="R416" s="4"/>
      <c r="T416" s="32"/>
    </row>
    <row r="417">
      <c r="C417" s="33"/>
      <c r="E417" s="24"/>
      <c r="K417" s="24"/>
      <c r="R417" s="4"/>
      <c r="T417" s="32"/>
    </row>
    <row r="418">
      <c r="C418" s="33"/>
      <c r="E418" s="24"/>
      <c r="K418" s="24"/>
      <c r="R418" s="4"/>
      <c r="T418" s="32"/>
    </row>
    <row r="419">
      <c r="C419" s="33"/>
      <c r="E419" s="24"/>
      <c r="K419" s="24"/>
      <c r="R419" s="4"/>
      <c r="T419" s="32"/>
    </row>
    <row r="420">
      <c r="C420" s="33"/>
      <c r="E420" s="24"/>
      <c r="K420" s="24"/>
      <c r="R420" s="4"/>
      <c r="T420" s="32"/>
    </row>
    <row r="421">
      <c r="C421" s="33"/>
      <c r="E421" s="24"/>
      <c r="K421" s="24"/>
      <c r="R421" s="4"/>
      <c r="T421" s="32"/>
    </row>
    <row r="422">
      <c r="C422" s="33"/>
      <c r="E422" s="24"/>
      <c r="K422" s="24"/>
      <c r="R422" s="4"/>
      <c r="T422" s="32"/>
    </row>
    <row r="423">
      <c r="C423" s="33"/>
      <c r="E423" s="24"/>
      <c r="K423" s="24"/>
      <c r="R423" s="4"/>
      <c r="T423" s="32"/>
    </row>
    <row r="424">
      <c r="C424" s="33"/>
      <c r="E424" s="24"/>
      <c r="K424" s="24"/>
      <c r="R424" s="4"/>
      <c r="T424" s="32"/>
    </row>
    <row r="425">
      <c r="C425" s="33"/>
      <c r="E425" s="24"/>
      <c r="K425" s="24"/>
      <c r="R425" s="4"/>
      <c r="T425" s="32"/>
    </row>
    <row r="426">
      <c r="C426" s="33"/>
      <c r="E426" s="24"/>
      <c r="K426" s="24"/>
      <c r="R426" s="4"/>
      <c r="T426" s="32"/>
    </row>
    <row r="427">
      <c r="C427" s="33"/>
      <c r="E427" s="24"/>
      <c r="K427" s="24"/>
      <c r="R427" s="4"/>
      <c r="T427" s="32"/>
    </row>
    <row r="428">
      <c r="C428" s="33"/>
      <c r="E428" s="24"/>
      <c r="K428" s="24"/>
      <c r="R428" s="4"/>
      <c r="T428" s="32"/>
    </row>
    <row r="429">
      <c r="C429" s="33"/>
      <c r="E429" s="24"/>
      <c r="K429" s="24"/>
      <c r="R429" s="4"/>
      <c r="T429" s="32"/>
    </row>
    <row r="430">
      <c r="C430" s="33"/>
      <c r="E430" s="24"/>
      <c r="K430" s="24"/>
      <c r="R430" s="4"/>
      <c r="T430" s="32"/>
    </row>
    <row r="431">
      <c r="C431" s="33"/>
      <c r="E431" s="24"/>
      <c r="K431" s="24"/>
      <c r="R431" s="4"/>
      <c r="T431" s="32"/>
    </row>
    <row r="432">
      <c r="C432" s="33"/>
      <c r="E432" s="24"/>
      <c r="K432" s="24"/>
      <c r="R432" s="4"/>
      <c r="T432" s="32"/>
    </row>
    <row r="433">
      <c r="C433" s="33"/>
      <c r="E433" s="24"/>
      <c r="K433" s="24"/>
      <c r="R433" s="4"/>
      <c r="T433" s="32"/>
    </row>
    <row r="434">
      <c r="C434" s="33"/>
      <c r="E434" s="24"/>
      <c r="K434" s="24"/>
      <c r="R434" s="4"/>
      <c r="T434" s="32"/>
    </row>
    <row r="435">
      <c r="C435" s="33"/>
      <c r="E435" s="24"/>
      <c r="K435" s="24"/>
      <c r="R435" s="4"/>
      <c r="T435" s="32"/>
    </row>
    <row r="436">
      <c r="C436" s="33"/>
      <c r="E436" s="24"/>
      <c r="K436" s="24"/>
      <c r="R436" s="4"/>
      <c r="T436" s="32"/>
    </row>
    <row r="437">
      <c r="C437" s="33"/>
      <c r="E437" s="24"/>
      <c r="K437" s="24"/>
      <c r="R437" s="4"/>
      <c r="T437" s="32"/>
    </row>
    <row r="438">
      <c r="C438" s="33"/>
      <c r="E438" s="24"/>
      <c r="K438" s="24"/>
      <c r="R438" s="4"/>
      <c r="T438" s="32"/>
    </row>
    <row r="439">
      <c r="C439" s="33"/>
      <c r="E439" s="24"/>
      <c r="K439" s="24"/>
      <c r="R439" s="4"/>
      <c r="T439" s="32"/>
    </row>
    <row r="440">
      <c r="C440" s="33"/>
      <c r="E440" s="24"/>
      <c r="K440" s="24"/>
      <c r="R440" s="4"/>
      <c r="T440" s="32"/>
    </row>
    <row r="441">
      <c r="C441" s="33"/>
      <c r="E441" s="24"/>
      <c r="K441" s="24"/>
      <c r="R441" s="4"/>
      <c r="T441" s="32"/>
    </row>
    <row r="442">
      <c r="C442" s="33"/>
      <c r="E442" s="24"/>
      <c r="K442" s="24"/>
      <c r="R442" s="4"/>
      <c r="T442" s="32"/>
    </row>
    <row r="443">
      <c r="C443" s="33"/>
      <c r="E443" s="24"/>
      <c r="K443" s="24"/>
      <c r="R443" s="4"/>
      <c r="T443" s="32"/>
    </row>
    <row r="444">
      <c r="C444" s="33"/>
      <c r="E444" s="24"/>
      <c r="K444" s="24"/>
      <c r="R444" s="4"/>
      <c r="T444" s="32"/>
    </row>
    <row r="445">
      <c r="C445" s="33"/>
      <c r="E445" s="24"/>
      <c r="K445" s="24"/>
      <c r="R445" s="4"/>
      <c r="T445" s="32"/>
    </row>
    <row r="446">
      <c r="C446" s="33"/>
      <c r="E446" s="24"/>
      <c r="K446" s="24"/>
      <c r="R446" s="4"/>
      <c r="T446" s="32"/>
    </row>
    <row r="447">
      <c r="C447" s="33"/>
      <c r="E447" s="24"/>
      <c r="K447" s="24"/>
      <c r="R447" s="4"/>
      <c r="T447" s="32"/>
    </row>
    <row r="448">
      <c r="C448" s="33"/>
      <c r="E448" s="24"/>
      <c r="K448" s="24"/>
      <c r="R448" s="4"/>
      <c r="T448" s="32"/>
    </row>
    <row r="449">
      <c r="C449" s="33"/>
      <c r="E449" s="24"/>
      <c r="K449" s="24"/>
      <c r="R449" s="4"/>
      <c r="T449" s="32"/>
    </row>
    <row r="450">
      <c r="C450" s="33"/>
      <c r="E450" s="24"/>
      <c r="K450" s="24"/>
      <c r="R450" s="4"/>
      <c r="T450" s="32"/>
    </row>
    <row r="451">
      <c r="C451" s="33"/>
      <c r="E451" s="24"/>
      <c r="K451" s="24"/>
      <c r="R451" s="4"/>
      <c r="T451" s="32"/>
    </row>
    <row r="452">
      <c r="C452" s="33"/>
      <c r="E452" s="24"/>
      <c r="K452" s="24"/>
      <c r="R452" s="4"/>
      <c r="T452" s="32"/>
    </row>
    <row r="453">
      <c r="C453" s="33"/>
      <c r="E453" s="24"/>
      <c r="K453" s="24"/>
      <c r="R453" s="4"/>
      <c r="T453" s="32"/>
    </row>
    <row r="454">
      <c r="C454" s="33"/>
      <c r="E454" s="24"/>
      <c r="K454" s="24"/>
      <c r="R454" s="4"/>
      <c r="T454" s="32"/>
    </row>
    <row r="455">
      <c r="C455" s="33"/>
      <c r="E455" s="24"/>
      <c r="K455" s="24"/>
      <c r="R455" s="4"/>
      <c r="T455" s="32"/>
    </row>
    <row r="456">
      <c r="C456" s="33"/>
      <c r="E456" s="24"/>
      <c r="K456" s="24"/>
      <c r="R456" s="4"/>
      <c r="T456" s="32"/>
    </row>
    <row r="457">
      <c r="C457" s="33"/>
      <c r="E457" s="24"/>
      <c r="K457" s="24"/>
      <c r="R457" s="4"/>
      <c r="T457" s="32"/>
    </row>
    <row r="458">
      <c r="C458" s="33"/>
      <c r="E458" s="24"/>
      <c r="K458" s="24"/>
      <c r="R458" s="4"/>
      <c r="T458" s="32"/>
    </row>
    <row r="459">
      <c r="C459" s="33"/>
      <c r="E459" s="24"/>
      <c r="K459" s="24"/>
      <c r="R459" s="4"/>
      <c r="T459" s="32"/>
    </row>
    <row r="460">
      <c r="C460" s="33"/>
      <c r="E460" s="24"/>
      <c r="K460" s="24"/>
      <c r="R460" s="4"/>
      <c r="T460" s="32"/>
    </row>
    <row r="461">
      <c r="C461" s="33"/>
      <c r="E461" s="24"/>
      <c r="K461" s="24"/>
      <c r="R461" s="4"/>
      <c r="T461" s="32"/>
    </row>
    <row r="462">
      <c r="C462" s="33"/>
      <c r="E462" s="24"/>
      <c r="K462" s="24"/>
      <c r="R462" s="4"/>
      <c r="T462" s="32"/>
    </row>
    <row r="463">
      <c r="C463" s="33"/>
      <c r="E463" s="24"/>
      <c r="K463" s="24"/>
      <c r="R463" s="4"/>
      <c r="T463" s="32"/>
    </row>
    <row r="464">
      <c r="C464" s="33"/>
      <c r="E464" s="24"/>
      <c r="K464" s="24"/>
      <c r="R464" s="4"/>
      <c r="T464" s="32"/>
    </row>
    <row r="465">
      <c r="C465" s="33"/>
      <c r="E465" s="24"/>
      <c r="K465" s="24"/>
      <c r="R465" s="4"/>
      <c r="T465" s="32"/>
    </row>
    <row r="466">
      <c r="C466" s="33"/>
      <c r="E466" s="24"/>
      <c r="K466" s="24"/>
      <c r="R466" s="4"/>
      <c r="T466" s="32"/>
    </row>
    <row r="467">
      <c r="C467" s="33"/>
      <c r="E467" s="24"/>
      <c r="K467" s="24"/>
      <c r="R467" s="4"/>
      <c r="T467" s="32"/>
    </row>
    <row r="468">
      <c r="C468" s="33"/>
      <c r="E468" s="24"/>
      <c r="K468" s="24"/>
      <c r="R468" s="4"/>
      <c r="T468" s="32"/>
    </row>
    <row r="469">
      <c r="C469" s="33"/>
      <c r="E469" s="24"/>
      <c r="K469" s="24"/>
      <c r="R469" s="4"/>
      <c r="T469" s="32"/>
    </row>
    <row r="470">
      <c r="C470" s="33"/>
      <c r="E470" s="24"/>
      <c r="K470" s="24"/>
      <c r="R470" s="4"/>
      <c r="T470" s="32"/>
    </row>
    <row r="471">
      <c r="C471" s="33"/>
      <c r="E471" s="24"/>
      <c r="K471" s="24"/>
      <c r="R471" s="4"/>
      <c r="T471" s="32"/>
    </row>
    <row r="472">
      <c r="C472" s="33"/>
      <c r="E472" s="24"/>
      <c r="K472" s="24"/>
      <c r="R472" s="4"/>
      <c r="T472" s="32"/>
    </row>
    <row r="473">
      <c r="C473" s="33"/>
      <c r="E473" s="24"/>
      <c r="K473" s="24"/>
      <c r="R473" s="4"/>
      <c r="T473" s="32"/>
    </row>
    <row r="474">
      <c r="C474" s="33"/>
      <c r="E474" s="24"/>
      <c r="K474" s="24"/>
      <c r="R474" s="4"/>
      <c r="T474" s="32"/>
    </row>
    <row r="475">
      <c r="C475" s="33"/>
      <c r="E475" s="24"/>
      <c r="K475" s="24"/>
      <c r="R475" s="4"/>
      <c r="T475" s="32"/>
    </row>
    <row r="476">
      <c r="C476" s="33"/>
      <c r="E476" s="24"/>
      <c r="K476" s="24"/>
      <c r="R476" s="4"/>
      <c r="T476" s="32"/>
    </row>
    <row r="477">
      <c r="C477" s="33"/>
      <c r="E477" s="24"/>
      <c r="K477" s="24"/>
      <c r="R477" s="4"/>
      <c r="T477" s="32"/>
    </row>
    <row r="478">
      <c r="C478" s="33"/>
      <c r="E478" s="24"/>
      <c r="K478" s="24"/>
      <c r="R478" s="4"/>
      <c r="T478" s="32"/>
    </row>
    <row r="479">
      <c r="C479" s="33"/>
      <c r="E479" s="24"/>
      <c r="K479" s="24"/>
      <c r="R479" s="4"/>
      <c r="T479" s="32"/>
    </row>
    <row r="480">
      <c r="C480" s="33"/>
      <c r="E480" s="24"/>
      <c r="K480" s="24"/>
      <c r="R480" s="4"/>
      <c r="T480" s="32"/>
    </row>
    <row r="481">
      <c r="C481" s="33"/>
      <c r="E481" s="24"/>
      <c r="K481" s="24"/>
      <c r="R481" s="4"/>
      <c r="T481" s="32"/>
    </row>
    <row r="482">
      <c r="C482" s="33"/>
      <c r="E482" s="24"/>
      <c r="K482" s="24"/>
      <c r="R482" s="4"/>
      <c r="T482" s="32"/>
    </row>
    <row r="483">
      <c r="C483" s="33"/>
      <c r="E483" s="24"/>
      <c r="K483" s="24"/>
      <c r="R483" s="4"/>
      <c r="T483" s="32"/>
    </row>
    <row r="484">
      <c r="C484" s="33"/>
      <c r="E484" s="24"/>
      <c r="K484" s="24"/>
      <c r="R484" s="4"/>
      <c r="T484" s="32"/>
    </row>
    <row r="485">
      <c r="C485" s="33"/>
      <c r="E485" s="24"/>
      <c r="K485" s="24"/>
      <c r="R485" s="4"/>
      <c r="T485" s="32"/>
    </row>
    <row r="486">
      <c r="C486" s="33"/>
      <c r="E486" s="24"/>
      <c r="K486" s="24"/>
      <c r="R486" s="4"/>
      <c r="T486" s="32"/>
    </row>
    <row r="487">
      <c r="C487" s="33"/>
      <c r="E487" s="24"/>
      <c r="K487" s="24"/>
      <c r="R487" s="4"/>
      <c r="T487" s="32"/>
    </row>
    <row r="488">
      <c r="C488" s="33"/>
      <c r="E488" s="24"/>
      <c r="K488" s="24"/>
      <c r="R488" s="4"/>
      <c r="T488" s="32"/>
    </row>
    <row r="489">
      <c r="C489" s="33"/>
      <c r="E489" s="24"/>
      <c r="K489" s="24"/>
      <c r="R489" s="4"/>
      <c r="T489" s="32"/>
    </row>
    <row r="490">
      <c r="C490" s="33"/>
      <c r="E490" s="24"/>
      <c r="K490" s="24"/>
      <c r="R490" s="4"/>
      <c r="T490" s="32"/>
    </row>
    <row r="491">
      <c r="C491" s="33"/>
      <c r="E491" s="24"/>
      <c r="K491" s="24"/>
      <c r="R491" s="4"/>
      <c r="T491" s="32"/>
    </row>
    <row r="492">
      <c r="C492" s="33"/>
      <c r="E492" s="24"/>
      <c r="K492" s="24"/>
      <c r="R492" s="4"/>
      <c r="T492" s="32"/>
    </row>
    <row r="493">
      <c r="C493" s="33"/>
      <c r="E493" s="24"/>
      <c r="K493" s="24"/>
      <c r="R493" s="4"/>
      <c r="T493" s="32"/>
    </row>
    <row r="494">
      <c r="C494" s="33"/>
      <c r="E494" s="24"/>
      <c r="K494" s="24"/>
      <c r="R494" s="4"/>
      <c r="T494" s="32"/>
    </row>
    <row r="495">
      <c r="C495" s="33"/>
      <c r="E495" s="24"/>
      <c r="K495" s="24"/>
      <c r="R495" s="4"/>
      <c r="T495" s="32"/>
    </row>
    <row r="496">
      <c r="C496" s="33"/>
      <c r="E496" s="24"/>
      <c r="K496" s="24"/>
      <c r="R496" s="4"/>
      <c r="T496" s="32"/>
    </row>
    <row r="497">
      <c r="C497" s="33"/>
      <c r="E497" s="24"/>
      <c r="K497" s="24"/>
      <c r="R497" s="4"/>
      <c r="T497" s="32"/>
    </row>
    <row r="498">
      <c r="C498" s="33"/>
      <c r="E498" s="24"/>
      <c r="K498" s="24"/>
      <c r="R498" s="4"/>
      <c r="T498" s="32"/>
    </row>
    <row r="499">
      <c r="C499" s="33"/>
      <c r="E499" s="24"/>
      <c r="K499" s="24"/>
      <c r="R499" s="4"/>
      <c r="T499" s="32"/>
    </row>
    <row r="500">
      <c r="C500" s="33"/>
      <c r="E500" s="24"/>
      <c r="K500" s="24"/>
      <c r="R500" s="4"/>
      <c r="T500" s="32"/>
    </row>
    <row r="501">
      <c r="C501" s="33"/>
      <c r="E501" s="24"/>
      <c r="K501" s="24"/>
      <c r="R501" s="4"/>
      <c r="T501" s="32"/>
    </row>
    <row r="502">
      <c r="C502" s="33"/>
      <c r="E502" s="24"/>
      <c r="K502" s="24"/>
      <c r="R502" s="4"/>
      <c r="T502" s="32"/>
    </row>
    <row r="503">
      <c r="C503" s="33"/>
      <c r="E503" s="24"/>
      <c r="K503" s="24"/>
      <c r="R503" s="4"/>
      <c r="T503" s="32"/>
    </row>
    <row r="504">
      <c r="C504" s="33"/>
      <c r="E504" s="24"/>
      <c r="K504" s="24"/>
      <c r="R504" s="4"/>
      <c r="T504" s="32"/>
    </row>
    <row r="505">
      <c r="C505" s="33"/>
      <c r="E505" s="24"/>
      <c r="K505" s="24"/>
      <c r="R505" s="4"/>
      <c r="T505" s="32"/>
    </row>
    <row r="506">
      <c r="C506" s="33"/>
      <c r="E506" s="24"/>
      <c r="K506" s="24"/>
      <c r="R506" s="4"/>
      <c r="T506" s="32"/>
    </row>
    <row r="507">
      <c r="C507" s="33"/>
      <c r="E507" s="24"/>
      <c r="K507" s="24"/>
      <c r="R507" s="4"/>
      <c r="T507" s="32"/>
    </row>
    <row r="508">
      <c r="C508" s="33"/>
      <c r="E508" s="24"/>
      <c r="K508" s="24"/>
      <c r="R508" s="4"/>
      <c r="T508" s="32"/>
    </row>
    <row r="509">
      <c r="C509" s="33"/>
      <c r="E509" s="24"/>
      <c r="K509" s="24"/>
      <c r="R509" s="4"/>
      <c r="T509" s="32"/>
    </row>
    <row r="510">
      <c r="C510" s="33"/>
      <c r="E510" s="24"/>
      <c r="K510" s="24"/>
      <c r="R510" s="4"/>
      <c r="T510" s="32"/>
    </row>
    <row r="511">
      <c r="C511" s="33"/>
      <c r="E511" s="24"/>
      <c r="K511" s="24"/>
      <c r="R511" s="4"/>
      <c r="T511" s="32"/>
    </row>
    <row r="512">
      <c r="C512" s="33"/>
      <c r="E512" s="24"/>
      <c r="K512" s="24"/>
      <c r="R512" s="4"/>
      <c r="T512" s="32"/>
    </row>
    <row r="513">
      <c r="C513" s="33"/>
      <c r="E513" s="24"/>
      <c r="K513" s="24"/>
      <c r="R513" s="4"/>
      <c r="T513" s="32"/>
    </row>
    <row r="514">
      <c r="C514" s="33"/>
      <c r="E514" s="24"/>
      <c r="K514" s="24"/>
      <c r="R514" s="4"/>
      <c r="T514" s="32"/>
    </row>
    <row r="515">
      <c r="C515" s="33"/>
      <c r="E515" s="24"/>
      <c r="K515" s="24"/>
      <c r="R515" s="4"/>
      <c r="T515" s="32"/>
    </row>
    <row r="516">
      <c r="C516" s="33"/>
      <c r="E516" s="24"/>
      <c r="K516" s="24"/>
      <c r="R516" s="4"/>
      <c r="T516" s="32"/>
    </row>
    <row r="517">
      <c r="C517" s="33"/>
      <c r="E517" s="24"/>
      <c r="K517" s="24"/>
      <c r="R517" s="4"/>
      <c r="T517" s="32"/>
    </row>
    <row r="518">
      <c r="C518" s="33"/>
      <c r="E518" s="24"/>
      <c r="K518" s="24"/>
      <c r="R518" s="4"/>
      <c r="T518" s="32"/>
    </row>
    <row r="519">
      <c r="C519" s="33"/>
      <c r="E519" s="24"/>
      <c r="K519" s="24"/>
      <c r="R519" s="4"/>
      <c r="T519" s="32"/>
    </row>
    <row r="520">
      <c r="C520" s="33"/>
      <c r="E520" s="24"/>
      <c r="K520" s="24"/>
      <c r="R520" s="4"/>
      <c r="T520" s="32"/>
    </row>
    <row r="521">
      <c r="C521" s="33"/>
      <c r="E521" s="24"/>
      <c r="K521" s="24"/>
      <c r="R521" s="4"/>
      <c r="T521" s="32"/>
    </row>
    <row r="522">
      <c r="C522" s="33"/>
      <c r="E522" s="24"/>
      <c r="K522" s="24"/>
      <c r="R522" s="4"/>
      <c r="T522" s="32"/>
    </row>
    <row r="523">
      <c r="C523" s="33"/>
      <c r="E523" s="24"/>
      <c r="K523" s="24"/>
      <c r="R523" s="4"/>
      <c r="T523" s="32"/>
    </row>
    <row r="524">
      <c r="C524" s="33"/>
      <c r="E524" s="24"/>
      <c r="K524" s="24"/>
      <c r="R524" s="4"/>
      <c r="T524" s="32"/>
    </row>
    <row r="525">
      <c r="C525" s="33"/>
      <c r="E525" s="24"/>
      <c r="K525" s="24"/>
      <c r="R525" s="4"/>
      <c r="T525" s="32"/>
    </row>
    <row r="526">
      <c r="C526" s="33"/>
      <c r="E526" s="24"/>
      <c r="K526" s="24"/>
      <c r="R526" s="4"/>
      <c r="T526" s="32"/>
    </row>
    <row r="527">
      <c r="C527" s="33"/>
      <c r="E527" s="24"/>
      <c r="K527" s="24"/>
      <c r="R527" s="4"/>
      <c r="T527" s="32"/>
    </row>
    <row r="528">
      <c r="C528" s="33"/>
      <c r="E528" s="24"/>
      <c r="K528" s="24"/>
      <c r="R528" s="4"/>
      <c r="T528" s="32"/>
    </row>
    <row r="529">
      <c r="C529" s="33"/>
      <c r="E529" s="24"/>
      <c r="K529" s="24"/>
      <c r="R529" s="4"/>
      <c r="T529" s="32"/>
    </row>
    <row r="530">
      <c r="C530" s="33"/>
      <c r="E530" s="24"/>
      <c r="K530" s="24"/>
      <c r="R530" s="4"/>
      <c r="T530" s="32"/>
    </row>
    <row r="531">
      <c r="C531" s="33"/>
      <c r="E531" s="24"/>
      <c r="K531" s="24"/>
      <c r="R531" s="4"/>
      <c r="T531" s="32"/>
    </row>
    <row r="532">
      <c r="C532" s="33"/>
      <c r="E532" s="24"/>
      <c r="K532" s="24"/>
      <c r="R532" s="4"/>
      <c r="T532" s="32"/>
    </row>
    <row r="533">
      <c r="C533" s="33"/>
      <c r="E533" s="24"/>
      <c r="K533" s="24"/>
      <c r="R533" s="4"/>
      <c r="T533" s="32"/>
    </row>
    <row r="534">
      <c r="C534" s="33"/>
      <c r="E534" s="24"/>
      <c r="K534" s="24"/>
      <c r="R534" s="4"/>
      <c r="T534" s="32"/>
    </row>
    <row r="535">
      <c r="C535" s="33"/>
      <c r="E535" s="24"/>
      <c r="K535" s="24"/>
      <c r="R535" s="4"/>
      <c r="T535" s="32"/>
    </row>
    <row r="536">
      <c r="C536" s="33"/>
      <c r="E536" s="24"/>
      <c r="K536" s="24"/>
      <c r="R536" s="4"/>
      <c r="T536" s="32"/>
    </row>
    <row r="537">
      <c r="C537" s="33"/>
      <c r="E537" s="24"/>
      <c r="K537" s="24"/>
      <c r="R537" s="4"/>
      <c r="T537" s="32"/>
    </row>
    <row r="538">
      <c r="C538" s="33"/>
      <c r="E538" s="24"/>
      <c r="K538" s="24"/>
      <c r="R538" s="4"/>
      <c r="T538" s="32"/>
    </row>
    <row r="539">
      <c r="C539" s="33"/>
      <c r="E539" s="24"/>
      <c r="K539" s="24"/>
      <c r="R539" s="4"/>
      <c r="T539" s="32"/>
    </row>
    <row r="540">
      <c r="C540" s="33"/>
      <c r="E540" s="24"/>
      <c r="K540" s="24"/>
      <c r="R540" s="4"/>
      <c r="T540" s="32"/>
    </row>
    <row r="541">
      <c r="C541" s="33"/>
      <c r="E541" s="24"/>
      <c r="K541" s="24"/>
      <c r="R541" s="4"/>
      <c r="T541" s="32"/>
    </row>
    <row r="542">
      <c r="C542" s="33"/>
      <c r="E542" s="24"/>
      <c r="K542" s="24"/>
      <c r="R542" s="4"/>
      <c r="T542" s="32"/>
    </row>
    <row r="543">
      <c r="C543" s="33"/>
      <c r="E543" s="24"/>
      <c r="K543" s="24"/>
      <c r="R543" s="4"/>
      <c r="T543" s="32"/>
    </row>
    <row r="544">
      <c r="C544" s="33"/>
      <c r="E544" s="24"/>
      <c r="K544" s="24"/>
      <c r="R544" s="4"/>
      <c r="T544" s="32"/>
    </row>
    <row r="545">
      <c r="C545" s="33"/>
      <c r="E545" s="24"/>
      <c r="K545" s="24"/>
      <c r="R545" s="4"/>
      <c r="T545" s="32"/>
    </row>
    <row r="546">
      <c r="C546" s="33"/>
      <c r="E546" s="24"/>
      <c r="K546" s="24"/>
      <c r="R546" s="4"/>
      <c r="T546" s="32"/>
    </row>
    <row r="547">
      <c r="C547" s="33"/>
      <c r="E547" s="24"/>
      <c r="K547" s="24"/>
      <c r="R547" s="4"/>
      <c r="T547" s="32"/>
    </row>
    <row r="548">
      <c r="C548" s="33"/>
      <c r="E548" s="24"/>
      <c r="K548" s="24"/>
      <c r="R548" s="4"/>
      <c r="T548" s="32"/>
    </row>
    <row r="549">
      <c r="C549" s="33"/>
      <c r="E549" s="24"/>
      <c r="K549" s="24"/>
      <c r="R549" s="4"/>
      <c r="T549" s="32"/>
    </row>
    <row r="550">
      <c r="C550" s="33"/>
      <c r="E550" s="24"/>
      <c r="K550" s="24"/>
      <c r="R550" s="4"/>
      <c r="T550" s="32"/>
    </row>
    <row r="551">
      <c r="C551" s="33"/>
      <c r="E551" s="24"/>
      <c r="K551" s="24"/>
      <c r="R551" s="4"/>
      <c r="T551" s="32"/>
    </row>
    <row r="552">
      <c r="C552" s="33"/>
      <c r="E552" s="24"/>
      <c r="K552" s="24"/>
      <c r="R552" s="4"/>
      <c r="T552" s="32"/>
    </row>
    <row r="553">
      <c r="C553" s="33"/>
      <c r="E553" s="24"/>
      <c r="K553" s="24"/>
      <c r="R553" s="4"/>
      <c r="T553" s="32"/>
    </row>
    <row r="554">
      <c r="C554" s="33"/>
      <c r="E554" s="24"/>
      <c r="K554" s="24"/>
      <c r="R554" s="4"/>
      <c r="T554" s="32"/>
    </row>
    <row r="555">
      <c r="C555" s="33"/>
      <c r="E555" s="24"/>
      <c r="K555" s="24"/>
      <c r="R555" s="4"/>
      <c r="T555" s="32"/>
    </row>
    <row r="556">
      <c r="C556" s="33"/>
      <c r="E556" s="24"/>
      <c r="K556" s="24"/>
      <c r="R556" s="4"/>
      <c r="T556" s="32"/>
    </row>
    <row r="557">
      <c r="C557" s="33"/>
      <c r="E557" s="24"/>
      <c r="K557" s="24"/>
      <c r="R557" s="4"/>
      <c r="T557" s="32"/>
    </row>
    <row r="558">
      <c r="C558" s="33"/>
      <c r="E558" s="24"/>
      <c r="K558" s="24"/>
      <c r="R558" s="4"/>
      <c r="T558" s="32"/>
    </row>
    <row r="559">
      <c r="C559" s="33"/>
      <c r="E559" s="24"/>
      <c r="K559" s="24"/>
      <c r="R559" s="4"/>
      <c r="T559" s="32"/>
    </row>
    <row r="560">
      <c r="C560" s="33"/>
      <c r="E560" s="24"/>
      <c r="K560" s="24"/>
      <c r="R560" s="4"/>
      <c r="T560" s="32"/>
    </row>
    <row r="561">
      <c r="C561" s="33"/>
      <c r="E561" s="24"/>
      <c r="K561" s="24"/>
      <c r="R561" s="4"/>
      <c r="T561" s="32"/>
    </row>
    <row r="562">
      <c r="C562" s="33"/>
      <c r="E562" s="24"/>
      <c r="K562" s="24"/>
      <c r="R562" s="4"/>
      <c r="T562" s="32"/>
    </row>
    <row r="563">
      <c r="C563" s="33"/>
      <c r="E563" s="24"/>
      <c r="K563" s="24"/>
      <c r="R563" s="4"/>
      <c r="T563" s="32"/>
    </row>
    <row r="564">
      <c r="C564" s="33"/>
      <c r="E564" s="24"/>
      <c r="K564" s="24"/>
      <c r="R564" s="4"/>
      <c r="T564" s="32"/>
    </row>
    <row r="565">
      <c r="C565" s="33"/>
      <c r="E565" s="24"/>
      <c r="K565" s="24"/>
      <c r="R565" s="4"/>
      <c r="T565" s="32"/>
    </row>
    <row r="566">
      <c r="C566" s="33"/>
      <c r="E566" s="24"/>
      <c r="K566" s="24"/>
      <c r="R566" s="4"/>
      <c r="T566" s="32"/>
    </row>
    <row r="567">
      <c r="C567" s="33"/>
      <c r="E567" s="24"/>
      <c r="K567" s="24"/>
      <c r="R567" s="4"/>
      <c r="T567" s="32"/>
    </row>
    <row r="568">
      <c r="C568" s="33"/>
      <c r="E568" s="24"/>
      <c r="K568" s="24"/>
      <c r="R568" s="4"/>
      <c r="T568" s="32"/>
    </row>
    <row r="569">
      <c r="C569" s="33"/>
      <c r="E569" s="24"/>
      <c r="K569" s="24"/>
      <c r="R569" s="4"/>
      <c r="T569" s="32"/>
    </row>
    <row r="570">
      <c r="C570" s="33"/>
      <c r="E570" s="24"/>
      <c r="K570" s="24"/>
      <c r="R570" s="4"/>
      <c r="T570" s="32"/>
    </row>
    <row r="571">
      <c r="C571" s="33"/>
      <c r="E571" s="24"/>
      <c r="K571" s="24"/>
      <c r="R571" s="4"/>
      <c r="T571" s="32"/>
    </row>
    <row r="572">
      <c r="C572" s="33"/>
      <c r="E572" s="24"/>
      <c r="K572" s="24"/>
      <c r="R572" s="4"/>
      <c r="T572" s="32"/>
    </row>
    <row r="573">
      <c r="C573" s="33"/>
      <c r="E573" s="24"/>
      <c r="K573" s="24"/>
      <c r="R573" s="4"/>
      <c r="T573" s="32"/>
    </row>
    <row r="574">
      <c r="C574" s="33"/>
      <c r="E574" s="24"/>
      <c r="K574" s="24"/>
      <c r="R574" s="4"/>
      <c r="T574" s="32"/>
    </row>
    <row r="575">
      <c r="C575" s="33"/>
      <c r="E575" s="24"/>
      <c r="K575" s="24"/>
      <c r="R575" s="4"/>
      <c r="T575" s="32"/>
    </row>
    <row r="576">
      <c r="C576" s="33"/>
      <c r="E576" s="24"/>
      <c r="K576" s="24"/>
      <c r="R576" s="4"/>
      <c r="T576" s="32"/>
    </row>
    <row r="577">
      <c r="C577" s="33"/>
      <c r="E577" s="24"/>
      <c r="K577" s="24"/>
      <c r="R577" s="4"/>
      <c r="T577" s="32"/>
    </row>
    <row r="578">
      <c r="C578" s="33"/>
      <c r="E578" s="24"/>
      <c r="K578" s="24"/>
      <c r="R578" s="4"/>
      <c r="T578" s="32"/>
    </row>
    <row r="579">
      <c r="C579" s="33"/>
      <c r="E579" s="24"/>
      <c r="K579" s="24"/>
      <c r="R579" s="4"/>
      <c r="T579" s="32"/>
    </row>
    <row r="580">
      <c r="C580" s="33"/>
      <c r="E580" s="24"/>
      <c r="K580" s="24"/>
      <c r="R580" s="4"/>
      <c r="T580" s="32"/>
    </row>
    <row r="581">
      <c r="C581" s="33"/>
      <c r="E581" s="24"/>
      <c r="K581" s="24"/>
      <c r="R581" s="4"/>
      <c r="T581" s="32"/>
    </row>
    <row r="582">
      <c r="C582" s="33"/>
      <c r="E582" s="24"/>
      <c r="K582" s="24"/>
      <c r="R582" s="4"/>
      <c r="T582" s="32"/>
    </row>
    <row r="583">
      <c r="C583" s="33"/>
      <c r="E583" s="24"/>
      <c r="K583" s="24"/>
      <c r="R583" s="4"/>
      <c r="T583" s="32"/>
    </row>
    <row r="584">
      <c r="C584" s="33"/>
      <c r="E584" s="24"/>
      <c r="K584" s="24"/>
      <c r="R584" s="4"/>
      <c r="T584" s="32"/>
    </row>
    <row r="585">
      <c r="C585" s="33"/>
      <c r="E585" s="24"/>
      <c r="K585" s="24"/>
      <c r="R585" s="4"/>
      <c r="T585" s="32"/>
    </row>
    <row r="586">
      <c r="C586" s="33"/>
      <c r="E586" s="24"/>
      <c r="K586" s="24"/>
      <c r="R586" s="4"/>
      <c r="T586" s="32"/>
    </row>
    <row r="587">
      <c r="C587" s="33"/>
      <c r="E587" s="24"/>
      <c r="K587" s="24"/>
      <c r="R587" s="4"/>
      <c r="T587" s="32"/>
    </row>
    <row r="588">
      <c r="C588" s="33"/>
      <c r="E588" s="24"/>
      <c r="K588" s="24"/>
      <c r="R588" s="4"/>
      <c r="T588" s="32"/>
    </row>
    <row r="589">
      <c r="C589" s="33"/>
      <c r="E589" s="24"/>
      <c r="K589" s="24"/>
      <c r="R589" s="4"/>
      <c r="T589" s="32"/>
    </row>
    <row r="590">
      <c r="C590" s="33"/>
      <c r="E590" s="24"/>
      <c r="K590" s="24"/>
      <c r="R590" s="4"/>
      <c r="T590" s="32"/>
    </row>
    <row r="591">
      <c r="C591" s="33"/>
      <c r="E591" s="24"/>
      <c r="K591" s="24"/>
      <c r="R591" s="4"/>
      <c r="T591" s="32"/>
    </row>
    <row r="592">
      <c r="C592" s="33"/>
      <c r="E592" s="24"/>
      <c r="K592" s="24"/>
      <c r="R592" s="4"/>
      <c r="T592" s="32"/>
    </row>
    <row r="593">
      <c r="C593" s="33"/>
      <c r="E593" s="24"/>
      <c r="K593" s="24"/>
      <c r="R593" s="4"/>
      <c r="T593" s="32"/>
    </row>
    <row r="594">
      <c r="C594" s="33"/>
      <c r="E594" s="24"/>
      <c r="K594" s="24"/>
      <c r="R594" s="4"/>
      <c r="T594" s="32"/>
    </row>
    <row r="595">
      <c r="C595" s="33"/>
      <c r="E595" s="24"/>
      <c r="K595" s="24"/>
      <c r="R595" s="4"/>
      <c r="T595" s="32"/>
    </row>
    <row r="596">
      <c r="C596" s="33"/>
      <c r="E596" s="24"/>
      <c r="K596" s="24"/>
      <c r="R596" s="4"/>
      <c r="T596" s="32"/>
    </row>
    <row r="597">
      <c r="C597" s="33"/>
      <c r="E597" s="24"/>
      <c r="K597" s="24"/>
      <c r="R597" s="4"/>
      <c r="T597" s="32"/>
    </row>
    <row r="598">
      <c r="C598" s="33"/>
      <c r="E598" s="24"/>
      <c r="K598" s="24"/>
      <c r="R598" s="4"/>
      <c r="T598" s="32"/>
    </row>
    <row r="599">
      <c r="C599" s="33"/>
      <c r="E599" s="24"/>
      <c r="K599" s="24"/>
      <c r="R599" s="4"/>
      <c r="T599" s="32"/>
    </row>
    <row r="600">
      <c r="C600" s="33"/>
      <c r="E600" s="24"/>
      <c r="K600" s="24"/>
      <c r="R600" s="4"/>
      <c r="T600" s="32"/>
    </row>
    <row r="601">
      <c r="C601" s="33"/>
      <c r="E601" s="24"/>
      <c r="K601" s="24"/>
      <c r="R601" s="4"/>
      <c r="T601" s="32"/>
    </row>
    <row r="602">
      <c r="C602" s="33"/>
      <c r="E602" s="24"/>
      <c r="K602" s="24"/>
      <c r="R602" s="4"/>
      <c r="T602" s="32"/>
    </row>
    <row r="603">
      <c r="C603" s="33"/>
      <c r="E603" s="24"/>
      <c r="K603" s="24"/>
      <c r="R603" s="4"/>
      <c r="T603" s="32"/>
    </row>
    <row r="604">
      <c r="C604" s="33"/>
      <c r="E604" s="24"/>
      <c r="K604" s="24"/>
      <c r="R604" s="4"/>
      <c r="T604" s="32"/>
    </row>
    <row r="605">
      <c r="C605" s="33"/>
      <c r="E605" s="24"/>
      <c r="K605" s="24"/>
      <c r="R605" s="4"/>
      <c r="T605" s="32"/>
    </row>
    <row r="606">
      <c r="C606" s="33"/>
      <c r="E606" s="24"/>
      <c r="K606" s="24"/>
      <c r="R606" s="4"/>
      <c r="T606" s="32"/>
    </row>
    <row r="607">
      <c r="C607" s="33"/>
      <c r="E607" s="24"/>
      <c r="K607" s="24"/>
      <c r="R607" s="4"/>
      <c r="T607" s="32"/>
    </row>
    <row r="608">
      <c r="C608" s="33"/>
      <c r="E608" s="24"/>
      <c r="K608" s="24"/>
      <c r="R608" s="4"/>
      <c r="T608" s="32"/>
    </row>
    <row r="609">
      <c r="C609" s="33"/>
      <c r="E609" s="24"/>
      <c r="K609" s="24"/>
      <c r="R609" s="4"/>
      <c r="T609" s="32"/>
    </row>
    <row r="610">
      <c r="C610" s="33"/>
      <c r="E610" s="24"/>
      <c r="K610" s="24"/>
      <c r="R610" s="4"/>
      <c r="T610" s="32"/>
    </row>
    <row r="611">
      <c r="C611" s="33"/>
      <c r="E611" s="24"/>
      <c r="K611" s="24"/>
      <c r="R611" s="4"/>
      <c r="T611" s="32"/>
    </row>
    <row r="612">
      <c r="C612" s="33"/>
      <c r="E612" s="24"/>
      <c r="K612" s="24"/>
      <c r="R612" s="4"/>
      <c r="T612" s="32"/>
    </row>
    <row r="613">
      <c r="C613" s="33"/>
      <c r="E613" s="24"/>
      <c r="K613" s="24"/>
      <c r="R613" s="4"/>
      <c r="T613" s="32"/>
    </row>
    <row r="614">
      <c r="C614" s="33"/>
      <c r="E614" s="24"/>
      <c r="K614" s="24"/>
      <c r="R614" s="4"/>
      <c r="T614" s="32"/>
    </row>
    <row r="615">
      <c r="C615" s="33"/>
      <c r="E615" s="24"/>
      <c r="K615" s="24"/>
      <c r="R615" s="4"/>
      <c r="T615" s="32"/>
    </row>
    <row r="616">
      <c r="C616" s="33"/>
      <c r="E616" s="24"/>
      <c r="K616" s="24"/>
      <c r="R616" s="4"/>
      <c r="T616" s="32"/>
    </row>
    <row r="617">
      <c r="C617" s="33"/>
      <c r="E617" s="24"/>
      <c r="K617" s="24"/>
      <c r="R617" s="4"/>
      <c r="T617" s="32"/>
    </row>
    <row r="618">
      <c r="C618" s="33"/>
      <c r="E618" s="24"/>
      <c r="K618" s="24"/>
      <c r="R618" s="4"/>
      <c r="T618" s="32"/>
    </row>
    <row r="619">
      <c r="C619" s="33"/>
      <c r="E619" s="24"/>
      <c r="K619" s="24"/>
      <c r="R619" s="4"/>
      <c r="T619" s="32"/>
    </row>
    <row r="620">
      <c r="C620" s="33"/>
      <c r="E620" s="24"/>
      <c r="K620" s="24"/>
      <c r="R620" s="4"/>
      <c r="T620" s="32"/>
    </row>
    <row r="621">
      <c r="C621" s="33"/>
      <c r="E621" s="24"/>
      <c r="K621" s="24"/>
      <c r="R621" s="4"/>
      <c r="T621" s="32"/>
    </row>
    <row r="622">
      <c r="C622" s="33"/>
      <c r="E622" s="24"/>
      <c r="K622" s="24"/>
      <c r="R622" s="4"/>
      <c r="T622" s="32"/>
    </row>
    <row r="623">
      <c r="C623" s="33"/>
      <c r="E623" s="24"/>
      <c r="K623" s="24"/>
      <c r="R623" s="4"/>
      <c r="T623" s="32"/>
    </row>
    <row r="624">
      <c r="C624" s="33"/>
      <c r="E624" s="24"/>
      <c r="K624" s="24"/>
      <c r="R624" s="4"/>
      <c r="T624" s="32"/>
    </row>
    <row r="625">
      <c r="C625" s="33"/>
      <c r="E625" s="24"/>
      <c r="K625" s="24"/>
      <c r="R625" s="4"/>
      <c r="T625" s="32"/>
    </row>
    <row r="626">
      <c r="C626" s="33"/>
      <c r="E626" s="24"/>
      <c r="K626" s="24"/>
      <c r="R626" s="4"/>
      <c r="T626" s="32"/>
    </row>
    <row r="627">
      <c r="C627" s="33"/>
      <c r="E627" s="24"/>
      <c r="K627" s="24"/>
      <c r="R627" s="4"/>
      <c r="T627" s="32"/>
    </row>
    <row r="628">
      <c r="C628" s="33"/>
      <c r="E628" s="24"/>
      <c r="K628" s="24"/>
      <c r="R628" s="4"/>
      <c r="T628" s="32"/>
    </row>
    <row r="629">
      <c r="C629" s="33"/>
      <c r="E629" s="24"/>
      <c r="K629" s="24"/>
      <c r="R629" s="4"/>
      <c r="T629" s="32"/>
    </row>
    <row r="630">
      <c r="C630" s="33"/>
      <c r="E630" s="24"/>
      <c r="K630" s="24"/>
      <c r="R630" s="4"/>
      <c r="T630" s="32"/>
    </row>
    <row r="631">
      <c r="C631" s="33"/>
      <c r="E631" s="24"/>
      <c r="K631" s="24"/>
      <c r="R631" s="4"/>
      <c r="T631" s="32"/>
    </row>
    <row r="632">
      <c r="C632" s="33"/>
      <c r="E632" s="24"/>
      <c r="K632" s="24"/>
      <c r="R632" s="4"/>
      <c r="T632" s="32"/>
    </row>
    <row r="633">
      <c r="C633" s="33"/>
      <c r="E633" s="24"/>
      <c r="K633" s="24"/>
      <c r="R633" s="4"/>
      <c r="T633" s="32"/>
    </row>
    <row r="634">
      <c r="C634" s="33"/>
      <c r="E634" s="24"/>
      <c r="K634" s="24"/>
      <c r="R634" s="4"/>
      <c r="T634" s="32"/>
    </row>
    <row r="635">
      <c r="C635" s="33"/>
      <c r="E635" s="24"/>
      <c r="K635" s="24"/>
      <c r="R635" s="4"/>
      <c r="T635" s="32"/>
    </row>
    <row r="636">
      <c r="C636" s="33"/>
      <c r="E636" s="24"/>
      <c r="K636" s="24"/>
      <c r="R636" s="4"/>
      <c r="T636" s="32"/>
    </row>
    <row r="637">
      <c r="C637" s="33"/>
      <c r="E637" s="24"/>
      <c r="K637" s="24"/>
      <c r="R637" s="4"/>
      <c r="T637" s="32"/>
    </row>
    <row r="638">
      <c r="C638" s="33"/>
      <c r="E638" s="24"/>
      <c r="K638" s="24"/>
      <c r="R638" s="4"/>
      <c r="T638" s="32"/>
    </row>
    <row r="639">
      <c r="C639" s="33"/>
      <c r="E639" s="24"/>
      <c r="K639" s="24"/>
      <c r="R639" s="4"/>
      <c r="T639" s="32"/>
    </row>
    <row r="640">
      <c r="C640" s="33"/>
      <c r="E640" s="24"/>
      <c r="K640" s="24"/>
      <c r="R640" s="4"/>
      <c r="T640" s="32"/>
    </row>
    <row r="641">
      <c r="C641" s="33"/>
      <c r="E641" s="24"/>
      <c r="K641" s="24"/>
      <c r="R641" s="4"/>
      <c r="T641" s="32"/>
    </row>
    <row r="642">
      <c r="C642" s="33"/>
      <c r="E642" s="24"/>
      <c r="K642" s="24"/>
      <c r="R642" s="4"/>
      <c r="T642" s="32"/>
    </row>
    <row r="643">
      <c r="C643" s="33"/>
      <c r="E643" s="24"/>
      <c r="K643" s="24"/>
      <c r="R643" s="4"/>
      <c r="T643" s="32"/>
    </row>
    <row r="644">
      <c r="C644" s="33"/>
      <c r="E644" s="24"/>
      <c r="K644" s="24"/>
      <c r="R644" s="4"/>
      <c r="T644" s="32"/>
    </row>
    <row r="645">
      <c r="C645" s="33"/>
      <c r="E645" s="24"/>
      <c r="K645" s="24"/>
      <c r="R645" s="4"/>
      <c r="T645" s="32"/>
    </row>
    <row r="646">
      <c r="C646" s="33"/>
      <c r="E646" s="24"/>
      <c r="K646" s="24"/>
      <c r="R646" s="4"/>
      <c r="T646" s="32"/>
    </row>
    <row r="647">
      <c r="C647" s="33"/>
      <c r="E647" s="24"/>
      <c r="K647" s="24"/>
      <c r="R647" s="4"/>
      <c r="T647" s="32"/>
    </row>
    <row r="648">
      <c r="C648" s="33"/>
      <c r="E648" s="24"/>
      <c r="K648" s="24"/>
      <c r="R648" s="4"/>
      <c r="T648" s="32"/>
    </row>
    <row r="649">
      <c r="C649" s="33"/>
      <c r="E649" s="24"/>
      <c r="K649" s="24"/>
      <c r="R649" s="4"/>
      <c r="T649" s="32"/>
    </row>
    <row r="650">
      <c r="C650" s="33"/>
      <c r="E650" s="24"/>
      <c r="K650" s="24"/>
      <c r="R650" s="4"/>
      <c r="T650" s="32"/>
    </row>
    <row r="651">
      <c r="C651" s="33"/>
      <c r="E651" s="24"/>
      <c r="K651" s="24"/>
      <c r="R651" s="4"/>
      <c r="T651" s="32"/>
    </row>
    <row r="652">
      <c r="C652" s="33"/>
      <c r="E652" s="24"/>
      <c r="K652" s="24"/>
      <c r="R652" s="4"/>
      <c r="T652" s="32"/>
    </row>
    <row r="653">
      <c r="C653" s="33"/>
      <c r="E653" s="24"/>
      <c r="K653" s="24"/>
      <c r="R653" s="4"/>
      <c r="T653" s="32"/>
    </row>
    <row r="654">
      <c r="C654" s="33"/>
      <c r="E654" s="24"/>
      <c r="K654" s="24"/>
      <c r="R654" s="4"/>
      <c r="T654" s="32"/>
    </row>
    <row r="655">
      <c r="C655" s="33"/>
      <c r="E655" s="24"/>
      <c r="K655" s="24"/>
      <c r="R655" s="4"/>
      <c r="T655" s="32"/>
    </row>
    <row r="656">
      <c r="C656" s="33"/>
      <c r="E656" s="24"/>
      <c r="K656" s="24"/>
      <c r="R656" s="4"/>
      <c r="T656" s="32"/>
    </row>
    <row r="657">
      <c r="C657" s="33"/>
      <c r="E657" s="24"/>
      <c r="K657" s="24"/>
      <c r="R657" s="4"/>
      <c r="T657" s="32"/>
    </row>
    <row r="658">
      <c r="C658" s="33"/>
      <c r="E658" s="24"/>
      <c r="K658" s="24"/>
      <c r="R658" s="4"/>
      <c r="T658" s="32"/>
    </row>
    <row r="659">
      <c r="C659" s="33"/>
      <c r="E659" s="24"/>
      <c r="K659" s="24"/>
      <c r="R659" s="4"/>
      <c r="T659" s="32"/>
    </row>
    <row r="660">
      <c r="C660" s="33"/>
      <c r="E660" s="24"/>
      <c r="K660" s="24"/>
      <c r="R660" s="4"/>
      <c r="T660" s="32"/>
    </row>
    <row r="661">
      <c r="C661" s="33"/>
      <c r="E661" s="24"/>
      <c r="K661" s="24"/>
      <c r="R661" s="4"/>
      <c r="T661" s="32"/>
    </row>
    <row r="662">
      <c r="C662" s="33"/>
      <c r="E662" s="24"/>
      <c r="K662" s="24"/>
      <c r="R662" s="4"/>
      <c r="T662" s="32"/>
    </row>
    <row r="663">
      <c r="C663" s="33"/>
      <c r="E663" s="24"/>
      <c r="K663" s="24"/>
      <c r="R663" s="4"/>
      <c r="T663" s="32"/>
    </row>
    <row r="664">
      <c r="C664" s="33"/>
      <c r="E664" s="24"/>
      <c r="K664" s="24"/>
      <c r="R664" s="4"/>
      <c r="T664" s="32"/>
    </row>
    <row r="665">
      <c r="C665" s="33"/>
      <c r="E665" s="24"/>
      <c r="K665" s="24"/>
      <c r="R665" s="4"/>
      <c r="T665" s="32"/>
    </row>
    <row r="666">
      <c r="C666" s="33"/>
      <c r="E666" s="24"/>
      <c r="K666" s="24"/>
      <c r="R666" s="4"/>
      <c r="T666" s="32"/>
    </row>
    <row r="667">
      <c r="C667" s="33"/>
      <c r="E667" s="24"/>
      <c r="K667" s="24"/>
      <c r="R667" s="4"/>
      <c r="T667" s="32"/>
    </row>
    <row r="668">
      <c r="C668" s="33"/>
      <c r="E668" s="24"/>
      <c r="K668" s="24"/>
      <c r="R668" s="4"/>
      <c r="T668" s="32"/>
    </row>
    <row r="669">
      <c r="C669" s="33"/>
      <c r="E669" s="24"/>
      <c r="K669" s="24"/>
      <c r="R669" s="4"/>
      <c r="T669" s="32"/>
    </row>
    <row r="670">
      <c r="C670" s="33"/>
      <c r="E670" s="24"/>
      <c r="K670" s="24"/>
      <c r="R670" s="4"/>
      <c r="T670" s="32"/>
    </row>
    <row r="671">
      <c r="C671" s="33"/>
      <c r="E671" s="24"/>
      <c r="K671" s="24"/>
      <c r="R671" s="4"/>
      <c r="T671" s="32"/>
    </row>
    <row r="672">
      <c r="C672" s="33"/>
      <c r="E672" s="24"/>
      <c r="K672" s="24"/>
      <c r="R672" s="4"/>
      <c r="T672" s="32"/>
    </row>
    <row r="673">
      <c r="C673" s="33"/>
      <c r="E673" s="24"/>
      <c r="K673" s="24"/>
      <c r="R673" s="4"/>
      <c r="T673" s="32"/>
    </row>
    <row r="674">
      <c r="C674" s="33"/>
      <c r="E674" s="24"/>
      <c r="K674" s="24"/>
      <c r="R674" s="4"/>
      <c r="T674" s="32"/>
    </row>
    <row r="675">
      <c r="C675" s="33"/>
      <c r="E675" s="24"/>
      <c r="K675" s="24"/>
      <c r="R675" s="4"/>
      <c r="T675" s="32"/>
    </row>
    <row r="676">
      <c r="C676" s="33"/>
      <c r="E676" s="24"/>
      <c r="K676" s="24"/>
      <c r="R676" s="4"/>
      <c r="T676" s="32"/>
    </row>
    <row r="677">
      <c r="C677" s="33"/>
      <c r="E677" s="24"/>
      <c r="K677" s="24"/>
      <c r="R677" s="4"/>
      <c r="T677" s="32"/>
    </row>
    <row r="678">
      <c r="C678" s="33"/>
      <c r="E678" s="24"/>
      <c r="K678" s="24"/>
      <c r="R678" s="4"/>
      <c r="T678" s="32"/>
    </row>
    <row r="679">
      <c r="C679" s="33"/>
      <c r="E679" s="24"/>
      <c r="K679" s="24"/>
      <c r="R679" s="4"/>
      <c r="T679" s="32"/>
    </row>
    <row r="680">
      <c r="C680" s="33"/>
      <c r="E680" s="24"/>
      <c r="K680" s="24"/>
      <c r="R680" s="4"/>
      <c r="T680" s="32"/>
    </row>
    <row r="681">
      <c r="C681" s="33"/>
      <c r="E681" s="24"/>
      <c r="K681" s="24"/>
      <c r="R681" s="4"/>
      <c r="T681" s="32"/>
    </row>
    <row r="682">
      <c r="C682" s="33"/>
      <c r="E682" s="24"/>
      <c r="K682" s="24"/>
      <c r="R682" s="4"/>
      <c r="T682" s="32"/>
    </row>
    <row r="683">
      <c r="C683" s="33"/>
      <c r="E683" s="24"/>
      <c r="K683" s="24"/>
      <c r="R683" s="4"/>
      <c r="T683" s="32"/>
    </row>
    <row r="684">
      <c r="C684" s="33"/>
      <c r="E684" s="24"/>
      <c r="K684" s="24"/>
      <c r="R684" s="4"/>
      <c r="T684" s="32"/>
    </row>
    <row r="685">
      <c r="C685" s="33"/>
      <c r="E685" s="24"/>
      <c r="K685" s="24"/>
      <c r="R685" s="4"/>
      <c r="T685" s="32"/>
    </row>
    <row r="686">
      <c r="C686" s="33"/>
      <c r="E686" s="24"/>
      <c r="K686" s="24"/>
      <c r="R686" s="4"/>
      <c r="T686" s="32"/>
    </row>
    <row r="687">
      <c r="C687" s="33"/>
      <c r="E687" s="24"/>
      <c r="K687" s="24"/>
      <c r="R687" s="4"/>
      <c r="T687" s="32"/>
    </row>
    <row r="688">
      <c r="C688" s="33"/>
      <c r="E688" s="24"/>
      <c r="K688" s="24"/>
      <c r="R688" s="4"/>
      <c r="T688" s="32"/>
    </row>
    <row r="689">
      <c r="C689" s="33"/>
      <c r="E689" s="24"/>
      <c r="K689" s="24"/>
      <c r="R689" s="4"/>
      <c r="T689" s="32"/>
    </row>
    <row r="690">
      <c r="C690" s="33"/>
      <c r="E690" s="24"/>
      <c r="K690" s="24"/>
      <c r="R690" s="4"/>
      <c r="T690" s="32"/>
    </row>
    <row r="691">
      <c r="C691" s="33"/>
      <c r="E691" s="24"/>
      <c r="K691" s="24"/>
      <c r="R691" s="4"/>
      <c r="T691" s="32"/>
    </row>
    <row r="692">
      <c r="C692" s="33"/>
      <c r="E692" s="24"/>
      <c r="K692" s="24"/>
      <c r="R692" s="4"/>
      <c r="T692" s="32"/>
    </row>
    <row r="693">
      <c r="C693" s="33"/>
      <c r="E693" s="24"/>
      <c r="K693" s="24"/>
      <c r="R693" s="4"/>
      <c r="T693" s="32"/>
    </row>
    <row r="694">
      <c r="C694" s="33"/>
      <c r="E694" s="24"/>
      <c r="K694" s="24"/>
      <c r="R694" s="4"/>
      <c r="T694" s="32"/>
    </row>
    <row r="695">
      <c r="C695" s="33"/>
      <c r="E695" s="24"/>
      <c r="K695" s="24"/>
      <c r="R695" s="4"/>
      <c r="T695" s="32"/>
    </row>
    <row r="696">
      <c r="C696" s="33"/>
      <c r="E696" s="24"/>
      <c r="K696" s="24"/>
      <c r="R696" s="4"/>
      <c r="T696" s="32"/>
    </row>
    <row r="697">
      <c r="C697" s="33"/>
      <c r="E697" s="24"/>
      <c r="K697" s="24"/>
      <c r="R697" s="4"/>
      <c r="T697" s="32"/>
    </row>
    <row r="698">
      <c r="C698" s="33"/>
      <c r="E698" s="24"/>
      <c r="K698" s="24"/>
      <c r="R698" s="4"/>
      <c r="T698" s="32"/>
    </row>
    <row r="699">
      <c r="C699" s="33"/>
      <c r="E699" s="24"/>
      <c r="K699" s="24"/>
      <c r="R699" s="4"/>
      <c r="T699" s="32"/>
    </row>
    <row r="700">
      <c r="C700" s="33"/>
      <c r="E700" s="24"/>
      <c r="K700" s="24"/>
      <c r="R700" s="4"/>
      <c r="T700" s="32"/>
    </row>
    <row r="701">
      <c r="C701" s="33"/>
      <c r="E701" s="24"/>
      <c r="K701" s="24"/>
      <c r="R701" s="4"/>
      <c r="T701" s="32"/>
    </row>
    <row r="702">
      <c r="C702" s="33"/>
      <c r="E702" s="24"/>
      <c r="K702" s="24"/>
      <c r="R702" s="4"/>
      <c r="T702" s="32"/>
    </row>
    <row r="703">
      <c r="C703" s="33"/>
      <c r="E703" s="24"/>
      <c r="K703" s="24"/>
      <c r="R703" s="4"/>
      <c r="T703" s="32"/>
    </row>
    <row r="704">
      <c r="C704" s="33"/>
      <c r="E704" s="24"/>
      <c r="K704" s="24"/>
      <c r="R704" s="4"/>
      <c r="T704" s="32"/>
    </row>
    <row r="705">
      <c r="C705" s="33"/>
      <c r="E705" s="24"/>
      <c r="K705" s="24"/>
      <c r="R705" s="4"/>
      <c r="T705" s="32"/>
    </row>
    <row r="706">
      <c r="C706" s="33"/>
      <c r="E706" s="24"/>
      <c r="K706" s="24"/>
      <c r="R706" s="4"/>
      <c r="T706" s="32"/>
    </row>
    <row r="707">
      <c r="C707" s="33"/>
      <c r="E707" s="24"/>
      <c r="K707" s="24"/>
      <c r="R707" s="4"/>
      <c r="T707" s="32"/>
    </row>
    <row r="708">
      <c r="C708" s="33"/>
      <c r="E708" s="24"/>
      <c r="K708" s="24"/>
      <c r="R708" s="4"/>
      <c r="T708" s="32"/>
    </row>
    <row r="709">
      <c r="C709" s="33"/>
      <c r="E709" s="24"/>
      <c r="K709" s="24"/>
      <c r="R709" s="4"/>
      <c r="T709" s="32"/>
    </row>
    <row r="710">
      <c r="C710" s="33"/>
      <c r="E710" s="24"/>
      <c r="K710" s="24"/>
      <c r="R710" s="4"/>
      <c r="T710" s="32"/>
    </row>
    <row r="711">
      <c r="C711" s="33"/>
      <c r="E711" s="24"/>
      <c r="K711" s="24"/>
      <c r="R711" s="4"/>
      <c r="T711" s="32"/>
    </row>
    <row r="712">
      <c r="C712" s="33"/>
      <c r="E712" s="24"/>
      <c r="K712" s="24"/>
      <c r="R712" s="4"/>
      <c r="T712" s="32"/>
    </row>
    <row r="713">
      <c r="C713" s="33"/>
      <c r="E713" s="24"/>
      <c r="K713" s="24"/>
      <c r="R713" s="4"/>
      <c r="T713" s="32"/>
    </row>
    <row r="714">
      <c r="C714" s="33"/>
      <c r="E714" s="24"/>
      <c r="K714" s="24"/>
      <c r="R714" s="4"/>
      <c r="T714" s="32"/>
    </row>
    <row r="715">
      <c r="C715" s="33"/>
      <c r="E715" s="24"/>
      <c r="K715" s="24"/>
      <c r="R715" s="4"/>
      <c r="T715" s="32"/>
    </row>
    <row r="716">
      <c r="C716" s="33"/>
      <c r="E716" s="24"/>
      <c r="K716" s="24"/>
      <c r="R716" s="4"/>
      <c r="T716" s="32"/>
    </row>
    <row r="717">
      <c r="C717" s="33"/>
      <c r="E717" s="24"/>
      <c r="K717" s="24"/>
      <c r="R717" s="4"/>
      <c r="T717" s="32"/>
    </row>
    <row r="718">
      <c r="C718" s="33"/>
      <c r="E718" s="24"/>
      <c r="K718" s="24"/>
      <c r="R718" s="4"/>
      <c r="T718" s="32"/>
    </row>
    <row r="719">
      <c r="C719" s="33"/>
      <c r="E719" s="24"/>
      <c r="K719" s="24"/>
      <c r="R719" s="4"/>
      <c r="T719" s="32"/>
    </row>
    <row r="720">
      <c r="C720" s="33"/>
      <c r="E720" s="24"/>
      <c r="K720" s="24"/>
      <c r="R720" s="4"/>
      <c r="T720" s="32"/>
    </row>
    <row r="721">
      <c r="C721" s="33"/>
      <c r="E721" s="24"/>
      <c r="K721" s="24"/>
      <c r="R721" s="4"/>
      <c r="T721" s="32"/>
    </row>
    <row r="722">
      <c r="C722" s="33"/>
      <c r="E722" s="24"/>
      <c r="K722" s="24"/>
      <c r="R722" s="4"/>
      <c r="T722" s="32"/>
    </row>
    <row r="723">
      <c r="C723" s="33"/>
      <c r="E723" s="24"/>
      <c r="K723" s="24"/>
      <c r="R723" s="4"/>
      <c r="T723" s="32"/>
    </row>
    <row r="724">
      <c r="C724" s="33"/>
      <c r="E724" s="24"/>
      <c r="K724" s="24"/>
      <c r="R724" s="4"/>
      <c r="T724" s="32"/>
    </row>
    <row r="725">
      <c r="C725" s="33"/>
      <c r="E725" s="24"/>
      <c r="K725" s="24"/>
      <c r="R725" s="4"/>
      <c r="T725" s="32"/>
    </row>
    <row r="726">
      <c r="C726" s="33"/>
      <c r="E726" s="24"/>
      <c r="K726" s="24"/>
      <c r="R726" s="4"/>
      <c r="T726" s="32"/>
    </row>
    <row r="727">
      <c r="C727" s="33"/>
      <c r="E727" s="24"/>
      <c r="K727" s="24"/>
      <c r="R727" s="4"/>
      <c r="T727" s="32"/>
    </row>
    <row r="728">
      <c r="C728" s="33"/>
      <c r="E728" s="24"/>
      <c r="K728" s="24"/>
      <c r="R728" s="4"/>
      <c r="T728" s="32"/>
    </row>
    <row r="729">
      <c r="C729" s="33"/>
      <c r="E729" s="24"/>
      <c r="K729" s="24"/>
      <c r="R729" s="4"/>
      <c r="T729" s="32"/>
    </row>
    <row r="730">
      <c r="C730" s="33"/>
      <c r="E730" s="24"/>
      <c r="K730" s="24"/>
      <c r="R730" s="4"/>
      <c r="T730" s="32"/>
    </row>
    <row r="731">
      <c r="C731" s="33"/>
      <c r="E731" s="24"/>
      <c r="K731" s="24"/>
      <c r="R731" s="4"/>
      <c r="T731" s="32"/>
    </row>
    <row r="732">
      <c r="C732" s="33"/>
      <c r="E732" s="24"/>
      <c r="K732" s="24"/>
      <c r="R732" s="4"/>
      <c r="T732" s="32"/>
    </row>
    <row r="733">
      <c r="C733" s="33"/>
      <c r="E733" s="24"/>
      <c r="K733" s="24"/>
      <c r="R733" s="4"/>
      <c r="T733" s="32"/>
    </row>
    <row r="734">
      <c r="C734" s="33"/>
      <c r="E734" s="24"/>
      <c r="K734" s="24"/>
      <c r="R734" s="4"/>
      <c r="T734" s="32"/>
    </row>
    <row r="735">
      <c r="C735" s="33"/>
      <c r="E735" s="24"/>
      <c r="K735" s="24"/>
      <c r="R735" s="4"/>
      <c r="T735" s="32"/>
    </row>
    <row r="736">
      <c r="C736" s="33"/>
      <c r="E736" s="24"/>
      <c r="K736" s="24"/>
      <c r="R736" s="4"/>
      <c r="T736" s="32"/>
    </row>
    <row r="737">
      <c r="C737" s="33"/>
      <c r="E737" s="24"/>
      <c r="K737" s="24"/>
      <c r="R737" s="4"/>
      <c r="T737" s="32"/>
    </row>
    <row r="738">
      <c r="C738" s="33"/>
      <c r="E738" s="24"/>
      <c r="K738" s="24"/>
      <c r="R738" s="4"/>
      <c r="T738" s="32"/>
    </row>
    <row r="739">
      <c r="C739" s="33"/>
      <c r="E739" s="24"/>
      <c r="K739" s="24"/>
      <c r="R739" s="4"/>
      <c r="T739" s="32"/>
    </row>
    <row r="740">
      <c r="C740" s="33"/>
      <c r="E740" s="24"/>
      <c r="K740" s="24"/>
      <c r="R740" s="4"/>
      <c r="T740" s="32"/>
    </row>
    <row r="741">
      <c r="C741" s="33"/>
      <c r="E741" s="24"/>
      <c r="K741" s="24"/>
      <c r="R741" s="4"/>
      <c r="T741" s="32"/>
    </row>
    <row r="742">
      <c r="C742" s="33"/>
      <c r="E742" s="24"/>
      <c r="K742" s="24"/>
      <c r="R742" s="4"/>
      <c r="T742" s="32"/>
    </row>
    <row r="743">
      <c r="C743" s="33"/>
      <c r="E743" s="24"/>
      <c r="K743" s="24"/>
      <c r="R743" s="4"/>
      <c r="T743" s="32"/>
    </row>
    <row r="744">
      <c r="C744" s="33"/>
      <c r="E744" s="24"/>
      <c r="K744" s="24"/>
      <c r="R744" s="4"/>
      <c r="T744" s="32"/>
    </row>
    <row r="745">
      <c r="C745" s="33"/>
      <c r="E745" s="24"/>
      <c r="K745" s="24"/>
      <c r="R745" s="4"/>
      <c r="T745" s="32"/>
    </row>
    <row r="746">
      <c r="C746" s="33"/>
      <c r="E746" s="24"/>
      <c r="K746" s="24"/>
      <c r="R746" s="4"/>
      <c r="T746" s="32"/>
    </row>
    <row r="747">
      <c r="C747" s="33"/>
      <c r="E747" s="24"/>
      <c r="K747" s="24"/>
      <c r="R747" s="4"/>
      <c r="T747" s="32"/>
    </row>
    <row r="748">
      <c r="C748" s="33"/>
      <c r="E748" s="24"/>
      <c r="K748" s="24"/>
      <c r="R748" s="4"/>
      <c r="T748" s="32"/>
    </row>
    <row r="749">
      <c r="C749" s="33"/>
      <c r="E749" s="24"/>
      <c r="K749" s="24"/>
      <c r="R749" s="4"/>
      <c r="T749" s="32"/>
    </row>
    <row r="750">
      <c r="C750" s="33"/>
      <c r="E750" s="24"/>
      <c r="K750" s="24"/>
      <c r="R750" s="4"/>
      <c r="T750" s="32"/>
    </row>
    <row r="751">
      <c r="C751" s="33"/>
      <c r="E751" s="24"/>
      <c r="K751" s="24"/>
      <c r="R751" s="4"/>
      <c r="T751" s="32"/>
    </row>
    <row r="752">
      <c r="C752" s="33"/>
      <c r="E752" s="24"/>
      <c r="K752" s="24"/>
      <c r="R752" s="4"/>
      <c r="T752" s="32"/>
    </row>
    <row r="753">
      <c r="C753" s="33"/>
      <c r="E753" s="24"/>
      <c r="K753" s="24"/>
      <c r="R753" s="4"/>
      <c r="T753" s="32"/>
    </row>
    <row r="754">
      <c r="C754" s="33"/>
      <c r="E754" s="24"/>
      <c r="K754" s="24"/>
      <c r="R754" s="4"/>
      <c r="T754" s="32"/>
    </row>
    <row r="755">
      <c r="C755" s="33"/>
      <c r="E755" s="24"/>
      <c r="K755" s="24"/>
      <c r="R755" s="4"/>
      <c r="T755" s="32"/>
    </row>
    <row r="756">
      <c r="C756" s="33"/>
      <c r="E756" s="24"/>
      <c r="K756" s="24"/>
      <c r="R756" s="4"/>
      <c r="T756" s="32"/>
    </row>
    <row r="757">
      <c r="C757" s="33"/>
      <c r="E757" s="24"/>
      <c r="K757" s="24"/>
      <c r="R757" s="4"/>
      <c r="T757" s="32"/>
    </row>
    <row r="758">
      <c r="C758" s="33"/>
      <c r="E758" s="24"/>
      <c r="K758" s="24"/>
      <c r="R758" s="4"/>
      <c r="T758" s="32"/>
    </row>
    <row r="759">
      <c r="C759" s="33"/>
      <c r="E759" s="24"/>
      <c r="K759" s="24"/>
      <c r="R759" s="4"/>
      <c r="T759" s="32"/>
    </row>
    <row r="760">
      <c r="C760" s="33"/>
      <c r="E760" s="24"/>
      <c r="K760" s="24"/>
      <c r="R760" s="4"/>
      <c r="T760" s="32"/>
    </row>
    <row r="761">
      <c r="C761" s="33"/>
      <c r="E761" s="24"/>
      <c r="K761" s="24"/>
      <c r="R761" s="4"/>
      <c r="T761" s="32"/>
    </row>
    <row r="762">
      <c r="C762" s="33"/>
      <c r="E762" s="24"/>
      <c r="K762" s="24"/>
      <c r="R762" s="4"/>
      <c r="T762" s="32"/>
    </row>
    <row r="763">
      <c r="C763" s="33"/>
      <c r="E763" s="24"/>
      <c r="K763" s="24"/>
      <c r="R763" s="4"/>
      <c r="T763" s="32"/>
    </row>
    <row r="764">
      <c r="C764" s="33"/>
      <c r="E764" s="24"/>
      <c r="K764" s="24"/>
      <c r="R764" s="4"/>
      <c r="T764" s="32"/>
    </row>
    <row r="765">
      <c r="C765" s="33"/>
      <c r="E765" s="24"/>
      <c r="K765" s="24"/>
      <c r="R765" s="4"/>
      <c r="T765" s="32"/>
    </row>
    <row r="766">
      <c r="C766" s="33"/>
      <c r="E766" s="24"/>
      <c r="K766" s="24"/>
      <c r="R766" s="4"/>
      <c r="T766" s="32"/>
    </row>
    <row r="767">
      <c r="C767" s="33"/>
      <c r="E767" s="24"/>
      <c r="K767" s="24"/>
      <c r="R767" s="4"/>
      <c r="T767" s="32"/>
    </row>
    <row r="768">
      <c r="C768" s="33"/>
      <c r="E768" s="24"/>
      <c r="K768" s="24"/>
      <c r="R768" s="4"/>
      <c r="T768" s="32"/>
    </row>
    <row r="769">
      <c r="C769" s="33"/>
      <c r="E769" s="24"/>
      <c r="K769" s="24"/>
      <c r="R769" s="4"/>
      <c r="T769" s="32"/>
    </row>
    <row r="770">
      <c r="C770" s="33"/>
      <c r="E770" s="24"/>
      <c r="K770" s="24"/>
      <c r="R770" s="4"/>
      <c r="T770" s="32"/>
    </row>
    <row r="771">
      <c r="C771" s="33"/>
      <c r="E771" s="24"/>
      <c r="K771" s="24"/>
      <c r="R771" s="4"/>
      <c r="T771" s="32"/>
    </row>
    <row r="772">
      <c r="C772" s="33"/>
      <c r="E772" s="24"/>
      <c r="K772" s="24"/>
      <c r="R772" s="4"/>
      <c r="T772" s="32"/>
    </row>
    <row r="773">
      <c r="C773" s="33"/>
      <c r="E773" s="24"/>
      <c r="K773" s="24"/>
      <c r="R773" s="4"/>
      <c r="T773" s="32"/>
    </row>
    <row r="774">
      <c r="C774" s="33"/>
      <c r="E774" s="24"/>
      <c r="K774" s="24"/>
      <c r="R774" s="4"/>
      <c r="T774" s="32"/>
    </row>
    <row r="775">
      <c r="C775" s="33"/>
      <c r="E775" s="24"/>
      <c r="K775" s="24"/>
      <c r="R775" s="4"/>
      <c r="T775" s="32"/>
    </row>
    <row r="776">
      <c r="C776" s="33"/>
      <c r="E776" s="24"/>
      <c r="K776" s="24"/>
      <c r="R776" s="4"/>
      <c r="T776" s="32"/>
    </row>
    <row r="777">
      <c r="C777" s="33"/>
      <c r="E777" s="24"/>
      <c r="K777" s="24"/>
      <c r="R777" s="4"/>
      <c r="T777" s="32"/>
    </row>
    <row r="778">
      <c r="C778" s="33"/>
      <c r="E778" s="24"/>
      <c r="K778" s="24"/>
      <c r="R778" s="4"/>
      <c r="T778" s="32"/>
    </row>
    <row r="779">
      <c r="C779" s="33"/>
      <c r="E779" s="24"/>
      <c r="K779" s="24"/>
      <c r="R779" s="4"/>
      <c r="T779" s="32"/>
    </row>
    <row r="780">
      <c r="C780" s="33"/>
      <c r="E780" s="24"/>
      <c r="K780" s="24"/>
      <c r="R780" s="4"/>
      <c r="T780" s="32"/>
    </row>
    <row r="781">
      <c r="C781" s="33"/>
      <c r="E781" s="24"/>
      <c r="K781" s="24"/>
      <c r="R781" s="4"/>
      <c r="T781" s="32"/>
    </row>
    <row r="782">
      <c r="C782" s="33"/>
      <c r="E782" s="24"/>
      <c r="K782" s="24"/>
      <c r="R782" s="4"/>
      <c r="T782" s="32"/>
    </row>
    <row r="783">
      <c r="C783" s="33"/>
      <c r="E783" s="24"/>
      <c r="K783" s="24"/>
      <c r="R783" s="4"/>
      <c r="T783" s="32"/>
    </row>
    <row r="784">
      <c r="C784" s="33"/>
      <c r="E784" s="24"/>
      <c r="K784" s="24"/>
      <c r="R784" s="4"/>
      <c r="T784" s="32"/>
    </row>
    <row r="785">
      <c r="C785" s="33"/>
      <c r="E785" s="24"/>
      <c r="K785" s="24"/>
      <c r="R785" s="4"/>
      <c r="T785" s="32"/>
    </row>
    <row r="786">
      <c r="C786" s="33"/>
      <c r="E786" s="24"/>
      <c r="K786" s="24"/>
      <c r="R786" s="4"/>
      <c r="T786" s="32"/>
    </row>
    <row r="787">
      <c r="C787" s="33"/>
      <c r="E787" s="24"/>
      <c r="K787" s="24"/>
      <c r="R787" s="4"/>
      <c r="T787" s="32"/>
    </row>
    <row r="788">
      <c r="C788" s="33"/>
      <c r="E788" s="24"/>
      <c r="K788" s="24"/>
      <c r="R788" s="4"/>
      <c r="T788" s="32"/>
    </row>
    <row r="789">
      <c r="C789" s="33"/>
      <c r="E789" s="24"/>
      <c r="K789" s="24"/>
      <c r="R789" s="4"/>
      <c r="T789" s="32"/>
    </row>
    <row r="790">
      <c r="C790" s="33"/>
      <c r="E790" s="24"/>
      <c r="K790" s="24"/>
      <c r="R790" s="4"/>
      <c r="T790" s="32"/>
    </row>
    <row r="791">
      <c r="C791" s="33"/>
      <c r="E791" s="24"/>
      <c r="K791" s="24"/>
      <c r="R791" s="4"/>
      <c r="T791" s="32"/>
    </row>
    <row r="792">
      <c r="C792" s="33"/>
      <c r="E792" s="24"/>
      <c r="K792" s="24"/>
      <c r="R792" s="4"/>
      <c r="T792" s="32"/>
    </row>
    <row r="793">
      <c r="C793" s="33"/>
      <c r="E793" s="24"/>
      <c r="K793" s="24"/>
      <c r="R793" s="4"/>
      <c r="T793" s="32"/>
    </row>
    <row r="794">
      <c r="C794" s="33"/>
      <c r="E794" s="24"/>
      <c r="K794" s="24"/>
      <c r="R794" s="4"/>
      <c r="T794" s="32"/>
    </row>
    <row r="795">
      <c r="C795" s="33"/>
      <c r="E795" s="24"/>
      <c r="K795" s="24"/>
      <c r="R795" s="4"/>
      <c r="T795" s="32"/>
    </row>
    <row r="796">
      <c r="C796" s="33"/>
      <c r="E796" s="24"/>
      <c r="K796" s="24"/>
      <c r="R796" s="4"/>
      <c r="T796" s="32"/>
    </row>
    <row r="797">
      <c r="C797" s="33"/>
      <c r="E797" s="24"/>
      <c r="K797" s="24"/>
      <c r="R797" s="4"/>
      <c r="T797" s="32"/>
    </row>
    <row r="798">
      <c r="C798" s="33"/>
      <c r="E798" s="24"/>
      <c r="K798" s="24"/>
      <c r="R798" s="4"/>
      <c r="T798" s="32"/>
    </row>
    <row r="799">
      <c r="C799" s="33"/>
      <c r="E799" s="24"/>
      <c r="K799" s="24"/>
      <c r="R799" s="4"/>
      <c r="T799" s="32"/>
    </row>
    <row r="800">
      <c r="C800" s="33"/>
      <c r="E800" s="24"/>
      <c r="K800" s="24"/>
      <c r="R800" s="4"/>
      <c r="T800" s="32"/>
    </row>
    <row r="801">
      <c r="C801" s="33"/>
      <c r="E801" s="24"/>
      <c r="K801" s="24"/>
      <c r="R801" s="4"/>
      <c r="T801" s="32"/>
    </row>
    <row r="802">
      <c r="C802" s="33"/>
      <c r="E802" s="24"/>
      <c r="K802" s="24"/>
      <c r="R802" s="4"/>
      <c r="T802" s="32"/>
    </row>
    <row r="803">
      <c r="C803" s="33"/>
      <c r="E803" s="24"/>
      <c r="K803" s="24"/>
      <c r="R803" s="4"/>
      <c r="T803" s="32"/>
    </row>
    <row r="804">
      <c r="C804" s="33"/>
      <c r="E804" s="24"/>
      <c r="K804" s="24"/>
      <c r="R804" s="4"/>
      <c r="T804" s="32"/>
    </row>
    <row r="805">
      <c r="C805" s="33"/>
      <c r="E805" s="24"/>
      <c r="K805" s="24"/>
      <c r="R805" s="4"/>
      <c r="T805" s="32"/>
    </row>
    <row r="806">
      <c r="C806" s="33"/>
      <c r="E806" s="24"/>
      <c r="K806" s="24"/>
      <c r="R806" s="4"/>
      <c r="T806" s="32"/>
    </row>
    <row r="807">
      <c r="C807" s="33"/>
      <c r="E807" s="24"/>
      <c r="K807" s="24"/>
      <c r="R807" s="4"/>
      <c r="T807" s="32"/>
    </row>
    <row r="808">
      <c r="C808" s="33"/>
      <c r="E808" s="24"/>
      <c r="K808" s="24"/>
      <c r="R808" s="4"/>
      <c r="T808" s="32"/>
    </row>
    <row r="809">
      <c r="C809" s="33"/>
      <c r="E809" s="24"/>
      <c r="K809" s="24"/>
      <c r="R809" s="4"/>
      <c r="T809" s="32"/>
    </row>
    <row r="810">
      <c r="C810" s="33"/>
      <c r="E810" s="24"/>
      <c r="K810" s="24"/>
      <c r="R810" s="4"/>
      <c r="T810" s="32"/>
    </row>
    <row r="811">
      <c r="C811" s="33"/>
      <c r="E811" s="24"/>
      <c r="K811" s="24"/>
      <c r="R811" s="4"/>
      <c r="T811" s="32"/>
    </row>
    <row r="812">
      <c r="C812" s="33"/>
      <c r="E812" s="24"/>
      <c r="K812" s="24"/>
      <c r="R812" s="4"/>
      <c r="T812" s="32"/>
    </row>
    <row r="813">
      <c r="C813" s="33"/>
      <c r="E813" s="24"/>
      <c r="K813" s="24"/>
      <c r="R813" s="4"/>
      <c r="T813" s="32"/>
    </row>
    <row r="814">
      <c r="C814" s="33"/>
      <c r="E814" s="24"/>
      <c r="K814" s="24"/>
      <c r="R814" s="4"/>
      <c r="T814" s="32"/>
    </row>
    <row r="815">
      <c r="C815" s="33"/>
      <c r="E815" s="24"/>
      <c r="K815" s="24"/>
      <c r="R815" s="4"/>
      <c r="T815" s="32"/>
    </row>
    <row r="816">
      <c r="C816" s="33"/>
      <c r="E816" s="24"/>
      <c r="K816" s="24"/>
      <c r="R816" s="4"/>
      <c r="T816" s="32"/>
    </row>
    <row r="817">
      <c r="C817" s="33"/>
      <c r="E817" s="24"/>
      <c r="K817" s="24"/>
      <c r="R817" s="4"/>
      <c r="T817" s="32"/>
    </row>
    <row r="818">
      <c r="C818" s="33"/>
      <c r="E818" s="24"/>
      <c r="K818" s="24"/>
      <c r="R818" s="4"/>
      <c r="T818" s="32"/>
    </row>
    <row r="819">
      <c r="C819" s="33"/>
      <c r="E819" s="24"/>
      <c r="K819" s="24"/>
      <c r="R819" s="4"/>
      <c r="T819" s="32"/>
    </row>
    <row r="820">
      <c r="C820" s="33"/>
      <c r="E820" s="24"/>
      <c r="K820" s="24"/>
      <c r="R820" s="4"/>
      <c r="T820" s="32"/>
    </row>
    <row r="821">
      <c r="C821" s="33"/>
      <c r="E821" s="24"/>
      <c r="K821" s="24"/>
      <c r="R821" s="4"/>
      <c r="T821" s="32"/>
    </row>
    <row r="822">
      <c r="C822" s="33"/>
      <c r="E822" s="24"/>
      <c r="K822" s="24"/>
      <c r="R822" s="4"/>
      <c r="T822" s="32"/>
    </row>
    <row r="823">
      <c r="C823" s="33"/>
      <c r="E823" s="24"/>
      <c r="K823" s="24"/>
      <c r="R823" s="4"/>
      <c r="T823" s="32"/>
    </row>
    <row r="824">
      <c r="C824" s="33"/>
      <c r="E824" s="24"/>
      <c r="K824" s="24"/>
      <c r="R824" s="4"/>
      <c r="T824" s="32"/>
    </row>
    <row r="825">
      <c r="C825" s="33"/>
      <c r="E825" s="24"/>
      <c r="K825" s="24"/>
      <c r="R825" s="4"/>
      <c r="T825" s="32"/>
    </row>
    <row r="826">
      <c r="C826" s="33"/>
      <c r="E826" s="24"/>
      <c r="K826" s="24"/>
      <c r="R826" s="4"/>
      <c r="T826" s="32"/>
    </row>
    <row r="827">
      <c r="C827" s="33"/>
      <c r="E827" s="24"/>
      <c r="K827" s="24"/>
      <c r="R827" s="4"/>
      <c r="T827" s="32"/>
    </row>
    <row r="828">
      <c r="C828" s="33"/>
      <c r="E828" s="24"/>
      <c r="K828" s="24"/>
      <c r="R828" s="4"/>
      <c r="T828" s="32"/>
    </row>
    <row r="829">
      <c r="C829" s="33"/>
      <c r="E829" s="24"/>
      <c r="K829" s="24"/>
      <c r="R829" s="4"/>
      <c r="T829" s="32"/>
    </row>
    <row r="830">
      <c r="C830" s="33"/>
      <c r="E830" s="24"/>
      <c r="K830" s="24"/>
      <c r="R830" s="4"/>
      <c r="T830" s="32"/>
    </row>
    <row r="831">
      <c r="C831" s="33"/>
      <c r="E831" s="24"/>
      <c r="K831" s="24"/>
      <c r="R831" s="4"/>
      <c r="T831" s="32"/>
    </row>
    <row r="832">
      <c r="C832" s="33"/>
      <c r="E832" s="24"/>
      <c r="K832" s="24"/>
      <c r="R832" s="4"/>
      <c r="T832" s="32"/>
    </row>
    <row r="833">
      <c r="C833" s="33"/>
      <c r="E833" s="24"/>
      <c r="K833" s="24"/>
      <c r="R833" s="4"/>
      <c r="T833" s="32"/>
    </row>
    <row r="834">
      <c r="C834" s="33"/>
      <c r="E834" s="24"/>
      <c r="K834" s="24"/>
      <c r="R834" s="4"/>
      <c r="T834" s="32"/>
    </row>
    <row r="835">
      <c r="C835" s="33"/>
      <c r="E835" s="24"/>
      <c r="K835" s="24"/>
      <c r="R835" s="4"/>
      <c r="T835" s="32"/>
    </row>
    <row r="836">
      <c r="C836" s="33"/>
      <c r="E836" s="24"/>
      <c r="K836" s="24"/>
      <c r="R836" s="4"/>
      <c r="T836" s="32"/>
    </row>
    <row r="837">
      <c r="C837" s="33"/>
      <c r="E837" s="24"/>
      <c r="K837" s="24"/>
      <c r="R837" s="4"/>
      <c r="T837" s="32"/>
    </row>
    <row r="838">
      <c r="C838" s="33"/>
      <c r="E838" s="24"/>
      <c r="K838" s="24"/>
      <c r="R838" s="4"/>
      <c r="T838" s="32"/>
    </row>
    <row r="839">
      <c r="C839" s="33"/>
      <c r="E839" s="24"/>
      <c r="K839" s="24"/>
      <c r="R839" s="4"/>
      <c r="T839" s="32"/>
    </row>
    <row r="840">
      <c r="C840" s="33"/>
      <c r="E840" s="24"/>
      <c r="K840" s="24"/>
      <c r="R840" s="4"/>
      <c r="T840" s="32"/>
    </row>
    <row r="841">
      <c r="C841" s="33"/>
      <c r="E841" s="24"/>
      <c r="K841" s="24"/>
      <c r="R841" s="4"/>
      <c r="T841" s="32"/>
    </row>
    <row r="842">
      <c r="C842" s="33"/>
      <c r="E842" s="24"/>
      <c r="K842" s="24"/>
      <c r="R842" s="4"/>
      <c r="T842" s="32"/>
    </row>
    <row r="843">
      <c r="C843" s="33"/>
      <c r="E843" s="24"/>
      <c r="K843" s="24"/>
      <c r="R843" s="4"/>
      <c r="T843" s="32"/>
    </row>
    <row r="844">
      <c r="C844" s="33"/>
      <c r="E844" s="24"/>
      <c r="K844" s="24"/>
      <c r="R844" s="4"/>
      <c r="T844" s="32"/>
    </row>
    <row r="845">
      <c r="C845" s="33"/>
      <c r="E845" s="24"/>
      <c r="K845" s="24"/>
      <c r="R845" s="4"/>
      <c r="T845" s="32"/>
    </row>
    <row r="846">
      <c r="C846" s="33"/>
      <c r="E846" s="24"/>
      <c r="K846" s="24"/>
      <c r="R846" s="4"/>
      <c r="T846" s="32"/>
    </row>
    <row r="847">
      <c r="C847" s="33"/>
      <c r="E847" s="24"/>
      <c r="K847" s="24"/>
      <c r="R847" s="4"/>
      <c r="T847" s="32"/>
    </row>
    <row r="848">
      <c r="C848" s="33"/>
      <c r="E848" s="24"/>
      <c r="K848" s="24"/>
      <c r="R848" s="4"/>
      <c r="T848" s="32"/>
    </row>
    <row r="849">
      <c r="C849" s="33"/>
      <c r="E849" s="24"/>
      <c r="K849" s="24"/>
      <c r="R849" s="4"/>
      <c r="T849" s="32"/>
    </row>
    <row r="850">
      <c r="C850" s="33"/>
      <c r="E850" s="24"/>
      <c r="K850" s="24"/>
      <c r="R850" s="4"/>
      <c r="T850" s="32"/>
    </row>
    <row r="851">
      <c r="C851" s="33"/>
      <c r="E851" s="24"/>
      <c r="K851" s="24"/>
      <c r="R851" s="4"/>
      <c r="T851" s="32"/>
    </row>
    <row r="852">
      <c r="C852" s="33"/>
      <c r="E852" s="24"/>
      <c r="K852" s="24"/>
      <c r="R852" s="4"/>
      <c r="T852" s="32"/>
    </row>
    <row r="853">
      <c r="C853" s="33"/>
      <c r="E853" s="24"/>
      <c r="K853" s="24"/>
      <c r="R853" s="4"/>
      <c r="T853" s="32"/>
    </row>
    <row r="854">
      <c r="C854" s="33"/>
      <c r="E854" s="24"/>
      <c r="K854" s="24"/>
      <c r="R854" s="4"/>
      <c r="T854" s="32"/>
    </row>
    <row r="855">
      <c r="C855" s="33"/>
      <c r="E855" s="24"/>
      <c r="K855" s="24"/>
      <c r="R855" s="4"/>
      <c r="T855" s="32"/>
    </row>
    <row r="856">
      <c r="C856" s="33"/>
      <c r="E856" s="24"/>
      <c r="K856" s="24"/>
      <c r="R856" s="4"/>
      <c r="T856" s="32"/>
    </row>
    <row r="857">
      <c r="C857" s="33"/>
      <c r="E857" s="24"/>
      <c r="K857" s="24"/>
      <c r="R857" s="4"/>
      <c r="T857" s="32"/>
    </row>
    <row r="858">
      <c r="C858" s="33"/>
      <c r="E858" s="24"/>
      <c r="K858" s="24"/>
      <c r="R858" s="4"/>
      <c r="T858" s="32"/>
    </row>
    <row r="859">
      <c r="C859" s="33"/>
      <c r="E859" s="24"/>
      <c r="K859" s="24"/>
      <c r="R859" s="4"/>
      <c r="T859" s="32"/>
    </row>
    <row r="860">
      <c r="C860" s="33"/>
      <c r="E860" s="24"/>
      <c r="K860" s="24"/>
      <c r="R860" s="4"/>
      <c r="T860" s="32"/>
    </row>
    <row r="861">
      <c r="C861" s="33"/>
      <c r="E861" s="24"/>
      <c r="K861" s="24"/>
      <c r="R861" s="4"/>
      <c r="T861" s="32"/>
    </row>
    <row r="862">
      <c r="C862" s="33"/>
      <c r="E862" s="24"/>
      <c r="K862" s="24"/>
      <c r="R862" s="4"/>
      <c r="T862" s="32"/>
    </row>
    <row r="863">
      <c r="C863" s="33"/>
      <c r="E863" s="24"/>
      <c r="K863" s="24"/>
      <c r="R863" s="4"/>
      <c r="T863" s="32"/>
    </row>
    <row r="864">
      <c r="C864" s="33"/>
      <c r="E864" s="24"/>
      <c r="K864" s="24"/>
      <c r="R864" s="4"/>
      <c r="T864" s="32"/>
    </row>
    <row r="865">
      <c r="C865" s="33"/>
      <c r="E865" s="24"/>
      <c r="K865" s="24"/>
      <c r="R865" s="4"/>
      <c r="T865" s="32"/>
    </row>
    <row r="866">
      <c r="C866" s="33"/>
      <c r="E866" s="24"/>
      <c r="K866" s="24"/>
      <c r="R866" s="4"/>
      <c r="T866" s="32"/>
    </row>
    <row r="867">
      <c r="C867" s="33"/>
      <c r="E867" s="24"/>
      <c r="K867" s="24"/>
      <c r="R867" s="4"/>
      <c r="T867" s="32"/>
    </row>
    <row r="868">
      <c r="C868" s="33"/>
      <c r="E868" s="24"/>
      <c r="K868" s="24"/>
      <c r="R868" s="4"/>
      <c r="T868" s="32"/>
    </row>
    <row r="869">
      <c r="C869" s="33"/>
      <c r="E869" s="24"/>
      <c r="K869" s="24"/>
      <c r="R869" s="4"/>
      <c r="T869" s="32"/>
    </row>
    <row r="870">
      <c r="C870" s="33"/>
      <c r="E870" s="24"/>
      <c r="K870" s="24"/>
      <c r="R870" s="4"/>
      <c r="T870" s="32"/>
    </row>
    <row r="871">
      <c r="C871" s="33"/>
      <c r="E871" s="24"/>
      <c r="K871" s="24"/>
      <c r="R871" s="4"/>
      <c r="T871" s="32"/>
    </row>
    <row r="872">
      <c r="C872" s="33"/>
      <c r="E872" s="24"/>
      <c r="K872" s="24"/>
      <c r="R872" s="4"/>
      <c r="T872" s="32"/>
    </row>
    <row r="873">
      <c r="C873" s="33"/>
      <c r="E873" s="24"/>
      <c r="K873" s="24"/>
      <c r="R873" s="4"/>
      <c r="T873" s="32"/>
    </row>
    <row r="874">
      <c r="C874" s="33"/>
      <c r="E874" s="24"/>
      <c r="K874" s="24"/>
      <c r="R874" s="4"/>
      <c r="T874" s="32"/>
    </row>
    <row r="875">
      <c r="C875" s="33"/>
      <c r="E875" s="24"/>
      <c r="K875" s="24"/>
      <c r="R875" s="4"/>
      <c r="T875" s="32"/>
    </row>
    <row r="876">
      <c r="C876" s="33"/>
      <c r="E876" s="24"/>
      <c r="K876" s="24"/>
      <c r="R876" s="4"/>
      <c r="T876" s="32"/>
    </row>
    <row r="877">
      <c r="C877" s="33"/>
      <c r="E877" s="24"/>
      <c r="K877" s="24"/>
      <c r="R877" s="4"/>
      <c r="T877" s="32"/>
    </row>
    <row r="878">
      <c r="C878" s="33"/>
      <c r="E878" s="24"/>
      <c r="K878" s="24"/>
      <c r="R878" s="4"/>
      <c r="T878" s="32"/>
    </row>
    <row r="879">
      <c r="C879" s="33"/>
      <c r="E879" s="24"/>
      <c r="K879" s="24"/>
      <c r="R879" s="4"/>
      <c r="T879" s="32"/>
    </row>
    <row r="880">
      <c r="C880" s="33"/>
      <c r="E880" s="24"/>
      <c r="K880" s="24"/>
      <c r="R880" s="4"/>
      <c r="T880" s="32"/>
    </row>
    <row r="881">
      <c r="C881" s="33"/>
      <c r="E881" s="24"/>
      <c r="K881" s="24"/>
      <c r="R881" s="4"/>
      <c r="T881" s="32"/>
    </row>
    <row r="882">
      <c r="C882" s="33"/>
      <c r="E882" s="24"/>
      <c r="K882" s="24"/>
      <c r="R882" s="4"/>
      <c r="T882" s="32"/>
    </row>
    <row r="883">
      <c r="C883" s="33"/>
      <c r="E883" s="24"/>
      <c r="K883" s="24"/>
      <c r="R883" s="4"/>
      <c r="T883" s="32"/>
    </row>
    <row r="884">
      <c r="C884" s="33"/>
      <c r="E884" s="24"/>
      <c r="K884" s="24"/>
      <c r="R884" s="4"/>
      <c r="T884" s="32"/>
    </row>
    <row r="885">
      <c r="C885" s="33"/>
      <c r="E885" s="24"/>
      <c r="K885" s="24"/>
      <c r="R885" s="4"/>
      <c r="T885" s="32"/>
    </row>
    <row r="886">
      <c r="C886" s="33"/>
      <c r="E886" s="24"/>
      <c r="K886" s="24"/>
      <c r="R886" s="4"/>
      <c r="T886" s="32"/>
    </row>
    <row r="887">
      <c r="C887" s="33"/>
      <c r="E887" s="24"/>
      <c r="K887" s="24"/>
      <c r="R887" s="4"/>
      <c r="T887" s="32"/>
    </row>
    <row r="888">
      <c r="C888" s="33"/>
      <c r="E888" s="24"/>
      <c r="K888" s="24"/>
      <c r="R888" s="4"/>
      <c r="T888" s="32"/>
    </row>
    <row r="889">
      <c r="C889" s="33"/>
      <c r="E889" s="24"/>
      <c r="K889" s="24"/>
      <c r="R889" s="4"/>
      <c r="T889" s="32"/>
    </row>
    <row r="890">
      <c r="C890" s="33"/>
      <c r="E890" s="24"/>
      <c r="K890" s="24"/>
      <c r="R890" s="4"/>
      <c r="T890" s="32"/>
    </row>
    <row r="891">
      <c r="C891" s="33"/>
      <c r="E891" s="24"/>
      <c r="K891" s="24"/>
      <c r="R891" s="4"/>
      <c r="T891" s="32"/>
    </row>
    <row r="892">
      <c r="C892" s="33"/>
      <c r="E892" s="24"/>
      <c r="K892" s="24"/>
      <c r="R892" s="4"/>
      <c r="T892" s="32"/>
    </row>
    <row r="893">
      <c r="C893" s="33"/>
      <c r="E893" s="24"/>
      <c r="K893" s="24"/>
      <c r="R893" s="4"/>
      <c r="T893" s="32"/>
    </row>
    <row r="894">
      <c r="C894" s="33"/>
      <c r="E894" s="24"/>
      <c r="K894" s="24"/>
      <c r="R894" s="4"/>
      <c r="T894" s="32"/>
    </row>
    <row r="895">
      <c r="C895" s="33"/>
      <c r="E895" s="24"/>
      <c r="K895" s="24"/>
      <c r="R895" s="4"/>
      <c r="T895" s="32"/>
    </row>
    <row r="896">
      <c r="C896" s="33"/>
      <c r="E896" s="24"/>
      <c r="K896" s="24"/>
      <c r="R896" s="4"/>
      <c r="T896" s="32"/>
    </row>
    <row r="897">
      <c r="C897" s="33"/>
      <c r="E897" s="24"/>
      <c r="K897" s="24"/>
      <c r="R897" s="4"/>
      <c r="T897" s="32"/>
    </row>
    <row r="898">
      <c r="C898" s="33"/>
      <c r="E898" s="24"/>
      <c r="K898" s="24"/>
      <c r="R898" s="4"/>
      <c r="T898" s="32"/>
    </row>
    <row r="899">
      <c r="C899" s="33"/>
      <c r="E899" s="24"/>
      <c r="K899" s="24"/>
      <c r="R899" s="4"/>
      <c r="T899" s="32"/>
    </row>
    <row r="900">
      <c r="C900" s="33"/>
      <c r="E900" s="24"/>
      <c r="K900" s="24"/>
      <c r="R900" s="4"/>
      <c r="T900" s="32"/>
    </row>
    <row r="901">
      <c r="C901" s="33"/>
      <c r="E901" s="24"/>
      <c r="K901" s="24"/>
      <c r="R901" s="4"/>
      <c r="T901" s="32"/>
    </row>
    <row r="902">
      <c r="C902" s="33"/>
      <c r="E902" s="24"/>
      <c r="K902" s="24"/>
      <c r="R902" s="4"/>
      <c r="T902" s="32"/>
    </row>
    <row r="903">
      <c r="C903" s="33"/>
      <c r="E903" s="24"/>
      <c r="K903" s="24"/>
      <c r="R903" s="4"/>
      <c r="T903" s="32"/>
    </row>
    <row r="904">
      <c r="C904" s="33"/>
      <c r="E904" s="24"/>
      <c r="K904" s="24"/>
      <c r="R904" s="4"/>
      <c r="T904" s="32"/>
    </row>
    <row r="905">
      <c r="C905" s="33"/>
      <c r="E905" s="24"/>
      <c r="K905" s="24"/>
      <c r="R905" s="4"/>
      <c r="T905" s="32"/>
    </row>
    <row r="906">
      <c r="C906" s="33"/>
      <c r="E906" s="24"/>
      <c r="K906" s="24"/>
      <c r="R906" s="4"/>
      <c r="T906" s="32"/>
    </row>
    <row r="907">
      <c r="C907" s="33"/>
      <c r="E907" s="24"/>
      <c r="K907" s="24"/>
      <c r="R907" s="4"/>
      <c r="T907" s="32"/>
    </row>
    <row r="908">
      <c r="C908" s="33"/>
      <c r="E908" s="24"/>
      <c r="K908" s="24"/>
      <c r="R908" s="4"/>
      <c r="T908" s="32"/>
    </row>
    <row r="909">
      <c r="C909" s="33"/>
      <c r="E909" s="24"/>
      <c r="K909" s="24"/>
      <c r="R909" s="4"/>
      <c r="T909" s="32"/>
    </row>
    <row r="910">
      <c r="C910" s="33"/>
      <c r="E910" s="24"/>
      <c r="K910" s="24"/>
      <c r="R910" s="4"/>
      <c r="T910" s="32"/>
    </row>
    <row r="911">
      <c r="C911" s="33"/>
      <c r="E911" s="24"/>
      <c r="K911" s="24"/>
      <c r="R911" s="4"/>
      <c r="T911" s="32"/>
    </row>
    <row r="912">
      <c r="C912" s="33"/>
      <c r="E912" s="24"/>
      <c r="K912" s="24"/>
      <c r="R912" s="4"/>
      <c r="T912" s="32"/>
    </row>
    <row r="913">
      <c r="C913" s="33"/>
      <c r="E913" s="24"/>
      <c r="K913" s="24"/>
      <c r="R913" s="4"/>
      <c r="T913" s="32"/>
    </row>
    <row r="914">
      <c r="C914" s="33"/>
      <c r="E914" s="24"/>
      <c r="K914" s="24"/>
      <c r="R914" s="4"/>
      <c r="T914" s="32"/>
    </row>
    <row r="915">
      <c r="C915" s="33"/>
      <c r="E915" s="24"/>
      <c r="K915" s="24"/>
      <c r="R915" s="4"/>
      <c r="T915" s="32"/>
    </row>
    <row r="916">
      <c r="C916" s="33"/>
      <c r="E916" s="24"/>
      <c r="K916" s="24"/>
      <c r="R916" s="4"/>
      <c r="T916" s="32"/>
    </row>
    <row r="917">
      <c r="C917" s="33"/>
      <c r="E917" s="24"/>
      <c r="K917" s="24"/>
      <c r="R917" s="4"/>
      <c r="T917" s="32"/>
    </row>
    <row r="918">
      <c r="C918" s="33"/>
      <c r="E918" s="24"/>
      <c r="K918" s="24"/>
      <c r="R918" s="4"/>
      <c r="T918" s="32"/>
    </row>
    <row r="919">
      <c r="C919" s="33"/>
      <c r="E919" s="24"/>
      <c r="K919" s="24"/>
      <c r="R919" s="4"/>
      <c r="T919" s="32"/>
    </row>
    <row r="920">
      <c r="C920" s="33"/>
      <c r="E920" s="24"/>
      <c r="K920" s="24"/>
      <c r="R920" s="4"/>
      <c r="T920" s="32"/>
    </row>
    <row r="921">
      <c r="C921" s="33"/>
      <c r="E921" s="24"/>
      <c r="K921" s="24"/>
      <c r="R921" s="4"/>
      <c r="T921" s="32"/>
    </row>
    <row r="922">
      <c r="C922" s="33"/>
      <c r="E922" s="24"/>
      <c r="K922" s="24"/>
      <c r="R922" s="4"/>
      <c r="T922" s="32"/>
    </row>
    <row r="923">
      <c r="C923" s="33"/>
      <c r="E923" s="24"/>
      <c r="K923" s="24"/>
      <c r="R923" s="4"/>
      <c r="T923" s="32"/>
    </row>
    <row r="924">
      <c r="C924" s="33"/>
      <c r="E924" s="24"/>
      <c r="K924" s="24"/>
      <c r="R924" s="4"/>
      <c r="T924" s="32"/>
    </row>
    <row r="925">
      <c r="C925" s="33"/>
      <c r="E925" s="24"/>
      <c r="K925" s="24"/>
      <c r="R925" s="4"/>
      <c r="T925" s="32"/>
    </row>
    <row r="926">
      <c r="C926" s="33"/>
      <c r="E926" s="24"/>
      <c r="K926" s="24"/>
      <c r="R926" s="4"/>
      <c r="T926" s="32"/>
    </row>
    <row r="927">
      <c r="C927" s="33"/>
      <c r="E927" s="24"/>
      <c r="K927" s="24"/>
      <c r="R927" s="4"/>
      <c r="T927" s="32"/>
    </row>
    <row r="928">
      <c r="C928" s="33"/>
      <c r="E928" s="24"/>
      <c r="K928" s="24"/>
      <c r="R928" s="4"/>
      <c r="T928" s="32"/>
    </row>
    <row r="929">
      <c r="C929" s="33"/>
      <c r="E929" s="24"/>
      <c r="K929" s="24"/>
      <c r="R929" s="4"/>
      <c r="T929" s="32"/>
    </row>
    <row r="930">
      <c r="C930" s="33"/>
      <c r="E930" s="24"/>
      <c r="K930" s="24"/>
      <c r="R930" s="4"/>
      <c r="T930" s="32"/>
    </row>
    <row r="931">
      <c r="C931" s="33"/>
      <c r="E931" s="24"/>
      <c r="K931" s="24"/>
      <c r="R931" s="4"/>
      <c r="T931" s="32"/>
    </row>
    <row r="932">
      <c r="C932" s="33"/>
      <c r="E932" s="24"/>
      <c r="K932" s="24"/>
      <c r="R932" s="4"/>
      <c r="T932" s="32"/>
    </row>
    <row r="933">
      <c r="C933" s="33"/>
      <c r="E933" s="24"/>
      <c r="K933" s="24"/>
      <c r="R933" s="4"/>
      <c r="T933" s="32"/>
    </row>
    <row r="934">
      <c r="C934" s="33"/>
      <c r="E934" s="24"/>
      <c r="K934" s="24"/>
      <c r="R934" s="4"/>
      <c r="T934" s="32"/>
    </row>
    <row r="935">
      <c r="C935" s="33"/>
      <c r="E935" s="24"/>
      <c r="K935" s="24"/>
      <c r="R935" s="4"/>
      <c r="T935" s="32"/>
    </row>
    <row r="936">
      <c r="C936" s="33"/>
      <c r="E936" s="24"/>
      <c r="K936" s="24"/>
      <c r="R936" s="4"/>
      <c r="T936" s="32"/>
    </row>
    <row r="937">
      <c r="C937" s="33"/>
      <c r="E937" s="24"/>
      <c r="K937" s="24"/>
      <c r="R937" s="4"/>
      <c r="T937" s="32"/>
    </row>
    <row r="938">
      <c r="C938" s="33"/>
      <c r="E938" s="24"/>
      <c r="K938" s="24"/>
      <c r="R938" s="4"/>
      <c r="T938" s="32"/>
    </row>
    <row r="939">
      <c r="C939" s="33"/>
      <c r="E939" s="24"/>
      <c r="K939" s="24"/>
      <c r="R939" s="4"/>
      <c r="T939" s="32"/>
    </row>
    <row r="940">
      <c r="C940" s="33"/>
      <c r="E940" s="24"/>
      <c r="K940" s="24"/>
      <c r="R940" s="4"/>
      <c r="T940" s="32"/>
    </row>
    <row r="941">
      <c r="C941" s="33"/>
      <c r="E941" s="24"/>
      <c r="K941" s="24"/>
      <c r="R941" s="4"/>
      <c r="T941" s="32"/>
    </row>
    <row r="942">
      <c r="C942" s="33"/>
      <c r="E942" s="24"/>
      <c r="K942" s="24"/>
      <c r="R942" s="4"/>
      <c r="T942" s="32"/>
    </row>
    <row r="943">
      <c r="C943" s="33"/>
      <c r="E943" s="24"/>
      <c r="K943" s="24"/>
      <c r="R943" s="4"/>
      <c r="T943" s="32"/>
    </row>
    <row r="944">
      <c r="C944" s="33"/>
      <c r="E944" s="24"/>
      <c r="K944" s="24"/>
      <c r="R944" s="4"/>
      <c r="T944" s="32"/>
    </row>
    <row r="945">
      <c r="C945" s="33"/>
      <c r="E945" s="24"/>
      <c r="K945" s="24"/>
      <c r="R945" s="4"/>
      <c r="T945" s="32"/>
    </row>
    <row r="946">
      <c r="C946" s="33"/>
      <c r="E946" s="24"/>
      <c r="K946" s="24"/>
      <c r="R946" s="4"/>
      <c r="T946" s="32"/>
    </row>
    <row r="947">
      <c r="C947" s="33"/>
      <c r="E947" s="24"/>
      <c r="K947" s="24"/>
      <c r="R947" s="4"/>
      <c r="T947" s="32"/>
    </row>
    <row r="948">
      <c r="C948" s="33"/>
      <c r="E948" s="24"/>
      <c r="K948" s="24"/>
      <c r="R948" s="4"/>
      <c r="T948" s="32"/>
    </row>
    <row r="949">
      <c r="C949" s="33"/>
      <c r="E949" s="24"/>
      <c r="K949" s="24"/>
      <c r="R949" s="4"/>
      <c r="T949" s="32"/>
    </row>
    <row r="950">
      <c r="C950" s="33"/>
      <c r="E950" s="24"/>
      <c r="K950" s="24"/>
      <c r="R950" s="4"/>
      <c r="T950" s="32"/>
    </row>
    <row r="951">
      <c r="C951" s="33"/>
      <c r="E951" s="24"/>
      <c r="K951" s="24"/>
      <c r="R951" s="4"/>
      <c r="T951" s="32"/>
    </row>
    <row r="952">
      <c r="C952" s="33"/>
      <c r="E952" s="24"/>
      <c r="K952" s="24"/>
      <c r="R952" s="4"/>
      <c r="T952" s="32"/>
    </row>
    <row r="953">
      <c r="C953" s="33"/>
      <c r="E953" s="24"/>
      <c r="K953" s="24"/>
      <c r="R953" s="4"/>
      <c r="T953" s="32"/>
    </row>
    <row r="954">
      <c r="C954" s="33"/>
      <c r="E954" s="24"/>
      <c r="K954" s="24"/>
      <c r="R954" s="4"/>
      <c r="T954" s="32"/>
    </row>
    <row r="955">
      <c r="C955" s="33"/>
      <c r="E955" s="24"/>
      <c r="K955" s="24"/>
      <c r="R955" s="4"/>
      <c r="T955" s="32"/>
    </row>
    <row r="956">
      <c r="C956" s="33"/>
      <c r="E956" s="24"/>
      <c r="K956" s="24"/>
      <c r="R956" s="4"/>
      <c r="T956" s="32"/>
    </row>
    <row r="957">
      <c r="C957" s="33"/>
      <c r="E957" s="24"/>
      <c r="K957" s="24"/>
      <c r="R957" s="4"/>
      <c r="T957" s="32"/>
    </row>
    <row r="958">
      <c r="C958" s="33"/>
      <c r="E958" s="24"/>
      <c r="K958" s="24"/>
      <c r="R958" s="4"/>
      <c r="T958" s="32"/>
    </row>
    <row r="959">
      <c r="C959" s="33"/>
      <c r="E959" s="24"/>
      <c r="K959" s="24"/>
      <c r="R959" s="4"/>
      <c r="T959" s="32"/>
    </row>
    <row r="960">
      <c r="C960" s="33"/>
      <c r="E960" s="24"/>
      <c r="K960" s="24"/>
      <c r="R960" s="4"/>
      <c r="T960" s="32"/>
    </row>
    <row r="961">
      <c r="C961" s="33"/>
      <c r="E961" s="24"/>
      <c r="K961" s="24"/>
      <c r="R961" s="4"/>
      <c r="T961" s="32"/>
    </row>
    <row r="962">
      <c r="C962" s="33"/>
      <c r="E962" s="24"/>
      <c r="K962" s="24"/>
      <c r="R962" s="4"/>
      <c r="T962" s="32"/>
    </row>
    <row r="963">
      <c r="C963" s="33"/>
      <c r="E963" s="24"/>
      <c r="K963" s="24"/>
      <c r="R963" s="4"/>
      <c r="T963" s="32"/>
    </row>
    <row r="964">
      <c r="C964" s="33"/>
      <c r="E964" s="24"/>
      <c r="K964" s="24"/>
      <c r="R964" s="4"/>
      <c r="T964" s="32"/>
    </row>
    <row r="965">
      <c r="C965" s="33"/>
      <c r="E965" s="24"/>
      <c r="K965" s="24"/>
      <c r="R965" s="4"/>
      <c r="T965" s="32"/>
    </row>
    <row r="966">
      <c r="C966" s="33"/>
      <c r="E966" s="24"/>
      <c r="K966" s="24"/>
      <c r="R966" s="4"/>
      <c r="T966" s="32"/>
    </row>
    <row r="967">
      <c r="C967" s="33"/>
      <c r="E967" s="24"/>
      <c r="K967" s="24"/>
      <c r="R967" s="4"/>
      <c r="T967" s="32"/>
    </row>
    <row r="968">
      <c r="C968" s="33"/>
      <c r="E968" s="24"/>
      <c r="K968" s="24"/>
      <c r="R968" s="4"/>
      <c r="T968" s="32"/>
    </row>
    <row r="969">
      <c r="C969" s="33"/>
      <c r="E969" s="24"/>
      <c r="K969" s="24"/>
      <c r="R969" s="4"/>
      <c r="T969" s="32"/>
    </row>
    <row r="970">
      <c r="C970" s="33"/>
      <c r="E970" s="24"/>
      <c r="K970" s="24"/>
      <c r="R970" s="4"/>
      <c r="T970" s="32"/>
    </row>
    <row r="971">
      <c r="C971" s="33"/>
      <c r="E971" s="24"/>
      <c r="K971" s="24"/>
      <c r="R971" s="4"/>
      <c r="T971" s="32"/>
    </row>
    <row r="972">
      <c r="C972" s="33"/>
      <c r="E972" s="24"/>
      <c r="K972" s="24"/>
      <c r="R972" s="4"/>
      <c r="T972" s="32"/>
    </row>
    <row r="973">
      <c r="C973" s="33"/>
      <c r="E973" s="24"/>
      <c r="K973" s="24"/>
      <c r="R973" s="4"/>
      <c r="T973" s="32"/>
    </row>
    <row r="974">
      <c r="C974" s="33"/>
      <c r="E974" s="24"/>
      <c r="K974" s="24"/>
      <c r="R974" s="4"/>
      <c r="T974" s="32"/>
    </row>
    <row r="975">
      <c r="C975" s="33"/>
      <c r="E975" s="24"/>
      <c r="K975" s="24"/>
      <c r="R975" s="4"/>
      <c r="T975" s="32"/>
    </row>
    <row r="976">
      <c r="C976" s="33"/>
      <c r="E976" s="24"/>
      <c r="K976" s="24"/>
      <c r="R976" s="4"/>
      <c r="T976" s="32"/>
    </row>
    <row r="977">
      <c r="C977" s="33"/>
      <c r="E977" s="24"/>
      <c r="K977" s="24"/>
      <c r="R977" s="4"/>
      <c r="T977" s="32"/>
    </row>
    <row r="978">
      <c r="C978" s="33"/>
      <c r="E978" s="24"/>
      <c r="K978" s="24"/>
      <c r="R978" s="4"/>
      <c r="T978" s="32"/>
    </row>
    <row r="979">
      <c r="C979" s="33"/>
      <c r="E979" s="24"/>
      <c r="K979" s="24"/>
      <c r="R979" s="4"/>
      <c r="T979" s="32"/>
    </row>
    <row r="980">
      <c r="C980" s="33"/>
      <c r="E980" s="24"/>
      <c r="K980" s="24"/>
      <c r="R980" s="4"/>
      <c r="T980" s="32"/>
    </row>
    <row r="981">
      <c r="C981" s="33"/>
      <c r="E981" s="24"/>
      <c r="K981" s="24"/>
      <c r="R981" s="4"/>
      <c r="T981" s="32"/>
    </row>
    <row r="982">
      <c r="C982" s="33"/>
      <c r="E982" s="24"/>
      <c r="K982" s="24"/>
      <c r="R982" s="4"/>
      <c r="T982" s="32"/>
    </row>
    <row r="983">
      <c r="C983" s="33"/>
      <c r="E983" s="24"/>
      <c r="K983" s="24"/>
      <c r="R983" s="4"/>
      <c r="T983" s="32"/>
    </row>
    <row r="984">
      <c r="C984" s="33"/>
      <c r="E984" s="24"/>
      <c r="K984" s="24"/>
      <c r="R984" s="4"/>
      <c r="T984" s="32"/>
    </row>
    <row r="985">
      <c r="C985" s="33"/>
      <c r="E985" s="24"/>
      <c r="K985" s="24"/>
      <c r="R985" s="4"/>
      <c r="T985" s="32"/>
    </row>
    <row r="986">
      <c r="C986" s="33"/>
      <c r="E986" s="24"/>
      <c r="K986" s="24"/>
      <c r="R986" s="4"/>
      <c r="T986" s="32"/>
    </row>
    <row r="987">
      <c r="C987" s="33"/>
      <c r="E987" s="24"/>
      <c r="K987" s="24"/>
      <c r="R987" s="4"/>
      <c r="T987" s="32"/>
    </row>
    <row r="988">
      <c r="C988" s="33"/>
      <c r="E988" s="24"/>
      <c r="K988" s="24"/>
      <c r="R988" s="4"/>
      <c r="T988" s="32"/>
    </row>
    <row r="989">
      <c r="C989" s="33"/>
      <c r="E989" s="24"/>
      <c r="K989" s="24"/>
      <c r="R989" s="4"/>
      <c r="T989" s="32"/>
    </row>
    <row r="990">
      <c r="C990" s="33"/>
      <c r="E990" s="24"/>
      <c r="K990" s="24"/>
      <c r="R990" s="4"/>
      <c r="T990" s="32"/>
    </row>
    <row r="991">
      <c r="C991" s="33"/>
      <c r="E991" s="24"/>
      <c r="K991" s="24"/>
      <c r="R991" s="4"/>
      <c r="T991" s="32"/>
    </row>
    <row r="992">
      <c r="C992" s="33"/>
      <c r="E992" s="24"/>
      <c r="K992" s="24"/>
      <c r="R992" s="4"/>
      <c r="T992" s="32"/>
    </row>
    <row r="993">
      <c r="C993" s="33"/>
      <c r="E993" s="24"/>
      <c r="K993" s="24"/>
      <c r="R993" s="4"/>
      <c r="T993" s="32"/>
    </row>
    <row r="994">
      <c r="C994" s="33"/>
      <c r="E994" s="24"/>
      <c r="K994" s="24"/>
      <c r="R994" s="4"/>
      <c r="T994" s="32"/>
    </row>
    <row r="995">
      <c r="C995" s="33"/>
      <c r="E995" s="24"/>
      <c r="K995" s="24"/>
      <c r="R995" s="4"/>
      <c r="T995" s="32"/>
    </row>
    <row r="996">
      <c r="C996" s="33"/>
      <c r="E996" s="24"/>
      <c r="K996" s="24"/>
      <c r="R996" s="4"/>
      <c r="T996" s="32"/>
    </row>
    <row r="997">
      <c r="C997" s="33"/>
      <c r="E997" s="24"/>
      <c r="K997" s="24"/>
      <c r="R997" s="4"/>
      <c r="T997" s="32"/>
    </row>
    <row r="998">
      <c r="C998" s="33"/>
      <c r="E998" s="24"/>
      <c r="K998" s="24"/>
      <c r="R998" s="4"/>
      <c r="T998" s="32"/>
    </row>
    <row r="999">
      <c r="C999" s="33"/>
      <c r="E999" s="24"/>
      <c r="K999" s="24"/>
      <c r="R999" s="4"/>
      <c r="T999" s="32"/>
    </row>
    <row r="1000">
      <c r="C1000" s="33"/>
      <c r="E1000" s="24"/>
      <c r="K1000" s="24"/>
      <c r="R1000" s="4"/>
      <c r="T1000"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5" max="15" width="14.63"/>
    <col customWidth="1" min="16" max="16" width="16.5"/>
    <col customWidth="1" min="17" max="17" width="14.63"/>
    <col customWidth="1" min="21" max="21" width="15.63"/>
  </cols>
  <sheetData>
    <row r="1">
      <c r="A1" s="24" t="s">
        <v>53</v>
      </c>
      <c r="B1" s="24" t="s">
        <v>54</v>
      </c>
      <c r="C1" s="25" t="s">
        <v>55</v>
      </c>
      <c r="D1" s="26" t="s">
        <v>185</v>
      </c>
      <c r="E1" s="26" t="s">
        <v>57</v>
      </c>
      <c r="F1" s="34" t="s">
        <v>58</v>
      </c>
      <c r="G1" s="26" t="s">
        <v>59</v>
      </c>
      <c r="H1" s="26" t="s">
        <v>60</v>
      </c>
      <c r="I1" s="17" t="s">
        <v>61</v>
      </c>
      <c r="J1" s="17" t="s">
        <v>62</v>
      </c>
      <c r="K1" s="26" t="s">
        <v>63</v>
      </c>
      <c r="L1" s="17" t="s">
        <v>64</v>
      </c>
      <c r="M1" s="17" t="s">
        <v>65</v>
      </c>
      <c r="N1" s="17" t="s">
        <v>66</v>
      </c>
      <c r="O1" s="17" t="s">
        <v>67</v>
      </c>
      <c r="P1" s="17" t="s">
        <v>68</v>
      </c>
      <c r="Q1" s="17" t="s">
        <v>69</v>
      </c>
      <c r="R1" s="11" t="s">
        <v>70</v>
      </c>
      <c r="S1" s="17" t="s">
        <v>71</v>
      </c>
      <c r="T1" s="27" t="s">
        <v>72</v>
      </c>
      <c r="U1" s="17" t="s">
        <v>73</v>
      </c>
      <c r="V1" s="17" t="s">
        <v>74</v>
      </c>
      <c r="W1" s="17" t="s">
        <v>75</v>
      </c>
    </row>
    <row r="2">
      <c r="A2" s="24" t="s">
        <v>186</v>
      </c>
      <c r="B2" s="35">
        <v>0.0</v>
      </c>
      <c r="C2" s="25" t="s">
        <v>187</v>
      </c>
      <c r="D2" s="35">
        <v>1.0</v>
      </c>
      <c r="E2" s="24" t="s">
        <v>78</v>
      </c>
      <c r="F2" s="36">
        <f t="shared" ref="F2:F101" si="1"> IF(LOWER(TRIM(E2))="y", 1, 0)</f>
        <v>1</v>
      </c>
      <c r="G2" s="24" t="s">
        <v>79</v>
      </c>
      <c r="H2" s="24">
        <f t="shared" ref="H2:H101" si="2"> IF(LOWER(TRIM(G2))="yes", 1, 0)</f>
        <v>1</v>
      </c>
      <c r="I2" s="24">
        <f t="shared" ref="I2:I101" si="3">SUM(D2,F2,H2)</f>
        <v>3</v>
      </c>
      <c r="J2" s="24">
        <f t="shared" ref="J2:J101" si="4">3-I2</f>
        <v>0</v>
      </c>
      <c r="K2" s="24">
        <f t="shared" ref="K2:K101" si="5">((I2^2 +J2^2) - 3)/(3*2)</f>
        <v>1</v>
      </c>
      <c r="L2" s="31">
        <f t="shared" ref="L2:L101" si="6">IF(D2=F2, 1,0)</f>
        <v>1</v>
      </c>
      <c r="M2" s="31">
        <f t="shared" ref="M2:M101" si="7">IF(D2=H2, 1,0)</f>
        <v>1</v>
      </c>
      <c r="N2" s="31">
        <f t="shared" ref="N2:N101" si="8">IF(F2=H2, 1,0)</f>
        <v>1</v>
      </c>
      <c r="O2" s="31">
        <f t="shared" ref="O2:O101" si="9">IF(AND(D2=1, F2=1), 1, 0)</f>
        <v>1</v>
      </c>
      <c r="P2" s="31">
        <f t="shared" ref="P2:P101" si="10">IF(AND(D2=0, F2=1), 1, 0)</f>
        <v>0</v>
      </c>
      <c r="Q2" s="17">
        <f t="shared" ref="Q2:Q101" si="11">IF(AND(D2=1, F2=0), 1, 0)</f>
        <v>0</v>
      </c>
      <c r="R2" s="4">
        <f t="shared" ref="R2:R101" si="12">IF(AND(D2=1, H2=1), 1, 0)</f>
        <v>1</v>
      </c>
      <c r="S2" s="31">
        <f t="shared" ref="S2:S101" si="13">IF(AND(D2=0, H2=1), 1, 0)</f>
        <v>0</v>
      </c>
      <c r="T2" s="32">
        <f t="shared" ref="T2:T101" si="14">IF(AND(D2=1, H2=0), 1, 0)</f>
        <v>0</v>
      </c>
      <c r="U2" s="4">
        <f t="shared" ref="U2:U101" si="15">IF(AND(F2=1, H2=1), 1, 0)</f>
        <v>1</v>
      </c>
      <c r="V2" s="31">
        <f t="shared" ref="V2:V101" si="16">IF(AND(F2=0, H2=1), 1, 0)</f>
        <v>0</v>
      </c>
      <c r="W2" s="32">
        <f t="shared" ref="W2:W101" si="17">IF(AND(F2=1, H2=0), 1, 0)</f>
        <v>0</v>
      </c>
    </row>
    <row r="3">
      <c r="A3" s="24" t="s">
        <v>186</v>
      </c>
      <c r="B3" s="35">
        <v>1.0</v>
      </c>
      <c r="C3" s="25" t="s">
        <v>188</v>
      </c>
      <c r="D3" s="35">
        <v>0.0</v>
      </c>
      <c r="E3" s="24" t="s">
        <v>81</v>
      </c>
      <c r="F3" s="36">
        <f t="shared" si="1"/>
        <v>0</v>
      </c>
      <c r="G3" s="24" t="s">
        <v>79</v>
      </c>
      <c r="H3" s="24">
        <f t="shared" si="2"/>
        <v>1</v>
      </c>
      <c r="I3" s="24">
        <f t="shared" si="3"/>
        <v>1</v>
      </c>
      <c r="J3" s="24">
        <f t="shared" si="4"/>
        <v>2</v>
      </c>
      <c r="K3" s="24">
        <f t="shared" si="5"/>
        <v>0.3333333333</v>
      </c>
      <c r="L3" s="31">
        <f t="shared" si="6"/>
        <v>1</v>
      </c>
      <c r="M3" s="31">
        <f t="shared" si="7"/>
        <v>0</v>
      </c>
      <c r="N3" s="31">
        <f t="shared" si="8"/>
        <v>0</v>
      </c>
      <c r="O3" s="31">
        <f t="shared" si="9"/>
        <v>0</v>
      </c>
      <c r="P3" s="31">
        <f t="shared" si="10"/>
        <v>0</v>
      </c>
      <c r="Q3" s="17">
        <f t="shared" si="11"/>
        <v>0</v>
      </c>
      <c r="R3" s="4">
        <f t="shared" si="12"/>
        <v>0</v>
      </c>
      <c r="S3" s="31">
        <f t="shared" si="13"/>
        <v>1</v>
      </c>
      <c r="T3" s="32">
        <f t="shared" si="14"/>
        <v>0</v>
      </c>
      <c r="U3" s="4">
        <f t="shared" si="15"/>
        <v>0</v>
      </c>
      <c r="V3" s="31">
        <f t="shared" si="16"/>
        <v>1</v>
      </c>
      <c r="W3" s="32">
        <f t="shared" si="17"/>
        <v>0</v>
      </c>
    </row>
    <row r="4">
      <c r="A4" s="24" t="s">
        <v>186</v>
      </c>
      <c r="B4" s="35">
        <v>2.0</v>
      </c>
      <c r="C4" s="25" t="s">
        <v>189</v>
      </c>
      <c r="D4" s="35">
        <v>1.0</v>
      </c>
      <c r="E4" s="24" t="s">
        <v>78</v>
      </c>
      <c r="F4" s="36">
        <f t="shared" si="1"/>
        <v>1</v>
      </c>
      <c r="G4" s="24" t="s">
        <v>79</v>
      </c>
      <c r="H4" s="24">
        <f t="shared" si="2"/>
        <v>1</v>
      </c>
      <c r="I4" s="24">
        <f t="shared" si="3"/>
        <v>3</v>
      </c>
      <c r="J4" s="24">
        <f t="shared" si="4"/>
        <v>0</v>
      </c>
      <c r="K4" s="24">
        <f t="shared" si="5"/>
        <v>1</v>
      </c>
      <c r="L4" s="31">
        <f t="shared" si="6"/>
        <v>1</v>
      </c>
      <c r="M4" s="31">
        <f t="shared" si="7"/>
        <v>1</v>
      </c>
      <c r="N4" s="31">
        <f t="shared" si="8"/>
        <v>1</v>
      </c>
      <c r="O4" s="31">
        <f t="shared" si="9"/>
        <v>1</v>
      </c>
      <c r="P4" s="31">
        <f t="shared" si="10"/>
        <v>0</v>
      </c>
      <c r="Q4" s="17">
        <f t="shared" si="11"/>
        <v>0</v>
      </c>
      <c r="R4" s="4">
        <f t="shared" si="12"/>
        <v>1</v>
      </c>
      <c r="S4" s="31">
        <f t="shared" si="13"/>
        <v>0</v>
      </c>
      <c r="T4" s="32">
        <f t="shared" si="14"/>
        <v>0</v>
      </c>
      <c r="U4" s="4">
        <f t="shared" si="15"/>
        <v>1</v>
      </c>
      <c r="V4" s="31">
        <f t="shared" si="16"/>
        <v>0</v>
      </c>
      <c r="W4" s="32">
        <f t="shared" si="17"/>
        <v>0</v>
      </c>
    </row>
    <row r="5">
      <c r="A5" s="24" t="s">
        <v>186</v>
      </c>
      <c r="B5" s="35">
        <v>3.0</v>
      </c>
      <c r="C5" s="25" t="s">
        <v>190</v>
      </c>
      <c r="D5" s="35">
        <v>1.0</v>
      </c>
      <c r="E5" s="24" t="s">
        <v>81</v>
      </c>
      <c r="F5" s="36">
        <f t="shared" si="1"/>
        <v>0</v>
      </c>
      <c r="G5" s="24" t="s">
        <v>104</v>
      </c>
      <c r="H5" s="24">
        <f t="shared" si="2"/>
        <v>0</v>
      </c>
      <c r="I5" s="24">
        <f t="shared" si="3"/>
        <v>1</v>
      </c>
      <c r="J5" s="24">
        <f t="shared" si="4"/>
        <v>2</v>
      </c>
      <c r="K5" s="24">
        <f t="shared" si="5"/>
        <v>0.3333333333</v>
      </c>
      <c r="L5" s="31">
        <f t="shared" si="6"/>
        <v>0</v>
      </c>
      <c r="M5" s="31">
        <f t="shared" si="7"/>
        <v>0</v>
      </c>
      <c r="N5" s="31">
        <f t="shared" si="8"/>
        <v>1</v>
      </c>
      <c r="O5" s="31">
        <f t="shared" si="9"/>
        <v>0</v>
      </c>
      <c r="P5" s="31">
        <f t="shared" si="10"/>
        <v>0</v>
      </c>
      <c r="Q5" s="17">
        <f t="shared" si="11"/>
        <v>1</v>
      </c>
      <c r="R5" s="4">
        <f t="shared" si="12"/>
        <v>0</v>
      </c>
      <c r="S5" s="31">
        <f t="shared" si="13"/>
        <v>0</v>
      </c>
      <c r="T5" s="32">
        <f t="shared" si="14"/>
        <v>1</v>
      </c>
      <c r="U5" s="4">
        <f t="shared" si="15"/>
        <v>0</v>
      </c>
      <c r="V5" s="31">
        <f t="shared" si="16"/>
        <v>0</v>
      </c>
      <c r="W5" s="32">
        <f t="shared" si="17"/>
        <v>0</v>
      </c>
    </row>
    <row r="6">
      <c r="A6" s="24" t="s">
        <v>186</v>
      </c>
      <c r="B6" s="35">
        <v>4.0</v>
      </c>
      <c r="C6" s="25" t="s">
        <v>191</v>
      </c>
      <c r="D6" s="35">
        <v>1.0</v>
      </c>
      <c r="E6" s="24" t="s">
        <v>78</v>
      </c>
      <c r="F6" s="36">
        <f t="shared" si="1"/>
        <v>1</v>
      </c>
      <c r="G6" s="24" t="s">
        <v>79</v>
      </c>
      <c r="H6" s="24">
        <f t="shared" si="2"/>
        <v>1</v>
      </c>
      <c r="I6" s="24">
        <f t="shared" si="3"/>
        <v>3</v>
      </c>
      <c r="J6" s="24">
        <f t="shared" si="4"/>
        <v>0</v>
      </c>
      <c r="K6" s="24">
        <f t="shared" si="5"/>
        <v>1</v>
      </c>
      <c r="L6" s="31">
        <f t="shared" si="6"/>
        <v>1</v>
      </c>
      <c r="M6" s="31">
        <f t="shared" si="7"/>
        <v>1</v>
      </c>
      <c r="N6" s="31">
        <f t="shared" si="8"/>
        <v>1</v>
      </c>
      <c r="O6" s="31">
        <f t="shared" si="9"/>
        <v>1</v>
      </c>
      <c r="P6" s="31">
        <f t="shared" si="10"/>
        <v>0</v>
      </c>
      <c r="Q6" s="17">
        <f t="shared" si="11"/>
        <v>0</v>
      </c>
      <c r="R6" s="4">
        <f t="shared" si="12"/>
        <v>1</v>
      </c>
      <c r="S6" s="31">
        <f t="shared" si="13"/>
        <v>0</v>
      </c>
      <c r="T6" s="32">
        <f t="shared" si="14"/>
        <v>0</v>
      </c>
      <c r="U6" s="4">
        <f t="shared" si="15"/>
        <v>1</v>
      </c>
      <c r="V6" s="31">
        <f t="shared" si="16"/>
        <v>0</v>
      </c>
      <c r="W6" s="32">
        <f t="shared" si="17"/>
        <v>0</v>
      </c>
    </row>
    <row r="7">
      <c r="A7" s="24" t="s">
        <v>186</v>
      </c>
      <c r="B7" s="35">
        <v>5.0</v>
      </c>
      <c r="C7" s="25" t="s">
        <v>192</v>
      </c>
      <c r="D7" s="35">
        <v>0.0</v>
      </c>
      <c r="E7" s="24" t="s">
        <v>78</v>
      </c>
      <c r="F7" s="36">
        <f t="shared" si="1"/>
        <v>1</v>
      </c>
      <c r="G7" s="24" t="s">
        <v>83</v>
      </c>
      <c r="H7" s="24">
        <f t="shared" si="2"/>
        <v>0</v>
      </c>
      <c r="I7" s="24">
        <f t="shared" si="3"/>
        <v>1</v>
      </c>
      <c r="J7" s="24">
        <f t="shared" si="4"/>
        <v>2</v>
      </c>
      <c r="K7" s="24">
        <f t="shared" si="5"/>
        <v>0.3333333333</v>
      </c>
      <c r="L7" s="31">
        <f t="shared" si="6"/>
        <v>0</v>
      </c>
      <c r="M7" s="31">
        <f t="shared" si="7"/>
        <v>1</v>
      </c>
      <c r="N7" s="31">
        <f t="shared" si="8"/>
        <v>0</v>
      </c>
      <c r="O7" s="31">
        <f t="shared" si="9"/>
        <v>0</v>
      </c>
      <c r="P7" s="31">
        <f t="shared" si="10"/>
        <v>1</v>
      </c>
      <c r="Q7" s="17">
        <f t="shared" si="11"/>
        <v>0</v>
      </c>
      <c r="R7" s="4">
        <f t="shared" si="12"/>
        <v>0</v>
      </c>
      <c r="S7" s="31">
        <f t="shared" si="13"/>
        <v>0</v>
      </c>
      <c r="T7" s="32">
        <f t="shared" si="14"/>
        <v>0</v>
      </c>
      <c r="U7" s="4">
        <f t="shared" si="15"/>
        <v>0</v>
      </c>
      <c r="V7" s="31">
        <f t="shared" si="16"/>
        <v>0</v>
      </c>
      <c r="W7" s="32">
        <f t="shared" si="17"/>
        <v>1</v>
      </c>
    </row>
    <row r="8">
      <c r="A8" s="24" t="s">
        <v>186</v>
      </c>
      <c r="B8" s="35">
        <v>6.0</v>
      </c>
      <c r="C8" s="25" t="s">
        <v>193</v>
      </c>
      <c r="D8" s="35">
        <v>1.0</v>
      </c>
      <c r="E8" s="24" t="s">
        <v>78</v>
      </c>
      <c r="F8" s="36">
        <f t="shared" si="1"/>
        <v>1</v>
      </c>
      <c r="G8" s="24" t="s">
        <v>79</v>
      </c>
      <c r="H8" s="24">
        <f t="shared" si="2"/>
        <v>1</v>
      </c>
      <c r="I8" s="24">
        <f t="shared" si="3"/>
        <v>3</v>
      </c>
      <c r="J8" s="24">
        <f t="shared" si="4"/>
        <v>0</v>
      </c>
      <c r="K8" s="24">
        <f t="shared" si="5"/>
        <v>1</v>
      </c>
      <c r="L8" s="31">
        <f t="shared" si="6"/>
        <v>1</v>
      </c>
      <c r="M8" s="31">
        <f t="shared" si="7"/>
        <v>1</v>
      </c>
      <c r="N8" s="31">
        <f t="shared" si="8"/>
        <v>1</v>
      </c>
      <c r="O8" s="31">
        <f t="shared" si="9"/>
        <v>1</v>
      </c>
      <c r="P8" s="31">
        <f t="shared" si="10"/>
        <v>0</v>
      </c>
      <c r="Q8" s="17">
        <f t="shared" si="11"/>
        <v>0</v>
      </c>
      <c r="R8" s="4">
        <f t="shared" si="12"/>
        <v>1</v>
      </c>
      <c r="S8" s="31">
        <f t="shared" si="13"/>
        <v>0</v>
      </c>
      <c r="T8" s="32">
        <f t="shared" si="14"/>
        <v>0</v>
      </c>
      <c r="U8" s="4">
        <f t="shared" si="15"/>
        <v>1</v>
      </c>
      <c r="V8" s="31">
        <f t="shared" si="16"/>
        <v>0</v>
      </c>
      <c r="W8" s="32">
        <f t="shared" si="17"/>
        <v>0</v>
      </c>
    </row>
    <row r="9">
      <c r="A9" s="24" t="s">
        <v>186</v>
      </c>
      <c r="B9" s="35">
        <v>7.0</v>
      </c>
      <c r="C9" s="25" t="s">
        <v>194</v>
      </c>
      <c r="D9" s="35">
        <v>1.0</v>
      </c>
      <c r="E9" s="24" t="s">
        <v>78</v>
      </c>
      <c r="F9" s="36">
        <f t="shared" si="1"/>
        <v>1</v>
      </c>
      <c r="G9" s="24" t="s">
        <v>79</v>
      </c>
      <c r="H9" s="24">
        <f t="shared" si="2"/>
        <v>1</v>
      </c>
      <c r="I9" s="24">
        <f t="shared" si="3"/>
        <v>3</v>
      </c>
      <c r="J9" s="24">
        <f t="shared" si="4"/>
        <v>0</v>
      </c>
      <c r="K9" s="24">
        <f t="shared" si="5"/>
        <v>1</v>
      </c>
      <c r="L9" s="31">
        <f t="shared" si="6"/>
        <v>1</v>
      </c>
      <c r="M9" s="31">
        <f t="shared" si="7"/>
        <v>1</v>
      </c>
      <c r="N9" s="31">
        <f t="shared" si="8"/>
        <v>1</v>
      </c>
      <c r="O9" s="31">
        <f t="shared" si="9"/>
        <v>1</v>
      </c>
      <c r="P9" s="31">
        <f t="shared" si="10"/>
        <v>0</v>
      </c>
      <c r="Q9" s="17">
        <f t="shared" si="11"/>
        <v>0</v>
      </c>
      <c r="R9" s="4">
        <f t="shared" si="12"/>
        <v>1</v>
      </c>
      <c r="S9" s="31">
        <f t="shared" si="13"/>
        <v>0</v>
      </c>
      <c r="T9" s="32">
        <f t="shared" si="14"/>
        <v>0</v>
      </c>
      <c r="U9" s="4">
        <f t="shared" si="15"/>
        <v>1</v>
      </c>
      <c r="V9" s="31">
        <f t="shared" si="16"/>
        <v>0</v>
      </c>
      <c r="W9" s="32">
        <f t="shared" si="17"/>
        <v>0</v>
      </c>
    </row>
    <row r="10">
      <c r="A10" s="24" t="s">
        <v>186</v>
      </c>
      <c r="B10" s="35">
        <v>8.0</v>
      </c>
      <c r="C10" s="25" t="s">
        <v>195</v>
      </c>
      <c r="D10" s="35">
        <v>1.0</v>
      </c>
      <c r="E10" s="24" t="s">
        <v>78</v>
      </c>
      <c r="F10" s="36">
        <f t="shared" si="1"/>
        <v>1</v>
      </c>
      <c r="G10" s="24" t="s">
        <v>79</v>
      </c>
      <c r="H10" s="24">
        <f t="shared" si="2"/>
        <v>1</v>
      </c>
      <c r="I10" s="24">
        <f t="shared" si="3"/>
        <v>3</v>
      </c>
      <c r="J10" s="24">
        <f t="shared" si="4"/>
        <v>0</v>
      </c>
      <c r="K10" s="24">
        <f t="shared" si="5"/>
        <v>1</v>
      </c>
      <c r="L10" s="31">
        <f t="shared" si="6"/>
        <v>1</v>
      </c>
      <c r="M10" s="31">
        <f t="shared" si="7"/>
        <v>1</v>
      </c>
      <c r="N10" s="31">
        <f t="shared" si="8"/>
        <v>1</v>
      </c>
      <c r="O10" s="31">
        <f t="shared" si="9"/>
        <v>1</v>
      </c>
      <c r="P10" s="31">
        <f t="shared" si="10"/>
        <v>0</v>
      </c>
      <c r="Q10" s="17">
        <f t="shared" si="11"/>
        <v>0</v>
      </c>
      <c r="R10" s="4">
        <f t="shared" si="12"/>
        <v>1</v>
      </c>
      <c r="S10" s="31">
        <f t="shared" si="13"/>
        <v>0</v>
      </c>
      <c r="T10" s="32">
        <f t="shared" si="14"/>
        <v>0</v>
      </c>
      <c r="U10" s="4">
        <f t="shared" si="15"/>
        <v>1</v>
      </c>
      <c r="V10" s="31">
        <f t="shared" si="16"/>
        <v>0</v>
      </c>
      <c r="W10" s="32">
        <f t="shared" si="17"/>
        <v>0</v>
      </c>
    </row>
    <row r="11">
      <c r="A11" s="24" t="s">
        <v>186</v>
      </c>
      <c r="B11" s="35">
        <v>9.0</v>
      </c>
      <c r="C11" s="25" t="s">
        <v>196</v>
      </c>
      <c r="D11" s="35">
        <v>0.0</v>
      </c>
      <c r="E11" s="24" t="s">
        <v>81</v>
      </c>
      <c r="F11" s="36">
        <f t="shared" si="1"/>
        <v>0</v>
      </c>
      <c r="G11" s="24" t="s">
        <v>79</v>
      </c>
      <c r="H11" s="24">
        <f t="shared" si="2"/>
        <v>1</v>
      </c>
      <c r="I11" s="24">
        <f t="shared" si="3"/>
        <v>1</v>
      </c>
      <c r="J11" s="24">
        <f t="shared" si="4"/>
        <v>2</v>
      </c>
      <c r="K11" s="24">
        <f t="shared" si="5"/>
        <v>0.3333333333</v>
      </c>
      <c r="L11" s="31">
        <f t="shared" si="6"/>
        <v>1</v>
      </c>
      <c r="M11" s="31">
        <f t="shared" si="7"/>
        <v>0</v>
      </c>
      <c r="N11" s="31">
        <f t="shared" si="8"/>
        <v>0</v>
      </c>
      <c r="O11" s="31">
        <f t="shared" si="9"/>
        <v>0</v>
      </c>
      <c r="P11" s="31">
        <f t="shared" si="10"/>
        <v>0</v>
      </c>
      <c r="Q11" s="17">
        <f t="shared" si="11"/>
        <v>0</v>
      </c>
      <c r="R11" s="4">
        <f t="shared" si="12"/>
        <v>0</v>
      </c>
      <c r="S11" s="31">
        <f t="shared" si="13"/>
        <v>1</v>
      </c>
      <c r="T11" s="32">
        <f t="shared" si="14"/>
        <v>0</v>
      </c>
      <c r="U11" s="4">
        <f t="shared" si="15"/>
        <v>0</v>
      </c>
      <c r="V11" s="31">
        <f t="shared" si="16"/>
        <v>1</v>
      </c>
      <c r="W11" s="32">
        <f t="shared" si="17"/>
        <v>0</v>
      </c>
    </row>
    <row r="12">
      <c r="A12" s="24" t="s">
        <v>186</v>
      </c>
      <c r="B12" s="35">
        <v>10.0</v>
      </c>
      <c r="C12" s="25" t="s">
        <v>197</v>
      </c>
      <c r="D12" s="35">
        <v>1.0</v>
      </c>
      <c r="E12" s="24" t="s">
        <v>81</v>
      </c>
      <c r="F12" s="36">
        <f t="shared" si="1"/>
        <v>0</v>
      </c>
      <c r="G12" s="24" t="s">
        <v>79</v>
      </c>
      <c r="H12" s="24">
        <f t="shared" si="2"/>
        <v>1</v>
      </c>
      <c r="I12" s="24">
        <f t="shared" si="3"/>
        <v>2</v>
      </c>
      <c r="J12" s="24">
        <f t="shared" si="4"/>
        <v>1</v>
      </c>
      <c r="K12" s="24">
        <f t="shared" si="5"/>
        <v>0.3333333333</v>
      </c>
      <c r="L12" s="31">
        <f t="shared" si="6"/>
        <v>0</v>
      </c>
      <c r="M12" s="31">
        <f t="shared" si="7"/>
        <v>1</v>
      </c>
      <c r="N12" s="31">
        <f t="shared" si="8"/>
        <v>0</v>
      </c>
      <c r="O12" s="31">
        <f t="shared" si="9"/>
        <v>0</v>
      </c>
      <c r="P12" s="31">
        <f t="shared" si="10"/>
        <v>0</v>
      </c>
      <c r="Q12" s="17">
        <f t="shared" si="11"/>
        <v>1</v>
      </c>
      <c r="R12" s="4">
        <f t="shared" si="12"/>
        <v>1</v>
      </c>
      <c r="S12" s="31">
        <f t="shared" si="13"/>
        <v>0</v>
      </c>
      <c r="T12" s="32">
        <f t="shared" si="14"/>
        <v>0</v>
      </c>
      <c r="U12" s="4">
        <f t="shared" si="15"/>
        <v>0</v>
      </c>
      <c r="V12" s="31">
        <f t="shared" si="16"/>
        <v>1</v>
      </c>
      <c r="W12" s="32">
        <f t="shared" si="17"/>
        <v>0</v>
      </c>
    </row>
    <row r="13">
      <c r="A13" s="24" t="s">
        <v>186</v>
      </c>
      <c r="B13" s="35">
        <v>11.0</v>
      </c>
      <c r="C13" s="25" t="s">
        <v>198</v>
      </c>
      <c r="D13" s="35">
        <v>0.0</v>
      </c>
      <c r="E13" s="24" t="s">
        <v>81</v>
      </c>
      <c r="F13" s="36">
        <f t="shared" si="1"/>
        <v>0</v>
      </c>
      <c r="G13" s="24" t="s">
        <v>104</v>
      </c>
      <c r="H13" s="24">
        <f t="shared" si="2"/>
        <v>0</v>
      </c>
      <c r="I13" s="24">
        <f t="shared" si="3"/>
        <v>0</v>
      </c>
      <c r="J13" s="24">
        <f t="shared" si="4"/>
        <v>3</v>
      </c>
      <c r="K13" s="24">
        <f t="shared" si="5"/>
        <v>1</v>
      </c>
      <c r="L13" s="31">
        <f t="shared" si="6"/>
        <v>1</v>
      </c>
      <c r="M13" s="31">
        <f t="shared" si="7"/>
        <v>1</v>
      </c>
      <c r="N13" s="31">
        <f t="shared" si="8"/>
        <v>1</v>
      </c>
      <c r="O13" s="31">
        <f t="shared" si="9"/>
        <v>0</v>
      </c>
      <c r="P13" s="31">
        <f t="shared" si="10"/>
        <v>0</v>
      </c>
      <c r="Q13" s="17">
        <f t="shared" si="11"/>
        <v>0</v>
      </c>
      <c r="R13" s="4">
        <f t="shared" si="12"/>
        <v>0</v>
      </c>
      <c r="S13" s="31">
        <f t="shared" si="13"/>
        <v>0</v>
      </c>
      <c r="T13" s="32">
        <f t="shared" si="14"/>
        <v>0</v>
      </c>
      <c r="U13" s="4">
        <f t="shared" si="15"/>
        <v>0</v>
      </c>
      <c r="V13" s="31">
        <f t="shared" si="16"/>
        <v>0</v>
      </c>
      <c r="W13" s="32">
        <f t="shared" si="17"/>
        <v>0</v>
      </c>
    </row>
    <row r="14">
      <c r="A14" s="24" t="s">
        <v>186</v>
      </c>
      <c r="B14" s="35">
        <v>12.0</v>
      </c>
      <c r="C14" s="25" t="s">
        <v>199</v>
      </c>
      <c r="D14" s="35">
        <v>1.0</v>
      </c>
      <c r="E14" s="24" t="s">
        <v>78</v>
      </c>
      <c r="F14" s="36">
        <f t="shared" si="1"/>
        <v>1</v>
      </c>
      <c r="G14" s="24" t="s">
        <v>79</v>
      </c>
      <c r="H14" s="24">
        <f t="shared" si="2"/>
        <v>1</v>
      </c>
      <c r="I14" s="24">
        <f t="shared" si="3"/>
        <v>3</v>
      </c>
      <c r="J14" s="24">
        <f t="shared" si="4"/>
        <v>0</v>
      </c>
      <c r="K14" s="24">
        <f t="shared" si="5"/>
        <v>1</v>
      </c>
      <c r="L14" s="31">
        <f t="shared" si="6"/>
        <v>1</v>
      </c>
      <c r="M14" s="31">
        <f t="shared" si="7"/>
        <v>1</v>
      </c>
      <c r="N14" s="31">
        <f t="shared" si="8"/>
        <v>1</v>
      </c>
      <c r="O14" s="31">
        <f t="shared" si="9"/>
        <v>1</v>
      </c>
      <c r="P14" s="31">
        <f t="shared" si="10"/>
        <v>0</v>
      </c>
      <c r="Q14" s="17">
        <f t="shared" si="11"/>
        <v>0</v>
      </c>
      <c r="R14" s="4">
        <f t="shared" si="12"/>
        <v>1</v>
      </c>
      <c r="S14" s="31">
        <f t="shared" si="13"/>
        <v>0</v>
      </c>
      <c r="T14" s="32">
        <f t="shared" si="14"/>
        <v>0</v>
      </c>
      <c r="U14" s="4">
        <f t="shared" si="15"/>
        <v>1</v>
      </c>
      <c r="V14" s="31">
        <f t="shared" si="16"/>
        <v>0</v>
      </c>
      <c r="W14" s="32">
        <f t="shared" si="17"/>
        <v>0</v>
      </c>
    </row>
    <row r="15">
      <c r="A15" s="24" t="s">
        <v>186</v>
      </c>
      <c r="B15" s="35">
        <v>13.0</v>
      </c>
      <c r="C15" s="25" t="s">
        <v>200</v>
      </c>
      <c r="D15" s="35">
        <v>1.0</v>
      </c>
      <c r="E15" s="24" t="s">
        <v>78</v>
      </c>
      <c r="F15" s="36">
        <f t="shared" si="1"/>
        <v>1</v>
      </c>
      <c r="G15" s="24" t="s">
        <v>79</v>
      </c>
      <c r="H15" s="24">
        <f t="shared" si="2"/>
        <v>1</v>
      </c>
      <c r="I15" s="24">
        <f t="shared" si="3"/>
        <v>3</v>
      </c>
      <c r="J15" s="24">
        <f t="shared" si="4"/>
        <v>0</v>
      </c>
      <c r="K15" s="24">
        <f t="shared" si="5"/>
        <v>1</v>
      </c>
      <c r="L15" s="31">
        <f t="shared" si="6"/>
        <v>1</v>
      </c>
      <c r="M15" s="31">
        <f t="shared" si="7"/>
        <v>1</v>
      </c>
      <c r="N15" s="31">
        <f t="shared" si="8"/>
        <v>1</v>
      </c>
      <c r="O15" s="31">
        <f t="shared" si="9"/>
        <v>1</v>
      </c>
      <c r="P15" s="31">
        <f t="shared" si="10"/>
        <v>0</v>
      </c>
      <c r="Q15" s="17">
        <f t="shared" si="11"/>
        <v>0</v>
      </c>
      <c r="R15" s="4">
        <f t="shared" si="12"/>
        <v>1</v>
      </c>
      <c r="S15" s="31">
        <f t="shared" si="13"/>
        <v>0</v>
      </c>
      <c r="T15" s="32">
        <f t="shared" si="14"/>
        <v>0</v>
      </c>
      <c r="U15" s="4">
        <f t="shared" si="15"/>
        <v>1</v>
      </c>
      <c r="V15" s="31">
        <f t="shared" si="16"/>
        <v>0</v>
      </c>
      <c r="W15" s="32">
        <f t="shared" si="17"/>
        <v>0</v>
      </c>
    </row>
    <row r="16">
      <c r="A16" s="24" t="s">
        <v>186</v>
      </c>
      <c r="B16" s="35">
        <v>14.0</v>
      </c>
      <c r="C16" s="25" t="s">
        <v>201</v>
      </c>
      <c r="D16" s="35">
        <v>1.0</v>
      </c>
      <c r="E16" s="24" t="s">
        <v>78</v>
      </c>
      <c r="F16" s="36">
        <f t="shared" si="1"/>
        <v>1</v>
      </c>
      <c r="G16" s="24" t="s">
        <v>79</v>
      </c>
      <c r="H16" s="24">
        <f t="shared" si="2"/>
        <v>1</v>
      </c>
      <c r="I16" s="24">
        <f t="shared" si="3"/>
        <v>3</v>
      </c>
      <c r="J16" s="24">
        <f t="shared" si="4"/>
        <v>0</v>
      </c>
      <c r="K16" s="24">
        <f t="shared" si="5"/>
        <v>1</v>
      </c>
      <c r="L16" s="31">
        <f t="shared" si="6"/>
        <v>1</v>
      </c>
      <c r="M16" s="31">
        <f t="shared" si="7"/>
        <v>1</v>
      </c>
      <c r="N16" s="31">
        <f t="shared" si="8"/>
        <v>1</v>
      </c>
      <c r="O16" s="31">
        <f t="shared" si="9"/>
        <v>1</v>
      </c>
      <c r="P16" s="31">
        <f t="shared" si="10"/>
        <v>0</v>
      </c>
      <c r="Q16" s="17">
        <f t="shared" si="11"/>
        <v>0</v>
      </c>
      <c r="R16" s="4">
        <f t="shared" si="12"/>
        <v>1</v>
      </c>
      <c r="S16" s="31">
        <f t="shared" si="13"/>
        <v>0</v>
      </c>
      <c r="T16" s="32">
        <f t="shared" si="14"/>
        <v>0</v>
      </c>
      <c r="U16" s="4">
        <f t="shared" si="15"/>
        <v>1</v>
      </c>
      <c r="V16" s="31">
        <f t="shared" si="16"/>
        <v>0</v>
      </c>
      <c r="W16" s="32">
        <f t="shared" si="17"/>
        <v>0</v>
      </c>
    </row>
    <row r="17">
      <c r="A17" s="24" t="s">
        <v>186</v>
      </c>
      <c r="B17" s="35">
        <v>15.0</v>
      </c>
      <c r="C17" s="25" t="s">
        <v>202</v>
      </c>
      <c r="D17" s="35">
        <v>0.0</v>
      </c>
      <c r="E17" s="24" t="s">
        <v>81</v>
      </c>
      <c r="F17" s="36">
        <f t="shared" si="1"/>
        <v>0</v>
      </c>
      <c r="G17" s="24" t="s">
        <v>83</v>
      </c>
      <c r="H17" s="24">
        <f t="shared" si="2"/>
        <v>0</v>
      </c>
      <c r="I17" s="24">
        <f t="shared" si="3"/>
        <v>0</v>
      </c>
      <c r="J17" s="24">
        <f t="shared" si="4"/>
        <v>3</v>
      </c>
      <c r="K17" s="24">
        <f t="shared" si="5"/>
        <v>1</v>
      </c>
      <c r="L17" s="31">
        <f t="shared" si="6"/>
        <v>1</v>
      </c>
      <c r="M17" s="31">
        <f t="shared" si="7"/>
        <v>1</v>
      </c>
      <c r="N17" s="31">
        <f t="shared" si="8"/>
        <v>1</v>
      </c>
      <c r="O17" s="31">
        <f t="shared" si="9"/>
        <v>0</v>
      </c>
      <c r="P17" s="31">
        <f t="shared" si="10"/>
        <v>0</v>
      </c>
      <c r="Q17" s="17">
        <f t="shared" si="11"/>
        <v>0</v>
      </c>
      <c r="R17" s="4">
        <f t="shared" si="12"/>
        <v>0</v>
      </c>
      <c r="S17" s="31">
        <f t="shared" si="13"/>
        <v>0</v>
      </c>
      <c r="T17" s="32">
        <f t="shared" si="14"/>
        <v>0</v>
      </c>
      <c r="U17" s="4">
        <f t="shared" si="15"/>
        <v>0</v>
      </c>
      <c r="V17" s="31">
        <f t="shared" si="16"/>
        <v>0</v>
      </c>
      <c r="W17" s="32">
        <f t="shared" si="17"/>
        <v>0</v>
      </c>
    </row>
    <row r="18">
      <c r="A18" s="24" t="s">
        <v>186</v>
      </c>
      <c r="B18" s="35">
        <v>16.0</v>
      </c>
      <c r="C18" s="25" t="s">
        <v>203</v>
      </c>
      <c r="D18" s="35">
        <v>1.0</v>
      </c>
      <c r="E18" s="24" t="s">
        <v>78</v>
      </c>
      <c r="F18" s="36">
        <f t="shared" si="1"/>
        <v>1</v>
      </c>
      <c r="G18" s="24" t="s">
        <v>104</v>
      </c>
      <c r="H18" s="24">
        <f t="shared" si="2"/>
        <v>0</v>
      </c>
      <c r="I18" s="24">
        <f t="shared" si="3"/>
        <v>2</v>
      </c>
      <c r="J18" s="24">
        <f t="shared" si="4"/>
        <v>1</v>
      </c>
      <c r="K18" s="24">
        <f t="shared" si="5"/>
        <v>0.3333333333</v>
      </c>
      <c r="L18" s="31">
        <f t="shared" si="6"/>
        <v>1</v>
      </c>
      <c r="M18" s="31">
        <f t="shared" si="7"/>
        <v>0</v>
      </c>
      <c r="N18" s="31">
        <f t="shared" si="8"/>
        <v>0</v>
      </c>
      <c r="O18" s="31">
        <f t="shared" si="9"/>
        <v>1</v>
      </c>
      <c r="P18" s="31">
        <f t="shared" si="10"/>
        <v>0</v>
      </c>
      <c r="Q18" s="17">
        <f t="shared" si="11"/>
        <v>0</v>
      </c>
      <c r="R18" s="4">
        <f t="shared" si="12"/>
        <v>0</v>
      </c>
      <c r="S18" s="31">
        <f t="shared" si="13"/>
        <v>0</v>
      </c>
      <c r="T18" s="32">
        <f t="shared" si="14"/>
        <v>1</v>
      </c>
      <c r="U18" s="4">
        <f t="shared" si="15"/>
        <v>0</v>
      </c>
      <c r="V18" s="31">
        <f t="shared" si="16"/>
        <v>0</v>
      </c>
      <c r="W18" s="32">
        <f t="shared" si="17"/>
        <v>1</v>
      </c>
    </row>
    <row r="19">
      <c r="A19" s="24" t="s">
        <v>186</v>
      </c>
      <c r="B19" s="35">
        <v>17.0</v>
      </c>
      <c r="C19" s="25" t="s">
        <v>204</v>
      </c>
      <c r="D19" s="35">
        <v>1.0</v>
      </c>
      <c r="E19" s="24" t="s">
        <v>81</v>
      </c>
      <c r="F19" s="36">
        <f t="shared" si="1"/>
        <v>0</v>
      </c>
      <c r="G19" s="24" t="s">
        <v>83</v>
      </c>
      <c r="H19" s="24">
        <f t="shared" si="2"/>
        <v>0</v>
      </c>
      <c r="I19" s="24">
        <f t="shared" si="3"/>
        <v>1</v>
      </c>
      <c r="J19" s="24">
        <f t="shared" si="4"/>
        <v>2</v>
      </c>
      <c r="K19" s="24">
        <f t="shared" si="5"/>
        <v>0.3333333333</v>
      </c>
      <c r="L19" s="31">
        <f t="shared" si="6"/>
        <v>0</v>
      </c>
      <c r="M19" s="31">
        <f t="shared" si="7"/>
        <v>0</v>
      </c>
      <c r="N19" s="31">
        <f t="shared" si="8"/>
        <v>1</v>
      </c>
      <c r="O19" s="31">
        <f t="shared" si="9"/>
        <v>0</v>
      </c>
      <c r="P19" s="31">
        <f t="shared" si="10"/>
        <v>0</v>
      </c>
      <c r="Q19" s="17">
        <f t="shared" si="11"/>
        <v>1</v>
      </c>
      <c r="R19" s="4">
        <f t="shared" si="12"/>
        <v>0</v>
      </c>
      <c r="S19" s="31">
        <f t="shared" si="13"/>
        <v>0</v>
      </c>
      <c r="T19" s="32">
        <f t="shared" si="14"/>
        <v>1</v>
      </c>
      <c r="U19" s="4">
        <f t="shared" si="15"/>
        <v>0</v>
      </c>
      <c r="V19" s="31">
        <f t="shared" si="16"/>
        <v>0</v>
      </c>
      <c r="W19" s="32">
        <f t="shared" si="17"/>
        <v>0</v>
      </c>
    </row>
    <row r="20">
      <c r="A20" s="24" t="s">
        <v>186</v>
      </c>
      <c r="B20" s="35">
        <v>18.0</v>
      </c>
      <c r="C20" s="25" t="s">
        <v>205</v>
      </c>
      <c r="D20" s="35">
        <v>1.0</v>
      </c>
      <c r="E20" s="24" t="s">
        <v>78</v>
      </c>
      <c r="F20" s="36">
        <f t="shared" si="1"/>
        <v>1</v>
      </c>
      <c r="G20" s="24" t="s">
        <v>79</v>
      </c>
      <c r="H20" s="24">
        <f t="shared" si="2"/>
        <v>1</v>
      </c>
      <c r="I20" s="24">
        <f t="shared" si="3"/>
        <v>3</v>
      </c>
      <c r="J20" s="24">
        <f t="shared" si="4"/>
        <v>0</v>
      </c>
      <c r="K20" s="24">
        <f t="shared" si="5"/>
        <v>1</v>
      </c>
      <c r="L20" s="31">
        <f t="shared" si="6"/>
        <v>1</v>
      </c>
      <c r="M20" s="31">
        <f t="shared" si="7"/>
        <v>1</v>
      </c>
      <c r="N20" s="31">
        <f t="shared" si="8"/>
        <v>1</v>
      </c>
      <c r="O20" s="31">
        <f t="shared" si="9"/>
        <v>1</v>
      </c>
      <c r="P20" s="31">
        <f t="shared" si="10"/>
        <v>0</v>
      </c>
      <c r="Q20" s="17">
        <f t="shared" si="11"/>
        <v>0</v>
      </c>
      <c r="R20" s="4">
        <f t="shared" si="12"/>
        <v>1</v>
      </c>
      <c r="S20" s="31">
        <f t="shared" si="13"/>
        <v>0</v>
      </c>
      <c r="T20" s="32">
        <f t="shared" si="14"/>
        <v>0</v>
      </c>
      <c r="U20" s="4">
        <f t="shared" si="15"/>
        <v>1</v>
      </c>
      <c r="V20" s="31">
        <f t="shared" si="16"/>
        <v>0</v>
      </c>
      <c r="W20" s="32">
        <f t="shared" si="17"/>
        <v>0</v>
      </c>
    </row>
    <row r="21">
      <c r="A21" s="24" t="s">
        <v>186</v>
      </c>
      <c r="B21" s="35">
        <v>19.0</v>
      </c>
      <c r="C21" s="25" t="s">
        <v>206</v>
      </c>
      <c r="D21" s="35">
        <v>1.0</v>
      </c>
      <c r="E21" s="24" t="s">
        <v>78</v>
      </c>
      <c r="F21" s="36">
        <f t="shared" si="1"/>
        <v>1</v>
      </c>
      <c r="G21" s="24" t="s">
        <v>79</v>
      </c>
      <c r="H21" s="24">
        <f t="shared" si="2"/>
        <v>1</v>
      </c>
      <c r="I21" s="24">
        <f t="shared" si="3"/>
        <v>3</v>
      </c>
      <c r="J21" s="24">
        <f t="shared" si="4"/>
        <v>0</v>
      </c>
      <c r="K21" s="24">
        <f t="shared" si="5"/>
        <v>1</v>
      </c>
      <c r="L21" s="31">
        <f t="shared" si="6"/>
        <v>1</v>
      </c>
      <c r="M21" s="31">
        <f t="shared" si="7"/>
        <v>1</v>
      </c>
      <c r="N21" s="31">
        <f t="shared" si="8"/>
        <v>1</v>
      </c>
      <c r="O21" s="31">
        <f t="shared" si="9"/>
        <v>1</v>
      </c>
      <c r="P21" s="31">
        <f t="shared" si="10"/>
        <v>0</v>
      </c>
      <c r="Q21" s="17">
        <f t="shared" si="11"/>
        <v>0</v>
      </c>
      <c r="R21" s="4">
        <f t="shared" si="12"/>
        <v>1</v>
      </c>
      <c r="S21" s="31">
        <f t="shared" si="13"/>
        <v>0</v>
      </c>
      <c r="T21" s="32">
        <f t="shared" si="14"/>
        <v>0</v>
      </c>
      <c r="U21" s="4">
        <f t="shared" si="15"/>
        <v>1</v>
      </c>
      <c r="V21" s="31">
        <f t="shared" si="16"/>
        <v>0</v>
      </c>
      <c r="W21" s="32">
        <f t="shared" si="17"/>
        <v>0</v>
      </c>
    </row>
    <row r="22">
      <c r="A22" s="24" t="s">
        <v>186</v>
      </c>
      <c r="B22" s="35">
        <v>20.0</v>
      </c>
      <c r="C22" s="25" t="s">
        <v>207</v>
      </c>
      <c r="D22" s="35">
        <v>1.0</v>
      </c>
      <c r="E22" s="24" t="s">
        <v>78</v>
      </c>
      <c r="F22" s="36">
        <f t="shared" si="1"/>
        <v>1</v>
      </c>
      <c r="G22" s="24" t="s">
        <v>79</v>
      </c>
      <c r="H22" s="24">
        <f t="shared" si="2"/>
        <v>1</v>
      </c>
      <c r="I22" s="24">
        <f t="shared" si="3"/>
        <v>3</v>
      </c>
      <c r="J22" s="24">
        <f t="shared" si="4"/>
        <v>0</v>
      </c>
      <c r="K22" s="24">
        <f t="shared" si="5"/>
        <v>1</v>
      </c>
      <c r="L22" s="31">
        <f t="shared" si="6"/>
        <v>1</v>
      </c>
      <c r="M22" s="31">
        <f t="shared" si="7"/>
        <v>1</v>
      </c>
      <c r="N22" s="31">
        <f t="shared" si="8"/>
        <v>1</v>
      </c>
      <c r="O22" s="31">
        <f t="shared" si="9"/>
        <v>1</v>
      </c>
      <c r="P22" s="31">
        <f t="shared" si="10"/>
        <v>0</v>
      </c>
      <c r="Q22" s="17">
        <f t="shared" si="11"/>
        <v>0</v>
      </c>
      <c r="R22" s="4">
        <f t="shared" si="12"/>
        <v>1</v>
      </c>
      <c r="S22" s="31">
        <f t="shared" si="13"/>
        <v>0</v>
      </c>
      <c r="T22" s="32">
        <f t="shared" si="14"/>
        <v>0</v>
      </c>
      <c r="U22" s="4">
        <f t="shared" si="15"/>
        <v>1</v>
      </c>
      <c r="V22" s="31">
        <f t="shared" si="16"/>
        <v>0</v>
      </c>
      <c r="W22" s="32">
        <f t="shared" si="17"/>
        <v>0</v>
      </c>
    </row>
    <row r="23">
      <c r="A23" s="24" t="s">
        <v>186</v>
      </c>
      <c r="B23" s="35">
        <v>21.0</v>
      </c>
      <c r="C23" s="25" t="s">
        <v>208</v>
      </c>
      <c r="D23" s="35">
        <v>1.0</v>
      </c>
      <c r="E23" s="24" t="s">
        <v>209</v>
      </c>
      <c r="F23" s="36">
        <f t="shared" si="1"/>
        <v>1</v>
      </c>
      <c r="G23" s="24" t="s">
        <v>79</v>
      </c>
      <c r="H23" s="24">
        <f t="shared" si="2"/>
        <v>1</v>
      </c>
      <c r="I23" s="24">
        <f t="shared" si="3"/>
        <v>3</v>
      </c>
      <c r="J23" s="24">
        <f t="shared" si="4"/>
        <v>0</v>
      </c>
      <c r="K23" s="24">
        <f t="shared" si="5"/>
        <v>1</v>
      </c>
      <c r="L23" s="31">
        <f t="shared" si="6"/>
        <v>1</v>
      </c>
      <c r="M23" s="31">
        <f t="shared" si="7"/>
        <v>1</v>
      </c>
      <c r="N23" s="31">
        <f t="shared" si="8"/>
        <v>1</v>
      </c>
      <c r="O23" s="31">
        <f t="shared" si="9"/>
        <v>1</v>
      </c>
      <c r="P23" s="31">
        <f t="shared" si="10"/>
        <v>0</v>
      </c>
      <c r="Q23" s="17">
        <f t="shared" si="11"/>
        <v>0</v>
      </c>
      <c r="R23" s="4">
        <f t="shared" si="12"/>
        <v>1</v>
      </c>
      <c r="S23" s="31">
        <f t="shared" si="13"/>
        <v>0</v>
      </c>
      <c r="T23" s="32">
        <f t="shared" si="14"/>
        <v>0</v>
      </c>
      <c r="U23" s="4">
        <f t="shared" si="15"/>
        <v>1</v>
      </c>
      <c r="V23" s="31">
        <f t="shared" si="16"/>
        <v>0</v>
      </c>
      <c r="W23" s="32">
        <f t="shared" si="17"/>
        <v>0</v>
      </c>
    </row>
    <row r="24">
      <c r="A24" s="24" t="s">
        <v>186</v>
      </c>
      <c r="B24" s="35">
        <v>22.0</v>
      </c>
      <c r="C24" s="25" t="s">
        <v>210</v>
      </c>
      <c r="D24" s="35">
        <v>1.0</v>
      </c>
      <c r="E24" s="24" t="s">
        <v>81</v>
      </c>
      <c r="F24" s="36">
        <f t="shared" si="1"/>
        <v>0</v>
      </c>
      <c r="G24" s="24" t="s">
        <v>83</v>
      </c>
      <c r="H24" s="24">
        <f t="shared" si="2"/>
        <v>0</v>
      </c>
      <c r="I24" s="24">
        <f t="shared" si="3"/>
        <v>1</v>
      </c>
      <c r="J24" s="24">
        <f t="shared" si="4"/>
        <v>2</v>
      </c>
      <c r="K24" s="24">
        <f t="shared" si="5"/>
        <v>0.3333333333</v>
      </c>
      <c r="L24" s="31">
        <f t="shared" si="6"/>
        <v>0</v>
      </c>
      <c r="M24" s="31">
        <f t="shared" si="7"/>
        <v>0</v>
      </c>
      <c r="N24" s="31">
        <f t="shared" si="8"/>
        <v>1</v>
      </c>
      <c r="O24" s="31">
        <f t="shared" si="9"/>
        <v>0</v>
      </c>
      <c r="P24" s="31">
        <f t="shared" si="10"/>
        <v>0</v>
      </c>
      <c r="Q24" s="17">
        <f t="shared" si="11"/>
        <v>1</v>
      </c>
      <c r="R24" s="4">
        <f t="shared" si="12"/>
        <v>0</v>
      </c>
      <c r="S24" s="31">
        <f t="shared" si="13"/>
        <v>0</v>
      </c>
      <c r="T24" s="32">
        <f t="shared" si="14"/>
        <v>1</v>
      </c>
      <c r="U24" s="4">
        <f t="shared" si="15"/>
        <v>0</v>
      </c>
      <c r="V24" s="31">
        <f t="shared" si="16"/>
        <v>0</v>
      </c>
      <c r="W24" s="32">
        <f t="shared" si="17"/>
        <v>0</v>
      </c>
    </row>
    <row r="25">
      <c r="A25" s="24" t="s">
        <v>186</v>
      </c>
      <c r="B25" s="35">
        <v>23.0</v>
      </c>
      <c r="C25" s="25" t="s">
        <v>211</v>
      </c>
      <c r="D25" s="35">
        <v>1.0</v>
      </c>
      <c r="E25" s="24" t="s">
        <v>78</v>
      </c>
      <c r="F25" s="36">
        <f t="shared" si="1"/>
        <v>1</v>
      </c>
      <c r="G25" s="24" t="s">
        <v>79</v>
      </c>
      <c r="H25" s="24">
        <f t="shared" si="2"/>
        <v>1</v>
      </c>
      <c r="I25" s="24">
        <f t="shared" si="3"/>
        <v>3</v>
      </c>
      <c r="J25" s="24">
        <f t="shared" si="4"/>
        <v>0</v>
      </c>
      <c r="K25" s="24">
        <f t="shared" si="5"/>
        <v>1</v>
      </c>
      <c r="L25" s="31">
        <f t="shared" si="6"/>
        <v>1</v>
      </c>
      <c r="M25" s="31">
        <f t="shared" si="7"/>
        <v>1</v>
      </c>
      <c r="N25" s="31">
        <f t="shared" si="8"/>
        <v>1</v>
      </c>
      <c r="O25" s="31">
        <f t="shared" si="9"/>
        <v>1</v>
      </c>
      <c r="P25" s="31">
        <f t="shared" si="10"/>
        <v>0</v>
      </c>
      <c r="Q25" s="17">
        <f t="shared" si="11"/>
        <v>0</v>
      </c>
      <c r="R25" s="4">
        <f t="shared" si="12"/>
        <v>1</v>
      </c>
      <c r="S25" s="31">
        <f t="shared" si="13"/>
        <v>0</v>
      </c>
      <c r="T25" s="32">
        <f t="shared" si="14"/>
        <v>0</v>
      </c>
      <c r="U25" s="4">
        <f t="shared" si="15"/>
        <v>1</v>
      </c>
      <c r="V25" s="31">
        <f t="shared" si="16"/>
        <v>0</v>
      </c>
      <c r="W25" s="32">
        <f t="shared" si="17"/>
        <v>0</v>
      </c>
    </row>
    <row r="26">
      <c r="A26" s="24" t="s">
        <v>186</v>
      </c>
      <c r="B26" s="35">
        <v>24.0</v>
      </c>
      <c r="C26" s="25" t="s">
        <v>212</v>
      </c>
      <c r="D26" s="35">
        <v>1.0</v>
      </c>
      <c r="E26" s="24" t="s">
        <v>78</v>
      </c>
      <c r="F26" s="36">
        <f t="shared" si="1"/>
        <v>1</v>
      </c>
      <c r="G26" s="24" t="s">
        <v>79</v>
      </c>
      <c r="H26" s="24">
        <f t="shared" si="2"/>
        <v>1</v>
      </c>
      <c r="I26" s="24">
        <f t="shared" si="3"/>
        <v>3</v>
      </c>
      <c r="J26" s="24">
        <f t="shared" si="4"/>
        <v>0</v>
      </c>
      <c r="K26" s="24">
        <f t="shared" si="5"/>
        <v>1</v>
      </c>
      <c r="L26" s="31">
        <f t="shared" si="6"/>
        <v>1</v>
      </c>
      <c r="M26" s="31">
        <f t="shared" si="7"/>
        <v>1</v>
      </c>
      <c r="N26" s="31">
        <f t="shared" si="8"/>
        <v>1</v>
      </c>
      <c r="O26" s="31">
        <f t="shared" si="9"/>
        <v>1</v>
      </c>
      <c r="P26" s="31">
        <f t="shared" si="10"/>
        <v>0</v>
      </c>
      <c r="Q26" s="17">
        <f t="shared" si="11"/>
        <v>0</v>
      </c>
      <c r="R26" s="4">
        <f t="shared" si="12"/>
        <v>1</v>
      </c>
      <c r="S26" s="31">
        <f t="shared" si="13"/>
        <v>0</v>
      </c>
      <c r="T26" s="32">
        <f t="shared" si="14"/>
        <v>0</v>
      </c>
      <c r="U26" s="4">
        <f t="shared" si="15"/>
        <v>1</v>
      </c>
      <c r="V26" s="31">
        <f t="shared" si="16"/>
        <v>0</v>
      </c>
      <c r="W26" s="32">
        <f t="shared" si="17"/>
        <v>0</v>
      </c>
    </row>
    <row r="27">
      <c r="A27" s="24" t="s">
        <v>186</v>
      </c>
      <c r="B27" s="35">
        <v>25.0</v>
      </c>
      <c r="C27" s="25" t="s">
        <v>213</v>
      </c>
      <c r="D27" s="35">
        <v>1.0</v>
      </c>
      <c r="E27" s="24" t="s">
        <v>78</v>
      </c>
      <c r="F27" s="36">
        <f t="shared" si="1"/>
        <v>1</v>
      </c>
      <c r="G27" s="24" t="s">
        <v>79</v>
      </c>
      <c r="H27" s="24">
        <f t="shared" si="2"/>
        <v>1</v>
      </c>
      <c r="I27" s="24">
        <f t="shared" si="3"/>
        <v>3</v>
      </c>
      <c r="J27" s="24">
        <f t="shared" si="4"/>
        <v>0</v>
      </c>
      <c r="K27" s="24">
        <f t="shared" si="5"/>
        <v>1</v>
      </c>
      <c r="L27" s="31">
        <f t="shared" si="6"/>
        <v>1</v>
      </c>
      <c r="M27" s="31">
        <f t="shared" si="7"/>
        <v>1</v>
      </c>
      <c r="N27" s="31">
        <f t="shared" si="8"/>
        <v>1</v>
      </c>
      <c r="O27" s="31">
        <f t="shared" si="9"/>
        <v>1</v>
      </c>
      <c r="P27" s="31">
        <f t="shared" si="10"/>
        <v>0</v>
      </c>
      <c r="Q27" s="17">
        <f t="shared" si="11"/>
        <v>0</v>
      </c>
      <c r="R27" s="4">
        <f t="shared" si="12"/>
        <v>1</v>
      </c>
      <c r="S27" s="31">
        <f t="shared" si="13"/>
        <v>0</v>
      </c>
      <c r="T27" s="32">
        <f t="shared" si="14"/>
        <v>0</v>
      </c>
      <c r="U27" s="4">
        <f t="shared" si="15"/>
        <v>1</v>
      </c>
      <c r="V27" s="31">
        <f t="shared" si="16"/>
        <v>0</v>
      </c>
      <c r="W27" s="32">
        <f t="shared" si="17"/>
        <v>0</v>
      </c>
    </row>
    <row r="28">
      <c r="A28" s="24" t="s">
        <v>186</v>
      </c>
      <c r="B28" s="35">
        <v>26.0</v>
      </c>
      <c r="C28" s="25" t="s">
        <v>214</v>
      </c>
      <c r="D28" s="35">
        <v>1.0</v>
      </c>
      <c r="E28" s="24" t="s">
        <v>78</v>
      </c>
      <c r="F28" s="36">
        <f t="shared" si="1"/>
        <v>1</v>
      </c>
      <c r="G28" s="24" t="s">
        <v>79</v>
      </c>
      <c r="H28" s="24">
        <f t="shared" si="2"/>
        <v>1</v>
      </c>
      <c r="I28" s="24">
        <f t="shared" si="3"/>
        <v>3</v>
      </c>
      <c r="J28" s="24">
        <f t="shared" si="4"/>
        <v>0</v>
      </c>
      <c r="K28" s="24">
        <f t="shared" si="5"/>
        <v>1</v>
      </c>
      <c r="L28" s="31">
        <f t="shared" si="6"/>
        <v>1</v>
      </c>
      <c r="M28" s="31">
        <f t="shared" si="7"/>
        <v>1</v>
      </c>
      <c r="N28" s="31">
        <f t="shared" si="8"/>
        <v>1</v>
      </c>
      <c r="O28" s="31">
        <f t="shared" si="9"/>
        <v>1</v>
      </c>
      <c r="P28" s="31">
        <f t="shared" si="10"/>
        <v>0</v>
      </c>
      <c r="Q28" s="17">
        <f t="shared" si="11"/>
        <v>0</v>
      </c>
      <c r="R28" s="4">
        <f t="shared" si="12"/>
        <v>1</v>
      </c>
      <c r="S28" s="31">
        <f t="shared" si="13"/>
        <v>0</v>
      </c>
      <c r="T28" s="32">
        <f t="shared" si="14"/>
        <v>0</v>
      </c>
      <c r="U28" s="4">
        <f t="shared" si="15"/>
        <v>1</v>
      </c>
      <c r="V28" s="31">
        <f t="shared" si="16"/>
        <v>0</v>
      </c>
      <c r="W28" s="32">
        <f t="shared" si="17"/>
        <v>0</v>
      </c>
    </row>
    <row r="29">
      <c r="A29" s="24" t="s">
        <v>186</v>
      </c>
      <c r="B29" s="35">
        <v>27.0</v>
      </c>
      <c r="C29" s="25" t="s">
        <v>215</v>
      </c>
      <c r="D29" s="35">
        <v>0.0</v>
      </c>
      <c r="E29" s="24" t="s">
        <v>81</v>
      </c>
      <c r="F29" s="36">
        <f t="shared" si="1"/>
        <v>0</v>
      </c>
      <c r="G29" s="24" t="s">
        <v>79</v>
      </c>
      <c r="H29" s="24">
        <f t="shared" si="2"/>
        <v>1</v>
      </c>
      <c r="I29" s="24">
        <f t="shared" si="3"/>
        <v>1</v>
      </c>
      <c r="J29" s="24">
        <f t="shared" si="4"/>
        <v>2</v>
      </c>
      <c r="K29" s="24">
        <f t="shared" si="5"/>
        <v>0.3333333333</v>
      </c>
      <c r="L29" s="31">
        <f t="shared" si="6"/>
        <v>1</v>
      </c>
      <c r="M29" s="31">
        <f t="shared" si="7"/>
        <v>0</v>
      </c>
      <c r="N29" s="31">
        <f t="shared" si="8"/>
        <v>0</v>
      </c>
      <c r="O29" s="31">
        <f t="shared" si="9"/>
        <v>0</v>
      </c>
      <c r="P29" s="31">
        <f t="shared" si="10"/>
        <v>0</v>
      </c>
      <c r="Q29" s="17">
        <f t="shared" si="11"/>
        <v>0</v>
      </c>
      <c r="R29" s="4">
        <f t="shared" si="12"/>
        <v>0</v>
      </c>
      <c r="S29" s="31">
        <f t="shared" si="13"/>
        <v>1</v>
      </c>
      <c r="T29" s="32">
        <f t="shared" si="14"/>
        <v>0</v>
      </c>
      <c r="U29" s="4">
        <f t="shared" si="15"/>
        <v>0</v>
      </c>
      <c r="V29" s="31">
        <f t="shared" si="16"/>
        <v>1</v>
      </c>
      <c r="W29" s="32">
        <f t="shared" si="17"/>
        <v>0</v>
      </c>
    </row>
    <row r="30">
      <c r="A30" s="24" t="s">
        <v>186</v>
      </c>
      <c r="B30" s="35">
        <v>28.0</v>
      </c>
      <c r="C30" s="25" t="s">
        <v>216</v>
      </c>
      <c r="D30" s="35">
        <v>1.0</v>
      </c>
      <c r="E30" s="24" t="s">
        <v>78</v>
      </c>
      <c r="F30" s="36">
        <f t="shared" si="1"/>
        <v>1</v>
      </c>
      <c r="G30" s="24" t="s">
        <v>79</v>
      </c>
      <c r="H30" s="24">
        <f t="shared" si="2"/>
        <v>1</v>
      </c>
      <c r="I30" s="24">
        <f t="shared" si="3"/>
        <v>3</v>
      </c>
      <c r="J30" s="24">
        <f t="shared" si="4"/>
        <v>0</v>
      </c>
      <c r="K30" s="24">
        <f t="shared" si="5"/>
        <v>1</v>
      </c>
      <c r="L30" s="31">
        <f t="shared" si="6"/>
        <v>1</v>
      </c>
      <c r="M30" s="31">
        <f t="shared" si="7"/>
        <v>1</v>
      </c>
      <c r="N30" s="31">
        <f t="shared" si="8"/>
        <v>1</v>
      </c>
      <c r="O30" s="31">
        <f t="shared" si="9"/>
        <v>1</v>
      </c>
      <c r="P30" s="31">
        <f t="shared" si="10"/>
        <v>0</v>
      </c>
      <c r="Q30" s="17">
        <f t="shared" si="11"/>
        <v>0</v>
      </c>
      <c r="R30" s="4">
        <f t="shared" si="12"/>
        <v>1</v>
      </c>
      <c r="S30" s="31">
        <f t="shared" si="13"/>
        <v>0</v>
      </c>
      <c r="T30" s="32">
        <f t="shared" si="14"/>
        <v>0</v>
      </c>
      <c r="U30" s="4">
        <f t="shared" si="15"/>
        <v>1</v>
      </c>
      <c r="V30" s="31">
        <f t="shared" si="16"/>
        <v>0</v>
      </c>
      <c r="W30" s="32">
        <f t="shared" si="17"/>
        <v>0</v>
      </c>
    </row>
    <row r="31">
      <c r="A31" s="24" t="s">
        <v>186</v>
      </c>
      <c r="B31" s="35">
        <v>29.0</v>
      </c>
      <c r="C31" s="25" t="s">
        <v>217</v>
      </c>
      <c r="D31" s="35">
        <v>1.0</v>
      </c>
      <c r="E31" s="24" t="s">
        <v>78</v>
      </c>
      <c r="F31" s="36">
        <f t="shared" si="1"/>
        <v>1</v>
      </c>
      <c r="G31" s="24" t="s">
        <v>79</v>
      </c>
      <c r="H31" s="24">
        <f t="shared" si="2"/>
        <v>1</v>
      </c>
      <c r="I31" s="24">
        <f t="shared" si="3"/>
        <v>3</v>
      </c>
      <c r="J31" s="24">
        <f t="shared" si="4"/>
        <v>0</v>
      </c>
      <c r="K31" s="24">
        <f t="shared" si="5"/>
        <v>1</v>
      </c>
      <c r="L31" s="31">
        <f t="shared" si="6"/>
        <v>1</v>
      </c>
      <c r="M31" s="31">
        <f t="shared" si="7"/>
        <v>1</v>
      </c>
      <c r="N31" s="31">
        <f t="shared" si="8"/>
        <v>1</v>
      </c>
      <c r="O31" s="31">
        <f t="shared" si="9"/>
        <v>1</v>
      </c>
      <c r="P31" s="31">
        <f t="shared" si="10"/>
        <v>0</v>
      </c>
      <c r="Q31" s="17">
        <f t="shared" si="11"/>
        <v>0</v>
      </c>
      <c r="R31" s="4">
        <f t="shared" si="12"/>
        <v>1</v>
      </c>
      <c r="S31" s="31">
        <f t="shared" si="13"/>
        <v>0</v>
      </c>
      <c r="T31" s="32">
        <f t="shared" si="14"/>
        <v>0</v>
      </c>
      <c r="U31" s="4">
        <f t="shared" si="15"/>
        <v>1</v>
      </c>
      <c r="V31" s="31">
        <f t="shared" si="16"/>
        <v>0</v>
      </c>
      <c r="W31" s="32">
        <f t="shared" si="17"/>
        <v>0</v>
      </c>
    </row>
    <row r="32">
      <c r="A32" s="24" t="s">
        <v>186</v>
      </c>
      <c r="B32" s="35">
        <v>30.0</v>
      </c>
      <c r="C32" s="25" t="s">
        <v>218</v>
      </c>
      <c r="D32" s="35">
        <v>1.0</v>
      </c>
      <c r="E32" s="24" t="s">
        <v>78</v>
      </c>
      <c r="F32" s="36">
        <f t="shared" si="1"/>
        <v>1</v>
      </c>
      <c r="G32" s="24" t="s">
        <v>79</v>
      </c>
      <c r="H32" s="24">
        <f t="shared" si="2"/>
        <v>1</v>
      </c>
      <c r="I32" s="24">
        <f t="shared" si="3"/>
        <v>3</v>
      </c>
      <c r="J32" s="24">
        <f t="shared" si="4"/>
        <v>0</v>
      </c>
      <c r="K32" s="24">
        <f t="shared" si="5"/>
        <v>1</v>
      </c>
      <c r="L32" s="31">
        <f t="shared" si="6"/>
        <v>1</v>
      </c>
      <c r="M32" s="31">
        <f t="shared" si="7"/>
        <v>1</v>
      </c>
      <c r="N32" s="31">
        <f t="shared" si="8"/>
        <v>1</v>
      </c>
      <c r="O32" s="31">
        <f t="shared" si="9"/>
        <v>1</v>
      </c>
      <c r="P32" s="31">
        <f t="shared" si="10"/>
        <v>0</v>
      </c>
      <c r="Q32" s="17">
        <f t="shared" si="11"/>
        <v>0</v>
      </c>
      <c r="R32" s="4">
        <f t="shared" si="12"/>
        <v>1</v>
      </c>
      <c r="S32" s="31">
        <f t="shared" si="13"/>
        <v>0</v>
      </c>
      <c r="T32" s="32">
        <f t="shared" si="14"/>
        <v>0</v>
      </c>
      <c r="U32" s="4">
        <f t="shared" si="15"/>
        <v>1</v>
      </c>
      <c r="V32" s="31">
        <f t="shared" si="16"/>
        <v>0</v>
      </c>
      <c r="W32" s="32">
        <f t="shared" si="17"/>
        <v>0</v>
      </c>
    </row>
    <row r="33">
      <c r="A33" s="24" t="s">
        <v>186</v>
      </c>
      <c r="B33" s="35">
        <v>31.0</v>
      </c>
      <c r="C33" s="25" t="s">
        <v>219</v>
      </c>
      <c r="D33" s="35">
        <v>1.0</v>
      </c>
      <c r="E33" s="24" t="s">
        <v>78</v>
      </c>
      <c r="F33" s="36">
        <f t="shared" si="1"/>
        <v>1</v>
      </c>
      <c r="G33" s="24" t="s">
        <v>79</v>
      </c>
      <c r="H33" s="24">
        <f t="shared" si="2"/>
        <v>1</v>
      </c>
      <c r="I33" s="24">
        <f t="shared" si="3"/>
        <v>3</v>
      </c>
      <c r="J33" s="24">
        <f t="shared" si="4"/>
        <v>0</v>
      </c>
      <c r="K33" s="24">
        <f t="shared" si="5"/>
        <v>1</v>
      </c>
      <c r="L33" s="31">
        <f t="shared" si="6"/>
        <v>1</v>
      </c>
      <c r="M33" s="31">
        <f t="shared" si="7"/>
        <v>1</v>
      </c>
      <c r="N33" s="31">
        <f t="shared" si="8"/>
        <v>1</v>
      </c>
      <c r="O33" s="31">
        <f t="shared" si="9"/>
        <v>1</v>
      </c>
      <c r="P33" s="31">
        <f t="shared" si="10"/>
        <v>0</v>
      </c>
      <c r="Q33" s="17">
        <f t="shared" si="11"/>
        <v>0</v>
      </c>
      <c r="R33" s="4">
        <f t="shared" si="12"/>
        <v>1</v>
      </c>
      <c r="S33" s="31">
        <f t="shared" si="13"/>
        <v>0</v>
      </c>
      <c r="T33" s="32">
        <f t="shared" si="14"/>
        <v>0</v>
      </c>
      <c r="U33" s="4">
        <f t="shared" si="15"/>
        <v>1</v>
      </c>
      <c r="V33" s="31">
        <f t="shared" si="16"/>
        <v>0</v>
      </c>
      <c r="W33" s="32">
        <f t="shared" si="17"/>
        <v>0</v>
      </c>
    </row>
    <row r="34">
      <c r="A34" s="24" t="s">
        <v>186</v>
      </c>
      <c r="B34" s="35">
        <v>32.0</v>
      </c>
      <c r="C34" s="25" t="s">
        <v>220</v>
      </c>
      <c r="D34" s="35">
        <v>1.0</v>
      </c>
      <c r="E34" s="24" t="s">
        <v>78</v>
      </c>
      <c r="F34" s="36">
        <f t="shared" si="1"/>
        <v>1</v>
      </c>
      <c r="G34" s="24" t="s">
        <v>79</v>
      </c>
      <c r="H34" s="24">
        <f t="shared" si="2"/>
        <v>1</v>
      </c>
      <c r="I34" s="24">
        <f t="shared" si="3"/>
        <v>3</v>
      </c>
      <c r="J34" s="24">
        <f t="shared" si="4"/>
        <v>0</v>
      </c>
      <c r="K34" s="24">
        <f t="shared" si="5"/>
        <v>1</v>
      </c>
      <c r="L34" s="31">
        <f t="shared" si="6"/>
        <v>1</v>
      </c>
      <c r="M34" s="31">
        <f t="shared" si="7"/>
        <v>1</v>
      </c>
      <c r="N34" s="31">
        <f t="shared" si="8"/>
        <v>1</v>
      </c>
      <c r="O34" s="31">
        <f t="shared" si="9"/>
        <v>1</v>
      </c>
      <c r="P34" s="31">
        <f t="shared" si="10"/>
        <v>0</v>
      </c>
      <c r="Q34" s="17">
        <f t="shared" si="11"/>
        <v>0</v>
      </c>
      <c r="R34" s="4">
        <f t="shared" si="12"/>
        <v>1</v>
      </c>
      <c r="S34" s="31">
        <f t="shared" si="13"/>
        <v>0</v>
      </c>
      <c r="T34" s="32">
        <f t="shared" si="14"/>
        <v>0</v>
      </c>
      <c r="U34" s="4">
        <f t="shared" si="15"/>
        <v>1</v>
      </c>
      <c r="V34" s="31">
        <f t="shared" si="16"/>
        <v>0</v>
      </c>
      <c r="W34" s="32">
        <f t="shared" si="17"/>
        <v>0</v>
      </c>
    </row>
    <row r="35">
      <c r="A35" s="24" t="s">
        <v>186</v>
      </c>
      <c r="B35" s="35">
        <v>33.0</v>
      </c>
      <c r="C35" s="25" t="s">
        <v>221</v>
      </c>
      <c r="D35" s="35">
        <v>1.0</v>
      </c>
      <c r="E35" s="24" t="s">
        <v>78</v>
      </c>
      <c r="F35" s="36">
        <f t="shared" si="1"/>
        <v>1</v>
      </c>
      <c r="G35" s="24" t="s">
        <v>79</v>
      </c>
      <c r="H35" s="24">
        <f t="shared" si="2"/>
        <v>1</v>
      </c>
      <c r="I35" s="24">
        <f t="shared" si="3"/>
        <v>3</v>
      </c>
      <c r="J35" s="24">
        <f t="shared" si="4"/>
        <v>0</v>
      </c>
      <c r="K35" s="24">
        <f t="shared" si="5"/>
        <v>1</v>
      </c>
      <c r="L35" s="31">
        <f t="shared" si="6"/>
        <v>1</v>
      </c>
      <c r="M35" s="31">
        <f t="shared" si="7"/>
        <v>1</v>
      </c>
      <c r="N35" s="31">
        <f t="shared" si="8"/>
        <v>1</v>
      </c>
      <c r="O35" s="31">
        <f t="shared" si="9"/>
        <v>1</v>
      </c>
      <c r="P35" s="31">
        <f t="shared" si="10"/>
        <v>0</v>
      </c>
      <c r="Q35" s="17">
        <f t="shared" si="11"/>
        <v>0</v>
      </c>
      <c r="R35" s="4">
        <f t="shared" si="12"/>
        <v>1</v>
      </c>
      <c r="S35" s="31">
        <f t="shared" si="13"/>
        <v>0</v>
      </c>
      <c r="T35" s="32">
        <f t="shared" si="14"/>
        <v>0</v>
      </c>
      <c r="U35" s="4">
        <f t="shared" si="15"/>
        <v>1</v>
      </c>
      <c r="V35" s="31">
        <f t="shared" si="16"/>
        <v>0</v>
      </c>
      <c r="W35" s="32">
        <f t="shared" si="17"/>
        <v>0</v>
      </c>
    </row>
    <row r="36">
      <c r="A36" s="24" t="s">
        <v>186</v>
      </c>
      <c r="B36" s="35">
        <v>34.0</v>
      </c>
      <c r="C36" s="25" t="s">
        <v>222</v>
      </c>
      <c r="D36" s="35">
        <v>1.0</v>
      </c>
      <c r="E36" s="24" t="s">
        <v>78</v>
      </c>
      <c r="F36" s="36">
        <f t="shared" si="1"/>
        <v>1</v>
      </c>
      <c r="G36" s="24" t="s">
        <v>79</v>
      </c>
      <c r="H36" s="24">
        <f t="shared" si="2"/>
        <v>1</v>
      </c>
      <c r="I36" s="24">
        <f t="shared" si="3"/>
        <v>3</v>
      </c>
      <c r="J36" s="24">
        <f t="shared" si="4"/>
        <v>0</v>
      </c>
      <c r="K36" s="24">
        <f t="shared" si="5"/>
        <v>1</v>
      </c>
      <c r="L36" s="31">
        <f t="shared" si="6"/>
        <v>1</v>
      </c>
      <c r="M36" s="31">
        <f t="shared" si="7"/>
        <v>1</v>
      </c>
      <c r="N36" s="31">
        <f t="shared" si="8"/>
        <v>1</v>
      </c>
      <c r="O36" s="31">
        <f t="shared" si="9"/>
        <v>1</v>
      </c>
      <c r="P36" s="31">
        <f t="shared" si="10"/>
        <v>0</v>
      </c>
      <c r="Q36" s="17">
        <f t="shared" si="11"/>
        <v>0</v>
      </c>
      <c r="R36" s="4">
        <f t="shared" si="12"/>
        <v>1</v>
      </c>
      <c r="S36" s="31">
        <f t="shared" si="13"/>
        <v>0</v>
      </c>
      <c r="T36" s="32">
        <f t="shared" si="14"/>
        <v>0</v>
      </c>
      <c r="U36" s="4">
        <f t="shared" si="15"/>
        <v>1</v>
      </c>
      <c r="V36" s="31">
        <f t="shared" si="16"/>
        <v>0</v>
      </c>
      <c r="W36" s="32">
        <f t="shared" si="17"/>
        <v>0</v>
      </c>
    </row>
    <row r="37">
      <c r="A37" s="24" t="s">
        <v>186</v>
      </c>
      <c r="B37" s="35">
        <v>35.0</v>
      </c>
      <c r="C37" s="25" t="s">
        <v>223</v>
      </c>
      <c r="D37" s="35">
        <v>0.0</v>
      </c>
      <c r="E37" s="24" t="s">
        <v>81</v>
      </c>
      <c r="F37" s="36">
        <f t="shared" si="1"/>
        <v>0</v>
      </c>
      <c r="G37" s="24" t="s">
        <v>79</v>
      </c>
      <c r="H37" s="24">
        <f t="shared" si="2"/>
        <v>1</v>
      </c>
      <c r="I37" s="24">
        <f t="shared" si="3"/>
        <v>1</v>
      </c>
      <c r="J37" s="24">
        <f t="shared" si="4"/>
        <v>2</v>
      </c>
      <c r="K37" s="24">
        <f t="shared" si="5"/>
        <v>0.3333333333</v>
      </c>
      <c r="L37" s="31">
        <f t="shared" si="6"/>
        <v>1</v>
      </c>
      <c r="M37" s="31">
        <f t="shared" si="7"/>
        <v>0</v>
      </c>
      <c r="N37" s="31">
        <f t="shared" si="8"/>
        <v>0</v>
      </c>
      <c r="O37" s="31">
        <f t="shared" si="9"/>
        <v>0</v>
      </c>
      <c r="P37" s="31">
        <f t="shared" si="10"/>
        <v>0</v>
      </c>
      <c r="Q37" s="17">
        <f t="shared" si="11"/>
        <v>0</v>
      </c>
      <c r="R37" s="4">
        <f t="shared" si="12"/>
        <v>0</v>
      </c>
      <c r="S37" s="31">
        <f t="shared" si="13"/>
        <v>1</v>
      </c>
      <c r="T37" s="32">
        <f t="shared" si="14"/>
        <v>0</v>
      </c>
      <c r="U37" s="4">
        <f t="shared" si="15"/>
        <v>0</v>
      </c>
      <c r="V37" s="31">
        <f t="shared" si="16"/>
        <v>1</v>
      </c>
      <c r="W37" s="32">
        <f t="shared" si="17"/>
        <v>0</v>
      </c>
    </row>
    <row r="38">
      <c r="A38" s="24" t="s">
        <v>186</v>
      </c>
      <c r="B38" s="35">
        <v>36.0</v>
      </c>
      <c r="C38" s="25" t="s">
        <v>224</v>
      </c>
      <c r="D38" s="35">
        <v>1.0</v>
      </c>
      <c r="E38" s="24" t="s">
        <v>81</v>
      </c>
      <c r="F38" s="36">
        <f t="shared" si="1"/>
        <v>0</v>
      </c>
      <c r="G38" s="24" t="s">
        <v>225</v>
      </c>
      <c r="H38" s="24">
        <f t="shared" si="2"/>
        <v>0</v>
      </c>
      <c r="I38" s="24">
        <f t="shared" si="3"/>
        <v>1</v>
      </c>
      <c r="J38" s="24">
        <f t="shared" si="4"/>
        <v>2</v>
      </c>
      <c r="K38" s="24">
        <f t="shared" si="5"/>
        <v>0.3333333333</v>
      </c>
      <c r="L38" s="31">
        <f t="shared" si="6"/>
        <v>0</v>
      </c>
      <c r="M38" s="31">
        <f t="shared" si="7"/>
        <v>0</v>
      </c>
      <c r="N38" s="31">
        <f t="shared" si="8"/>
        <v>1</v>
      </c>
      <c r="O38" s="31">
        <f t="shared" si="9"/>
        <v>0</v>
      </c>
      <c r="P38" s="31">
        <f t="shared" si="10"/>
        <v>0</v>
      </c>
      <c r="Q38" s="17">
        <f t="shared" si="11"/>
        <v>1</v>
      </c>
      <c r="R38" s="4">
        <f t="shared" si="12"/>
        <v>0</v>
      </c>
      <c r="S38" s="31">
        <f t="shared" si="13"/>
        <v>0</v>
      </c>
      <c r="T38" s="32">
        <f t="shared" si="14"/>
        <v>1</v>
      </c>
      <c r="U38" s="4">
        <f t="shared" si="15"/>
        <v>0</v>
      </c>
      <c r="V38" s="31">
        <f t="shared" si="16"/>
        <v>0</v>
      </c>
      <c r="W38" s="32">
        <f t="shared" si="17"/>
        <v>0</v>
      </c>
    </row>
    <row r="39">
      <c r="A39" s="24" t="s">
        <v>186</v>
      </c>
      <c r="B39" s="35">
        <v>37.0</v>
      </c>
      <c r="C39" s="25" t="s">
        <v>226</v>
      </c>
      <c r="D39" s="35">
        <v>0.0</v>
      </c>
      <c r="E39" s="24" t="s">
        <v>81</v>
      </c>
      <c r="F39" s="36">
        <f t="shared" si="1"/>
        <v>0</v>
      </c>
      <c r="G39" s="24" t="s">
        <v>83</v>
      </c>
      <c r="H39" s="24">
        <f t="shared" si="2"/>
        <v>0</v>
      </c>
      <c r="I39" s="24">
        <f t="shared" si="3"/>
        <v>0</v>
      </c>
      <c r="J39" s="24">
        <f t="shared" si="4"/>
        <v>3</v>
      </c>
      <c r="K39" s="24">
        <f t="shared" si="5"/>
        <v>1</v>
      </c>
      <c r="L39" s="31">
        <f t="shared" si="6"/>
        <v>1</v>
      </c>
      <c r="M39" s="31">
        <f t="shared" si="7"/>
        <v>1</v>
      </c>
      <c r="N39" s="31">
        <f t="shared" si="8"/>
        <v>1</v>
      </c>
      <c r="O39" s="31">
        <f t="shared" si="9"/>
        <v>0</v>
      </c>
      <c r="P39" s="31">
        <f t="shared" si="10"/>
        <v>0</v>
      </c>
      <c r="Q39" s="17">
        <f t="shared" si="11"/>
        <v>0</v>
      </c>
      <c r="R39" s="4">
        <f t="shared" si="12"/>
        <v>0</v>
      </c>
      <c r="S39" s="31">
        <f t="shared" si="13"/>
        <v>0</v>
      </c>
      <c r="T39" s="32">
        <f t="shared" si="14"/>
        <v>0</v>
      </c>
      <c r="U39" s="4">
        <f t="shared" si="15"/>
        <v>0</v>
      </c>
      <c r="V39" s="31">
        <f t="shared" si="16"/>
        <v>0</v>
      </c>
      <c r="W39" s="32">
        <f t="shared" si="17"/>
        <v>0</v>
      </c>
    </row>
    <row r="40">
      <c r="A40" s="24" t="s">
        <v>186</v>
      </c>
      <c r="B40" s="35">
        <v>38.0</v>
      </c>
      <c r="C40" s="25" t="s">
        <v>227</v>
      </c>
      <c r="D40" s="35">
        <v>1.0</v>
      </c>
      <c r="E40" s="24" t="s">
        <v>78</v>
      </c>
      <c r="F40" s="36">
        <f t="shared" si="1"/>
        <v>1</v>
      </c>
      <c r="G40" s="24" t="s">
        <v>79</v>
      </c>
      <c r="H40" s="24">
        <f t="shared" si="2"/>
        <v>1</v>
      </c>
      <c r="I40" s="24">
        <f t="shared" si="3"/>
        <v>3</v>
      </c>
      <c r="J40" s="24">
        <f t="shared" si="4"/>
        <v>0</v>
      </c>
      <c r="K40" s="24">
        <f t="shared" si="5"/>
        <v>1</v>
      </c>
      <c r="L40" s="31">
        <f t="shared" si="6"/>
        <v>1</v>
      </c>
      <c r="M40" s="31">
        <f t="shared" si="7"/>
        <v>1</v>
      </c>
      <c r="N40" s="31">
        <f t="shared" si="8"/>
        <v>1</v>
      </c>
      <c r="O40" s="31">
        <f t="shared" si="9"/>
        <v>1</v>
      </c>
      <c r="P40" s="31">
        <f t="shared" si="10"/>
        <v>0</v>
      </c>
      <c r="Q40" s="17">
        <f t="shared" si="11"/>
        <v>0</v>
      </c>
      <c r="R40" s="4">
        <f t="shared" si="12"/>
        <v>1</v>
      </c>
      <c r="S40" s="31">
        <f t="shared" si="13"/>
        <v>0</v>
      </c>
      <c r="T40" s="32">
        <f t="shared" si="14"/>
        <v>0</v>
      </c>
      <c r="U40" s="4">
        <f t="shared" si="15"/>
        <v>1</v>
      </c>
      <c r="V40" s="31">
        <f t="shared" si="16"/>
        <v>0</v>
      </c>
      <c r="W40" s="32">
        <f t="shared" si="17"/>
        <v>0</v>
      </c>
    </row>
    <row r="41">
      <c r="A41" s="24" t="s">
        <v>186</v>
      </c>
      <c r="B41" s="35">
        <v>39.0</v>
      </c>
      <c r="C41" s="25" t="s">
        <v>228</v>
      </c>
      <c r="D41" s="35">
        <v>1.0</v>
      </c>
      <c r="E41" s="24" t="s">
        <v>78</v>
      </c>
      <c r="F41" s="36">
        <f t="shared" si="1"/>
        <v>1</v>
      </c>
      <c r="G41" s="24" t="s">
        <v>79</v>
      </c>
      <c r="H41" s="24">
        <f t="shared" si="2"/>
        <v>1</v>
      </c>
      <c r="I41" s="24">
        <f t="shared" si="3"/>
        <v>3</v>
      </c>
      <c r="J41" s="24">
        <f t="shared" si="4"/>
        <v>0</v>
      </c>
      <c r="K41" s="24">
        <f t="shared" si="5"/>
        <v>1</v>
      </c>
      <c r="L41" s="31">
        <f t="shared" si="6"/>
        <v>1</v>
      </c>
      <c r="M41" s="31">
        <f t="shared" si="7"/>
        <v>1</v>
      </c>
      <c r="N41" s="31">
        <f t="shared" si="8"/>
        <v>1</v>
      </c>
      <c r="O41" s="31">
        <f t="shared" si="9"/>
        <v>1</v>
      </c>
      <c r="P41" s="31">
        <f t="shared" si="10"/>
        <v>0</v>
      </c>
      <c r="Q41" s="17">
        <f t="shared" si="11"/>
        <v>0</v>
      </c>
      <c r="R41" s="4">
        <f t="shared" si="12"/>
        <v>1</v>
      </c>
      <c r="S41" s="31">
        <f t="shared" si="13"/>
        <v>0</v>
      </c>
      <c r="T41" s="32">
        <f t="shared" si="14"/>
        <v>0</v>
      </c>
      <c r="U41" s="4">
        <f t="shared" si="15"/>
        <v>1</v>
      </c>
      <c r="V41" s="31">
        <f t="shared" si="16"/>
        <v>0</v>
      </c>
      <c r="W41" s="32">
        <f t="shared" si="17"/>
        <v>0</v>
      </c>
    </row>
    <row r="42">
      <c r="A42" s="24" t="s">
        <v>186</v>
      </c>
      <c r="B42" s="35">
        <v>40.0</v>
      </c>
      <c r="C42" s="25" t="s">
        <v>229</v>
      </c>
      <c r="D42" s="35">
        <v>1.0</v>
      </c>
      <c r="E42" s="24" t="s">
        <v>78</v>
      </c>
      <c r="F42" s="36">
        <f t="shared" si="1"/>
        <v>1</v>
      </c>
      <c r="G42" s="24" t="s">
        <v>79</v>
      </c>
      <c r="H42" s="24">
        <f t="shared" si="2"/>
        <v>1</v>
      </c>
      <c r="I42" s="24">
        <f t="shared" si="3"/>
        <v>3</v>
      </c>
      <c r="J42" s="24">
        <f t="shared" si="4"/>
        <v>0</v>
      </c>
      <c r="K42" s="24">
        <f t="shared" si="5"/>
        <v>1</v>
      </c>
      <c r="L42" s="31">
        <f t="shared" si="6"/>
        <v>1</v>
      </c>
      <c r="M42" s="31">
        <f t="shared" si="7"/>
        <v>1</v>
      </c>
      <c r="N42" s="31">
        <f t="shared" si="8"/>
        <v>1</v>
      </c>
      <c r="O42" s="31">
        <f t="shared" si="9"/>
        <v>1</v>
      </c>
      <c r="P42" s="31">
        <f t="shared" si="10"/>
        <v>0</v>
      </c>
      <c r="Q42" s="17">
        <f t="shared" si="11"/>
        <v>0</v>
      </c>
      <c r="R42" s="4">
        <f t="shared" si="12"/>
        <v>1</v>
      </c>
      <c r="S42" s="31">
        <f t="shared" si="13"/>
        <v>0</v>
      </c>
      <c r="T42" s="32">
        <f t="shared" si="14"/>
        <v>0</v>
      </c>
      <c r="U42" s="4">
        <f t="shared" si="15"/>
        <v>1</v>
      </c>
      <c r="V42" s="31">
        <f t="shared" si="16"/>
        <v>0</v>
      </c>
      <c r="W42" s="32">
        <f t="shared" si="17"/>
        <v>0</v>
      </c>
    </row>
    <row r="43">
      <c r="A43" s="24" t="s">
        <v>186</v>
      </c>
      <c r="B43" s="35">
        <v>41.0</v>
      </c>
      <c r="C43" s="25" t="s">
        <v>230</v>
      </c>
      <c r="D43" s="35">
        <v>1.0</v>
      </c>
      <c r="E43" s="24" t="s">
        <v>78</v>
      </c>
      <c r="F43" s="36">
        <f t="shared" si="1"/>
        <v>1</v>
      </c>
      <c r="G43" s="24" t="s">
        <v>79</v>
      </c>
      <c r="H43" s="24">
        <f t="shared" si="2"/>
        <v>1</v>
      </c>
      <c r="I43" s="24">
        <f t="shared" si="3"/>
        <v>3</v>
      </c>
      <c r="J43" s="24">
        <f t="shared" si="4"/>
        <v>0</v>
      </c>
      <c r="K43" s="24">
        <f t="shared" si="5"/>
        <v>1</v>
      </c>
      <c r="L43" s="31">
        <f t="shared" si="6"/>
        <v>1</v>
      </c>
      <c r="M43" s="31">
        <f t="shared" si="7"/>
        <v>1</v>
      </c>
      <c r="N43" s="31">
        <f t="shared" si="8"/>
        <v>1</v>
      </c>
      <c r="O43" s="31">
        <f t="shared" si="9"/>
        <v>1</v>
      </c>
      <c r="P43" s="31">
        <f t="shared" si="10"/>
        <v>0</v>
      </c>
      <c r="Q43" s="17">
        <f t="shared" si="11"/>
        <v>0</v>
      </c>
      <c r="R43" s="4">
        <f t="shared" si="12"/>
        <v>1</v>
      </c>
      <c r="S43" s="31">
        <f t="shared" si="13"/>
        <v>0</v>
      </c>
      <c r="T43" s="32">
        <f t="shared" si="14"/>
        <v>0</v>
      </c>
      <c r="U43" s="4">
        <f t="shared" si="15"/>
        <v>1</v>
      </c>
      <c r="V43" s="31">
        <f t="shared" si="16"/>
        <v>0</v>
      </c>
      <c r="W43" s="32">
        <f t="shared" si="17"/>
        <v>0</v>
      </c>
    </row>
    <row r="44">
      <c r="A44" s="24" t="s">
        <v>186</v>
      </c>
      <c r="B44" s="35">
        <v>42.0</v>
      </c>
      <c r="C44" s="25" t="s">
        <v>231</v>
      </c>
      <c r="D44" s="35">
        <v>1.0</v>
      </c>
      <c r="E44" s="24" t="s">
        <v>78</v>
      </c>
      <c r="F44" s="36">
        <f t="shared" si="1"/>
        <v>1</v>
      </c>
      <c r="G44" s="24" t="s">
        <v>79</v>
      </c>
      <c r="H44" s="24">
        <f t="shared" si="2"/>
        <v>1</v>
      </c>
      <c r="I44" s="24">
        <f t="shared" si="3"/>
        <v>3</v>
      </c>
      <c r="J44" s="24">
        <f t="shared" si="4"/>
        <v>0</v>
      </c>
      <c r="K44" s="24">
        <f t="shared" si="5"/>
        <v>1</v>
      </c>
      <c r="L44" s="31">
        <f t="shared" si="6"/>
        <v>1</v>
      </c>
      <c r="M44" s="31">
        <f t="shared" si="7"/>
        <v>1</v>
      </c>
      <c r="N44" s="31">
        <f t="shared" si="8"/>
        <v>1</v>
      </c>
      <c r="O44" s="31">
        <f t="shared" si="9"/>
        <v>1</v>
      </c>
      <c r="P44" s="31">
        <f t="shared" si="10"/>
        <v>0</v>
      </c>
      <c r="Q44" s="17">
        <f t="shared" si="11"/>
        <v>0</v>
      </c>
      <c r="R44" s="4">
        <f t="shared" si="12"/>
        <v>1</v>
      </c>
      <c r="S44" s="31">
        <f t="shared" si="13"/>
        <v>0</v>
      </c>
      <c r="T44" s="32">
        <f t="shared" si="14"/>
        <v>0</v>
      </c>
      <c r="U44" s="4">
        <f t="shared" si="15"/>
        <v>1</v>
      </c>
      <c r="V44" s="31">
        <f t="shared" si="16"/>
        <v>0</v>
      </c>
      <c r="W44" s="32">
        <f t="shared" si="17"/>
        <v>0</v>
      </c>
    </row>
    <row r="45">
      <c r="A45" s="24" t="s">
        <v>186</v>
      </c>
      <c r="B45" s="35">
        <v>43.0</v>
      </c>
      <c r="C45" s="25" t="s">
        <v>232</v>
      </c>
      <c r="D45" s="35">
        <v>0.0</v>
      </c>
      <c r="E45" s="24" t="s">
        <v>78</v>
      </c>
      <c r="F45" s="36">
        <f t="shared" si="1"/>
        <v>1</v>
      </c>
      <c r="G45" s="24" t="s">
        <v>104</v>
      </c>
      <c r="H45" s="24">
        <f t="shared" si="2"/>
        <v>0</v>
      </c>
      <c r="I45" s="24">
        <f t="shared" si="3"/>
        <v>1</v>
      </c>
      <c r="J45" s="24">
        <f t="shared" si="4"/>
        <v>2</v>
      </c>
      <c r="K45" s="24">
        <f t="shared" si="5"/>
        <v>0.3333333333</v>
      </c>
      <c r="L45" s="31">
        <f t="shared" si="6"/>
        <v>0</v>
      </c>
      <c r="M45" s="31">
        <f t="shared" si="7"/>
        <v>1</v>
      </c>
      <c r="N45" s="31">
        <f t="shared" si="8"/>
        <v>0</v>
      </c>
      <c r="O45" s="31">
        <f t="shared" si="9"/>
        <v>0</v>
      </c>
      <c r="P45" s="31">
        <f t="shared" si="10"/>
        <v>1</v>
      </c>
      <c r="Q45" s="17">
        <f t="shared" si="11"/>
        <v>0</v>
      </c>
      <c r="R45" s="4">
        <f t="shared" si="12"/>
        <v>0</v>
      </c>
      <c r="S45" s="31">
        <f t="shared" si="13"/>
        <v>0</v>
      </c>
      <c r="T45" s="32">
        <f t="shared" si="14"/>
        <v>0</v>
      </c>
      <c r="U45" s="4">
        <f t="shared" si="15"/>
        <v>0</v>
      </c>
      <c r="V45" s="31">
        <f t="shared" si="16"/>
        <v>0</v>
      </c>
      <c r="W45" s="32">
        <f t="shared" si="17"/>
        <v>1</v>
      </c>
    </row>
    <row r="46">
      <c r="A46" s="24" t="s">
        <v>186</v>
      </c>
      <c r="B46" s="35">
        <v>44.0</v>
      </c>
      <c r="C46" s="25" t="s">
        <v>233</v>
      </c>
      <c r="D46" s="35">
        <v>0.0</v>
      </c>
      <c r="E46" s="24" t="s">
        <v>78</v>
      </c>
      <c r="F46" s="36">
        <f t="shared" si="1"/>
        <v>1</v>
      </c>
      <c r="G46" s="24" t="s">
        <v>79</v>
      </c>
      <c r="H46" s="24">
        <f t="shared" si="2"/>
        <v>1</v>
      </c>
      <c r="I46" s="24">
        <f t="shared" si="3"/>
        <v>2</v>
      </c>
      <c r="J46" s="24">
        <f t="shared" si="4"/>
        <v>1</v>
      </c>
      <c r="K46" s="24">
        <f t="shared" si="5"/>
        <v>0.3333333333</v>
      </c>
      <c r="L46" s="31">
        <f t="shared" si="6"/>
        <v>0</v>
      </c>
      <c r="M46" s="31">
        <f t="shared" si="7"/>
        <v>0</v>
      </c>
      <c r="N46" s="31">
        <f t="shared" si="8"/>
        <v>1</v>
      </c>
      <c r="O46" s="31">
        <f t="shared" si="9"/>
        <v>0</v>
      </c>
      <c r="P46" s="31">
        <f t="shared" si="10"/>
        <v>1</v>
      </c>
      <c r="Q46" s="17">
        <f t="shared" si="11"/>
        <v>0</v>
      </c>
      <c r="R46" s="4">
        <f t="shared" si="12"/>
        <v>0</v>
      </c>
      <c r="S46" s="31">
        <f t="shared" si="13"/>
        <v>1</v>
      </c>
      <c r="T46" s="32">
        <f t="shared" si="14"/>
        <v>0</v>
      </c>
      <c r="U46" s="4">
        <f t="shared" si="15"/>
        <v>1</v>
      </c>
      <c r="V46" s="31">
        <f t="shared" si="16"/>
        <v>0</v>
      </c>
      <c r="W46" s="32">
        <f t="shared" si="17"/>
        <v>0</v>
      </c>
    </row>
    <row r="47">
      <c r="A47" s="24" t="s">
        <v>186</v>
      </c>
      <c r="B47" s="35">
        <v>45.0</v>
      </c>
      <c r="C47" s="25" t="s">
        <v>234</v>
      </c>
      <c r="D47" s="35">
        <v>0.0</v>
      </c>
      <c r="E47" s="24" t="s">
        <v>81</v>
      </c>
      <c r="F47" s="36">
        <f t="shared" si="1"/>
        <v>0</v>
      </c>
      <c r="G47" s="24" t="s">
        <v>83</v>
      </c>
      <c r="H47" s="24">
        <f t="shared" si="2"/>
        <v>0</v>
      </c>
      <c r="I47" s="24">
        <f t="shared" si="3"/>
        <v>0</v>
      </c>
      <c r="J47" s="24">
        <f t="shared" si="4"/>
        <v>3</v>
      </c>
      <c r="K47" s="24">
        <f t="shared" si="5"/>
        <v>1</v>
      </c>
      <c r="L47" s="31">
        <f t="shared" si="6"/>
        <v>1</v>
      </c>
      <c r="M47" s="31">
        <f t="shared" si="7"/>
        <v>1</v>
      </c>
      <c r="N47" s="31">
        <f t="shared" si="8"/>
        <v>1</v>
      </c>
      <c r="O47" s="31">
        <f t="shared" si="9"/>
        <v>0</v>
      </c>
      <c r="P47" s="31">
        <f t="shared" si="10"/>
        <v>0</v>
      </c>
      <c r="Q47" s="17">
        <f t="shared" si="11"/>
        <v>0</v>
      </c>
      <c r="R47" s="4">
        <f t="shared" si="12"/>
        <v>0</v>
      </c>
      <c r="S47" s="31">
        <f t="shared" si="13"/>
        <v>0</v>
      </c>
      <c r="T47" s="32">
        <f t="shared" si="14"/>
        <v>0</v>
      </c>
      <c r="U47" s="4">
        <f t="shared" si="15"/>
        <v>0</v>
      </c>
      <c r="V47" s="31">
        <f t="shared" si="16"/>
        <v>0</v>
      </c>
      <c r="W47" s="32">
        <f t="shared" si="17"/>
        <v>0</v>
      </c>
    </row>
    <row r="48">
      <c r="A48" s="24" t="s">
        <v>186</v>
      </c>
      <c r="B48" s="35">
        <v>46.0</v>
      </c>
      <c r="C48" s="25" t="s">
        <v>235</v>
      </c>
      <c r="D48" s="35">
        <v>1.0</v>
      </c>
      <c r="E48" s="24" t="s">
        <v>78</v>
      </c>
      <c r="F48" s="36">
        <f t="shared" si="1"/>
        <v>1</v>
      </c>
      <c r="G48" s="24" t="s">
        <v>79</v>
      </c>
      <c r="H48" s="24">
        <f t="shared" si="2"/>
        <v>1</v>
      </c>
      <c r="I48" s="24">
        <f t="shared" si="3"/>
        <v>3</v>
      </c>
      <c r="J48" s="24">
        <f t="shared" si="4"/>
        <v>0</v>
      </c>
      <c r="K48" s="24">
        <f t="shared" si="5"/>
        <v>1</v>
      </c>
      <c r="L48" s="31">
        <f t="shared" si="6"/>
        <v>1</v>
      </c>
      <c r="M48" s="31">
        <f t="shared" si="7"/>
        <v>1</v>
      </c>
      <c r="N48" s="31">
        <f t="shared" si="8"/>
        <v>1</v>
      </c>
      <c r="O48" s="31">
        <f t="shared" si="9"/>
        <v>1</v>
      </c>
      <c r="P48" s="31">
        <f t="shared" si="10"/>
        <v>0</v>
      </c>
      <c r="Q48" s="17">
        <f t="shared" si="11"/>
        <v>0</v>
      </c>
      <c r="R48" s="4">
        <f t="shared" si="12"/>
        <v>1</v>
      </c>
      <c r="S48" s="31">
        <f t="shared" si="13"/>
        <v>0</v>
      </c>
      <c r="T48" s="32">
        <f t="shared" si="14"/>
        <v>0</v>
      </c>
      <c r="U48" s="4">
        <f t="shared" si="15"/>
        <v>1</v>
      </c>
      <c r="V48" s="31">
        <f t="shared" si="16"/>
        <v>0</v>
      </c>
      <c r="W48" s="32">
        <f t="shared" si="17"/>
        <v>0</v>
      </c>
    </row>
    <row r="49">
      <c r="A49" s="24" t="s">
        <v>186</v>
      </c>
      <c r="B49" s="35">
        <v>47.0</v>
      </c>
      <c r="C49" s="25" t="s">
        <v>236</v>
      </c>
      <c r="D49" s="35">
        <v>0.0</v>
      </c>
      <c r="E49" s="24" t="s">
        <v>81</v>
      </c>
      <c r="F49" s="36">
        <f t="shared" si="1"/>
        <v>0</v>
      </c>
      <c r="G49" s="24" t="s">
        <v>83</v>
      </c>
      <c r="H49" s="24">
        <f t="shared" si="2"/>
        <v>0</v>
      </c>
      <c r="I49" s="24">
        <f t="shared" si="3"/>
        <v>0</v>
      </c>
      <c r="J49" s="24">
        <f t="shared" si="4"/>
        <v>3</v>
      </c>
      <c r="K49" s="24">
        <f t="shared" si="5"/>
        <v>1</v>
      </c>
      <c r="L49" s="31">
        <f t="shared" si="6"/>
        <v>1</v>
      </c>
      <c r="M49" s="31">
        <f t="shared" si="7"/>
        <v>1</v>
      </c>
      <c r="N49" s="31">
        <f t="shared" si="8"/>
        <v>1</v>
      </c>
      <c r="O49" s="31">
        <f t="shared" si="9"/>
        <v>0</v>
      </c>
      <c r="P49" s="31">
        <f t="shared" si="10"/>
        <v>0</v>
      </c>
      <c r="Q49" s="17">
        <f t="shared" si="11"/>
        <v>0</v>
      </c>
      <c r="R49" s="4">
        <f t="shared" si="12"/>
        <v>0</v>
      </c>
      <c r="S49" s="31">
        <f t="shared" si="13"/>
        <v>0</v>
      </c>
      <c r="T49" s="32">
        <f t="shared" si="14"/>
        <v>0</v>
      </c>
      <c r="U49" s="4">
        <f t="shared" si="15"/>
        <v>0</v>
      </c>
      <c r="V49" s="31">
        <f t="shared" si="16"/>
        <v>0</v>
      </c>
      <c r="W49" s="32">
        <f t="shared" si="17"/>
        <v>0</v>
      </c>
    </row>
    <row r="50">
      <c r="A50" s="24" t="s">
        <v>186</v>
      </c>
      <c r="B50" s="35">
        <v>48.0</v>
      </c>
      <c r="C50" s="25" t="s">
        <v>237</v>
      </c>
      <c r="D50" s="35">
        <v>1.0</v>
      </c>
      <c r="E50" s="24" t="s">
        <v>78</v>
      </c>
      <c r="F50" s="36">
        <f t="shared" si="1"/>
        <v>1</v>
      </c>
      <c r="G50" s="24" t="s">
        <v>79</v>
      </c>
      <c r="H50" s="24">
        <f t="shared" si="2"/>
        <v>1</v>
      </c>
      <c r="I50" s="24">
        <f t="shared" si="3"/>
        <v>3</v>
      </c>
      <c r="J50" s="24">
        <f t="shared" si="4"/>
        <v>0</v>
      </c>
      <c r="K50" s="24">
        <f t="shared" si="5"/>
        <v>1</v>
      </c>
      <c r="L50" s="31">
        <f t="shared" si="6"/>
        <v>1</v>
      </c>
      <c r="M50" s="31">
        <f t="shared" si="7"/>
        <v>1</v>
      </c>
      <c r="N50" s="31">
        <f t="shared" si="8"/>
        <v>1</v>
      </c>
      <c r="O50" s="31">
        <f t="shared" si="9"/>
        <v>1</v>
      </c>
      <c r="P50" s="31">
        <f t="shared" si="10"/>
        <v>0</v>
      </c>
      <c r="Q50" s="17">
        <f t="shared" si="11"/>
        <v>0</v>
      </c>
      <c r="R50" s="4">
        <f t="shared" si="12"/>
        <v>1</v>
      </c>
      <c r="S50" s="31">
        <f t="shared" si="13"/>
        <v>0</v>
      </c>
      <c r="T50" s="32">
        <f t="shared" si="14"/>
        <v>0</v>
      </c>
      <c r="U50" s="4">
        <f t="shared" si="15"/>
        <v>1</v>
      </c>
      <c r="V50" s="31">
        <f t="shared" si="16"/>
        <v>0</v>
      </c>
      <c r="W50" s="32">
        <f t="shared" si="17"/>
        <v>0</v>
      </c>
    </row>
    <row r="51">
      <c r="A51" s="24" t="s">
        <v>186</v>
      </c>
      <c r="B51" s="35">
        <v>49.0</v>
      </c>
      <c r="C51" s="25" t="s">
        <v>238</v>
      </c>
      <c r="D51" s="35">
        <v>1.0</v>
      </c>
      <c r="E51" s="24" t="s">
        <v>78</v>
      </c>
      <c r="F51" s="36">
        <f t="shared" si="1"/>
        <v>1</v>
      </c>
      <c r="G51" s="24" t="s">
        <v>79</v>
      </c>
      <c r="H51" s="24">
        <f t="shared" si="2"/>
        <v>1</v>
      </c>
      <c r="I51" s="24">
        <f t="shared" si="3"/>
        <v>3</v>
      </c>
      <c r="J51" s="24">
        <f t="shared" si="4"/>
        <v>0</v>
      </c>
      <c r="K51" s="24">
        <f t="shared" si="5"/>
        <v>1</v>
      </c>
      <c r="L51" s="31">
        <f t="shared" si="6"/>
        <v>1</v>
      </c>
      <c r="M51" s="31">
        <f t="shared" si="7"/>
        <v>1</v>
      </c>
      <c r="N51" s="31">
        <f t="shared" si="8"/>
        <v>1</v>
      </c>
      <c r="O51" s="31">
        <f t="shared" si="9"/>
        <v>1</v>
      </c>
      <c r="P51" s="31">
        <f t="shared" si="10"/>
        <v>0</v>
      </c>
      <c r="Q51" s="17">
        <f t="shared" si="11"/>
        <v>0</v>
      </c>
      <c r="R51" s="4">
        <f t="shared" si="12"/>
        <v>1</v>
      </c>
      <c r="S51" s="31">
        <f t="shared" si="13"/>
        <v>0</v>
      </c>
      <c r="T51" s="32">
        <f t="shared" si="14"/>
        <v>0</v>
      </c>
      <c r="U51" s="4">
        <f t="shared" si="15"/>
        <v>1</v>
      </c>
      <c r="V51" s="31">
        <f t="shared" si="16"/>
        <v>0</v>
      </c>
      <c r="W51" s="32">
        <f t="shared" si="17"/>
        <v>0</v>
      </c>
    </row>
    <row r="52">
      <c r="A52" s="24" t="s">
        <v>186</v>
      </c>
      <c r="B52" s="35">
        <v>50.0</v>
      </c>
      <c r="C52" s="25" t="s">
        <v>239</v>
      </c>
      <c r="D52" s="35">
        <v>1.0</v>
      </c>
      <c r="E52" s="24" t="s">
        <v>78</v>
      </c>
      <c r="F52" s="36">
        <f t="shared" si="1"/>
        <v>1</v>
      </c>
      <c r="G52" s="24" t="s">
        <v>79</v>
      </c>
      <c r="H52" s="24">
        <f t="shared" si="2"/>
        <v>1</v>
      </c>
      <c r="I52" s="24">
        <f t="shared" si="3"/>
        <v>3</v>
      </c>
      <c r="J52" s="24">
        <f t="shared" si="4"/>
        <v>0</v>
      </c>
      <c r="K52" s="24">
        <f t="shared" si="5"/>
        <v>1</v>
      </c>
      <c r="L52" s="31">
        <f t="shared" si="6"/>
        <v>1</v>
      </c>
      <c r="M52" s="31">
        <f t="shared" si="7"/>
        <v>1</v>
      </c>
      <c r="N52" s="31">
        <f t="shared" si="8"/>
        <v>1</v>
      </c>
      <c r="O52" s="31">
        <f t="shared" si="9"/>
        <v>1</v>
      </c>
      <c r="P52" s="31">
        <f t="shared" si="10"/>
        <v>0</v>
      </c>
      <c r="Q52" s="17">
        <f t="shared" si="11"/>
        <v>0</v>
      </c>
      <c r="R52" s="4">
        <f t="shared" si="12"/>
        <v>1</v>
      </c>
      <c r="S52" s="31">
        <f t="shared" si="13"/>
        <v>0</v>
      </c>
      <c r="T52" s="32">
        <f t="shared" si="14"/>
        <v>0</v>
      </c>
      <c r="U52" s="4">
        <f t="shared" si="15"/>
        <v>1</v>
      </c>
      <c r="V52" s="31">
        <f t="shared" si="16"/>
        <v>0</v>
      </c>
      <c r="W52" s="32">
        <f t="shared" si="17"/>
        <v>0</v>
      </c>
    </row>
    <row r="53">
      <c r="A53" s="24" t="s">
        <v>186</v>
      </c>
      <c r="B53" s="35">
        <v>51.0</v>
      </c>
      <c r="C53" s="25" t="s">
        <v>240</v>
      </c>
      <c r="D53" s="35">
        <v>1.0</v>
      </c>
      <c r="E53" s="24" t="s">
        <v>81</v>
      </c>
      <c r="F53" s="36">
        <f t="shared" si="1"/>
        <v>0</v>
      </c>
      <c r="G53" s="24" t="s">
        <v>83</v>
      </c>
      <c r="H53" s="24">
        <f t="shared" si="2"/>
        <v>0</v>
      </c>
      <c r="I53" s="24">
        <f t="shared" si="3"/>
        <v>1</v>
      </c>
      <c r="J53" s="24">
        <f t="shared" si="4"/>
        <v>2</v>
      </c>
      <c r="K53" s="24">
        <f t="shared" si="5"/>
        <v>0.3333333333</v>
      </c>
      <c r="L53" s="31">
        <f t="shared" si="6"/>
        <v>0</v>
      </c>
      <c r="M53" s="31">
        <f t="shared" si="7"/>
        <v>0</v>
      </c>
      <c r="N53" s="31">
        <f t="shared" si="8"/>
        <v>1</v>
      </c>
      <c r="O53" s="31">
        <f t="shared" si="9"/>
        <v>0</v>
      </c>
      <c r="P53" s="31">
        <f t="shared" si="10"/>
        <v>0</v>
      </c>
      <c r="Q53" s="17">
        <f t="shared" si="11"/>
        <v>1</v>
      </c>
      <c r="R53" s="4">
        <f t="shared" si="12"/>
        <v>0</v>
      </c>
      <c r="S53" s="31">
        <f t="shared" si="13"/>
        <v>0</v>
      </c>
      <c r="T53" s="32">
        <f t="shared" si="14"/>
        <v>1</v>
      </c>
      <c r="U53" s="4">
        <f t="shared" si="15"/>
        <v>0</v>
      </c>
      <c r="V53" s="31">
        <f t="shared" si="16"/>
        <v>0</v>
      </c>
      <c r="W53" s="32">
        <f t="shared" si="17"/>
        <v>0</v>
      </c>
    </row>
    <row r="54">
      <c r="A54" s="24" t="s">
        <v>186</v>
      </c>
      <c r="B54" s="35">
        <v>52.0</v>
      </c>
      <c r="C54" s="25" t="s">
        <v>241</v>
      </c>
      <c r="D54" s="35">
        <v>1.0</v>
      </c>
      <c r="E54" s="24" t="s">
        <v>81</v>
      </c>
      <c r="F54" s="36">
        <f t="shared" si="1"/>
        <v>0</v>
      </c>
      <c r="G54" s="24" t="s">
        <v>83</v>
      </c>
      <c r="H54" s="24">
        <f t="shared" si="2"/>
        <v>0</v>
      </c>
      <c r="I54" s="24">
        <f t="shared" si="3"/>
        <v>1</v>
      </c>
      <c r="J54" s="24">
        <f t="shared" si="4"/>
        <v>2</v>
      </c>
      <c r="K54" s="24">
        <f t="shared" si="5"/>
        <v>0.3333333333</v>
      </c>
      <c r="L54" s="31">
        <f t="shared" si="6"/>
        <v>0</v>
      </c>
      <c r="M54" s="31">
        <f t="shared" si="7"/>
        <v>0</v>
      </c>
      <c r="N54" s="31">
        <f t="shared" si="8"/>
        <v>1</v>
      </c>
      <c r="O54" s="31">
        <f t="shared" si="9"/>
        <v>0</v>
      </c>
      <c r="P54" s="31">
        <f t="shared" si="10"/>
        <v>0</v>
      </c>
      <c r="Q54" s="17">
        <f t="shared" si="11"/>
        <v>1</v>
      </c>
      <c r="R54" s="4">
        <f t="shared" si="12"/>
        <v>0</v>
      </c>
      <c r="S54" s="31">
        <f t="shared" si="13"/>
        <v>0</v>
      </c>
      <c r="T54" s="32">
        <f t="shared" si="14"/>
        <v>1</v>
      </c>
      <c r="U54" s="4">
        <f t="shared" si="15"/>
        <v>0</v>
      </c>
      <c r="V54" s="31">
        <f t="shared" si="16"/>
        <v>0</v>
      </c>
      <c r="W54" s="32">
        <f t="shared" si="17"/>
        <v>0</v>
      </c>
    </row>
    <row r="55">
      <c r="A55" s="24" t="s">
        <v>186</v>
      </c>
      <c r="B55" s="35">
        <v>53.0</v>
      </c>
      <c r="C55" s="25" t="s">
        <v>242</v>
      </c>
      <c r="D55" s="35">
        <v>1.0</v>
      </c>
      <c r="E55" s="24" t="s">
        <v>78</v>
      </c>
      <c r="F55" s="36">
        <f t="shared" si="1"/>
        <v>1</v>
      </c>
      <c r="G55" s="24" t="s">
        <v>79</v>
      </c>
      <c r="H55" s="24">
        <f t="shared" si="2"/>
        <v>1</v>
      </c>
      <c r="I55" s="24">
        <f t="shared" si="3"/>
        <v>3</v>
      </c>
      <c r="J55" s="24">
        <f t="shared" si="4"/>
        <v>0</v>
      </c>
      <c r="K55" s="24">
        <f t="shared" si="5"/>
        <v>1</v>
      </c>
      <c r="L55" s="31">
        <f t="shared" si="6"/>
        <v>1</v>
      </c>
      <c r="M55" s="31">
        <f t="shared" si="7"/>
        <v>1</v>
      </c>
      <c r="N55" s="31">
        <f t="shared" si="8"/>
        <v>1</v>
      </c>
      <c r="O55" s="31">
        <f t="shared" si="9"/>
        <v>1</v>
      </c>
      <c r="P55" s="31">
        <f t="shared" si="10"/>
        <v>0</v>
      </c>
      <c r="Q55" s="17">
        <f t="shared" si="11"/>
        <v>0</v>
      </c>
      <c r="R55" s="4">
        <f t="shared" si="12"/>
        <v>1</v>
      </c>
      <c r="S55" s="31">
        <f t="shared" si="13"/>
        <v>0</v>
      </c>
      <c r="T55" s="32">
        <f t="shared" si="14"/>
        <v>0</v>
      </c>
      <c r="U55" s="4">
        <f t="shared" si="15"/>
        <v>1</v>
      </c>
      <c r="V55" s="31">
        <f t="shared" si="16"/>
        <v>0</v>
      </c>
      <c r="W55" s="32">
        <f t="shared" si="17"/>
        <v>0</v>
      </c>
    </row>
    <row r="56">
      <c r="A56" s="24" t="s">
        <v>186</v>
      </c>
      <c r="B56" s="35">
        <v>54.0</v>
      </c>
      <c r="C56" s="25" t="s">
        <v>243</v>
      </c>
      <c r="D56" s="35">
        <v>0.0</v>
      </c>
      <c r="E56" s="24" t="s">
        <v>81</v>
      </c>
      <c r="F56" s="36">
        <f t="shared" si="1"/>
        <v>0</v>
      </c>
      <c r="G56" s="24" t="s">
        <v>83</v>
      </c>
      <c r="H56" s="24">
        <f t="shared" si="2"/>
        <v>0</v>
      </c>
      <c r="I56" s="24">
        <f t="shared" si="3"/>
        <v>0</v>
      </c>
      <c r="J56" s="24">
        <f t="shared" si="4"/>
        <v>3</v>
      </c>
      <c r="K56" s="24">
        <f t="shared" si="5"/>
        <v>1</v>
      </c>
      <c r="L56" s="31">
        <f t="shared" si="6"/>
        <v>1</v>
      </c>
      <c r="M56" s="31">
        <f t="shared" si="7"/>
        <v>1</v>
      </c>
      <c r="N56" s="31">
        <f t="shared" si="8"/>
        <v>1</v>
      </c>
      <c r="O56" s="31">
        <f t="shared" si="9"/>
        <v>0</v>
      </c>
      <c r="P56" s="31">
        <f t="shared" si="10"/>
        <v>0</v>
      </c>
      <c r="Q56" s="17">
        <f t="shared" si="11"/>
        <v>0</v>
      </c>
      <c r="R56" s="4">
        <f t="shared" si="12"/>
        <v>0</v>
      </c>
      <c r="S56" s="31">
        <f t="shared" si="13"/>
        <v>0</v>
      </c>
      <c r="T56" s="32">
        <f t="shared" si="14"/>
        <v>0</v>
      </c>
      <c r="U56" s="4">
        <f t="shared" si="15"/>
        <v>0</v>
      </c>
      <c r="V56" s="31">
        <f t="shared" si="16"/>
        <v>0</v>
      </c>
      <c r="W56" s="32">
        <f t="shared" si="17"/>
        <v>0</v>
      </c>
    </row>
    <row r="57">
      <c r="A57" s="24" t="s">
        <v>186</v>
      </c>
      <c r="B57" s="35">
        <v>55.0</v>
      </c>
      <c r="C57" s="25" t="s">
        <v>244</v>
      </c>
      <c r="D57" s="35">
        <v>1.0</v>
      </c>
      <c r="E57" s="24" t="s">
        <v>81</v>
      </c>
      <c r="F57" s="36">
        <f t="shared" si="1"/>
        <v>0</v>
      </c>
      <c r="G57" s="24" t="s">
        <v>83</v>
      </c>
      <c r="H57" s="24">
        <f t="shared" si="2"/>
        <v>0</v>
      </c>
      <c r="I57" s="24">
        <f t="shared" si="3"/>
        <v>1</v>
      </c>
      <c r="J57" s="24">
        <f t="shared" si="4"/>
        <v>2</v>
      </c>
      <c r="K57" s="24">
        <f t="shared" si="5"/>
        <v>0.3333333333</v>
      </c>
      <c r="L57" s="31">
        <f t="shared" si="6"/>
        <v>0</v>
      </c>
      <c r="M57" s="31">
        <f t="shared" si="7"/>
        <v>0</v>
      </c>
      <c r="N57" s="31">
        <f t="shared" si="8"/>
        <v>1</v>
      </c>
      <c r="O57" s="31">
        <f t="shared" si="9"/>
        <v>0</v>
      </c>
      <c r="P57" s="31">
        <f t="shared" si="10"/>
        <v>0</v>
      </c>
      <c r="Q57" s="17">
        <f t="shared" si="11"/>
        <v>1</v>
      </c>
      <c r="R57" s="4">
        <f t="shared" si="12"/>
        <v>0</v>
      </c>
      <c r="S57" s="31">
        <f t="shared" si="13"/>
        <v>0</v>
      </c>
      <c r="T57" s="32">
        <f t="shared" si="14"/>
        <v>1</v>
      </c>
      <c r="U57" s="4">
        <f t="shared" si="15"/>
        <v>0</v>
      </c>
      <c r="V57" s="31">
        <f t="shared" si="16"/>
        <v>0</v>
      </c>
      <c r="W57" s="32">
        <f t="shared" si="17"/>
        <v>0</v>
      </c>
    </row>
    <row r="58">
      <c r="A58" s="24" t="s">
        <v>186</v>
      </c>
      <c r="B58" s="35">
        <v>56.0</v>
      </c>
      <c r="C58" s="25" t="s">
        <v>245</v>
      </c>
      <c r="D58" s="35">
        <v>0.0</v>
      </c>
      <c r="E58" s="24" t="s">
        <v>81</v>
      </c>
      <c r="F58" s="36">
        <f t="shared" si="1"/>
        <v>0</v>
      </c>
      <c r="G58" s="24" t="s">
        <v>83</v>
      </c>
      <c r="H58" s="24">
        <f t="shared" si="2"/>
        <v>0</v>
      </c>
      <c r="I58" s="24">
        <f t="shared" si="3"/>
        <v>0</v>
      </c>
      <c r="J58" s="24">
        <f t="shared" si="4"/>
        <v>3</v>
      </c>
      <c r="K58" s="24">
        <f t="shared" si="5"/>
        <v>1</v>
      </c>
      <c r="L58" s="31">
        <f t="shared" si="6"/>
        <v>1</v>
      </c>
      <c r="M58" s="31">
        <f t="shared" si="7"/>
        <v>1</v>
      </c>
      <c r="N58" s="31">
        <f t="shared" si="8"/>
        <v>1</v>
      </c>
      <c r="O58" s="31">
        <f t="shared" si="9"/>
        <v>0</v>
      </c>
      <c r="P58" s="31">
        <f t="shared" si="10"/>
        <v>0</v>
      </c>
      <c r="Q58" s="17">
        <f t="shared" si="11"/>
        <v>0</v>
      </c>
      <c r="R58" s="4">
        <f t="shared" si="12"/>
        <v>0</v>
      </c>
      <c r="S58" s="31">
        <f t="shared" si="13"/>
        <v>0</v>
      </c>
      <c r="T58" s="32">
        <f t="shared" si="14"/>
        <v>0</v>
      </c>
      <c r="U58" s="4">
        <f t="shared" si="15"/>
        <v>0</v>
      </c>
      <c r="V58" s="31">
        <f t="shared" si="16"/>
        <v>0</v>
      </c>
      <c r="W58" s="32">
        <f t="shared" si="17"/>
        <v>0</v>
      </c>
    </row>
    <row r="59">
      <c r="A59" s="24" t="s">
        <v>186</v>
      </c>
      <c r="B59" s="35">
        <v>57.0</v>
      </c>
      <c r="C59" s="25" t="s">
        <v>246</v>
      </c>
      <c r="D59" s="35">
        <v>1.0</v>
      </c>
      <c r="E59" s="24" t="s">
        <v>81</v>
      </c>
      <c r="F59" s="36">
        <f t="shared" si="1"/>
        <v>0</v>
      </c>
      <c r="G59" s="24" t="s">
        <v>83</v>
      </c>
      <c r="H59" s="24">
        <f t="shared" si="2"/>
        <v>0</v>
      </c>
      <c r="I59" s="24">
        <f t="shared" si="3"/>
        <v>1</v>
      </c>
      <c r="J59" s="24">
        <f t="shared" si="4"/>
        <v>2</v>
      </c>
      <c r="K59" s="24">
        <f t="shared" si="5"/>
        <v>0.3333333333</v>
      </c>
      <c r="L59" s="31">
        <f t="shared" si="6"/>
        <v>0</v>
      </c>
      <c r="M59" s="31">
        <f t="shared" si="7"/>
        <v>0</v>
      </c>
      <c r="N59" s="31">
        <f t="shared" si="8"/>
        <v>1</v>
      </c>
      <c r="O59" s="31">
        <f t="shared" si="9"/>
        <v>0</v>
      </c>
      <c r="P59" s="31">
        <f t="shared" si="10"/>
        <v>0</v>
      </c>
      <c r="Q59" s="17">
        <f t="shared" si="11"/>
        <v>1</v>
      </c>
      <c r="R59" s="4">
        <f t="shared" si="12"/>
        <v>0</v>
      </c>
      <c r="S59" s="31">
        <f t="shared" si="13"/>
        <v>0</v>
      </c>
      <c r="T59" s="32">
        <f t="shared" si="14"/>
        <v>1</v>
      </c>
      <c r="U59" s="4">
        <f t="shared" si="15"/>
        <v>0</v>
      </c>
      <c r="V59" s="31">
        <f t="shared" si="16"/>
        <v>0</v>
      </c>
      <c r="W59" s="32">
        <f t="shared" si="17"/>
        <v>0</v>
      </c>
    </row>
    <row r="60">
      <c r="A60" s="24" t="s">
        <v>186</v>
      </c>
      <c r="B60" s="35">
        <v>58.0</v>
      </c>
      <c r="C60" s="25" t="s">
        <v>247</v>
      </c>
      <c r="D60" s="35">
        <v>1.0</v>
      </c>
      <c r="E60" s="24" t="s">
        <v>78</v>
      </c>
      <c r="F60" s="36">
        <f t="shared" si="1"/>
        <v>1</v>
      </c>
      <c r="G60" s="24" t="s">
        <v>79</v>
      </c>
      <c r="H60" s="24">
        <f t="shared" si="2"/>
        <v>1</v>
      </c>
      <c r="I60" s="24">
        <f t="shared" si="3"/>
        <v>3</v>
      </c>
      <c r="J60" s="24">
        <f t="shared" si="4"/>
        <v>0</v>
      </c>
      <c r="K60" s="24">
        <f t="shared" si="5"/>
        <v>1</v>
      </c>
      <c r="L60" s="31">
        <f t="shared" si="6"/>
        <v>1</v>
      </c>
      <c r="M60" s="31">
        <f t="shared" si="7"/>
        <v>1</v>
      </c>
      <c r="N60" s="31">
        <f t="shared" si="8"/>
        <v>1</v>
      </c>
      <c r="O60" s="31">
        <f t="shared" si="9"/>
        <v>1</v>
      </c>
      <c r="P60" s="31">
        <f t="shared" si="10"/>
        <v>0</v>
      </c>
      <c r="Q60" s="17">
        <f t="shared" si="11"/>
        <v>0</v>
      </c>
      <c r="R60" s="4">
        <f t="shared" si="12"/>
        <v>1</v>
      </c>
      <c r="S60" s="31">
        <f t="shared" si="13"/>
        <v>0</v>
      </c>
      <c r="T60" s="32">
        <f t="shared" si="14"/>
        <v>0</v>
      </c>
      <c r="U60" s="4">
        <f t="shared" si="15"/>
        <v>1</v>
      </c>
      <c r="V60" s="31">
        <f t="shared" si="16"/>
        <v>0</v>
      </c>
      <c r="W60" s="32">
        <f t="shared" si="17"/>
        <v>0</v>
      </c>
    </row>
    <row r="61">
      <c r="A61" s="24" t="s">
        <v>186</v>
      </c>
      <c r="B61" s="35">
        <v>59.0</v>
      </c>
      <c r="C61" s="25" t="s">
        <v>166</v>
      </c>
      <c r="D61" s="35">
        <v>1.0</v>
      </c>
      <c r="E61" s="24" t="s">
        <v>81</v>
      </c>
      <c r="F61" s="36">
        <f t="shared" si="1"/>
        <v>0</v>
      </c>
      <c r="G61" s="24" t="s">
        <v>83</v>
      </c>
      <c r="H61" s="24">
        <f t="shared" si="2"/>
        <v>0</v>
      </c>
      <c r="I61" s="24">
        <f t="shared" si="3"/>
        <v>1</v>
      </c>
      <c r="J61" s="24">
        <f t="shared" si="4"/>
        <v>2</v>
      </c>
      <c r="K61" s="24">
        <f t="shared" si="5"/>
        <v>0.3333333333</v>
      </c>
      <c r="L61" s="31">
        <f t="shared" si="6"/>
        <v>0</v>
      </c>
      <c r="M61" s="31">
        <f t="shared" si="7"/>
        <v>0</v>
      </c>
      <c r="N61" s="31">
        <f t="shared" si="8"/>
        <v>1</v>
      </c>
      <c r="O61" s="31">
        <f t="shared" si="9"/>
        <v>0</v>
      </c>
      <c r="P61" s="31">
        <f t="shared" si="10"/>
        <v>0</v>
      </c>
      <c r="Q61" s="17">
        <f t="shared" si="11"/>
        <v>1</v>
      </c>
      <c r="R61" s="4">
        <f t="shared" si="12"/>
        <v>0</v>
      </c>
      <c r="S61" s="31">
        <f t="shared" si="13"/>
        <v>0</v>
      </c>
      <c r="T61" s="32">
        <f t="shared" si="14"/>
        <v>1</v>
      </c>
      <c r="U61" s="4">
        <f t="shared" si="15"/>
        <v>0</v>
      </c>
      <c r="V61" s="31">
        <f t="shared" si="16"/>
        <v>0</v>
      </c>
      <c r="W61" s="32">
        <f t="shared" si="17"/>
        <v>0</v>
      </c>
    </row>
    <row r="62">
      <c r="A62" s="24" t="s">
        <v>186</v>
      </c>
      <c r="B62" s="35">
        <v>60.0</v>
      </c>
      <c r="C62" s="25" t="s">
        <v>248</v>
      </c>
      <c r="D62" s="35">
        <v>0.0</v>
      </c>
      <c r="E62" s="24" t="s">
        <v>81</v>
      </c>
      <c r="F62" s="36">
        <f t="shared" si="1"/>
        <v>0</v>
      </c>
      <c r="G62" s="24" t="s">
        <v>83</v>
      </c>
      <c r="H62" s="24">
        <f t="shared" si="2"/>
        <v>0</v>
      </c>
      <c r="I62" s="24">
        <f t="shared" si="3"/>
        <v>0</v>
      </c>
      <c r="J62" s="24">
        <f t="shared" si="4"/>
        <v>3</v>
      </c>
      <c r="K62" s="24">
        <f t="shared" si="5"/>
        <v>1</v>
      </c>
      <c r="L62" s="31">
        <f t="shared" si="6"/>
        <v>1</v>
      </c>
      <c r="M62" s="31">
        <f t="shared" si="7"/>
        <v>1</v>
      </c>
      <c r="N62" s="31">
        <f t="shared" si="8"/>
        <v>1</v>
      </c>
      <c r="O62" s="31">
        <f t="shared" si="9"/>
        <v>0</v>
      </c>
      <c r="P62" s="31">
        <f t="shared" si="10"/>
        <v>0</v>
      </c>
      <c r="Q62" s="17">
        <f t="shared" si="11"/>
        <v>0</v>
      </c>
      <c r="R62" s="4">
        <f t="shared" si="12"/>
        <v>0</v>
      </c>
      <c r="S62" s="31">
        <f t="shared" si="13"/>
        <v>0</v>
      </c>
      <c r="T62" s="32">
        <f t="shared" si="14"/>
        <v>0</v>
      </c>
      <c r="U62" s="4">
        <f t="shared" si="15"/>
        <v>0</v>
      </c>
      <c r="V62" s="31">
        <f t="shared" si="16"/>
        <v>0</v>
      </c>
      <c r="W62" s="32">
        <f t="shared" si="17"/>
        <v>0</v>
      </c>
    </row>
    <row r="63">
      <c r="A63" s="24" t="s">
        <v>186</v>
      </c>
      <c r="B63" s="35">
        <v>61.0</v>
      </c>
      <c r="C63" s="25" t="s">
        <v>249</v>
      </c>
      <c r="D63" s="35">
        <v>1.0</v>
      </c>
      <c r="E63" s="24" t="s">
        <v>81</v>
      </c>
      <c r="F63" s="36">
        <f t="shared" si="1"/>
        <v>0</v>
      </c>
      <c r="G63" s="24" t="s">
        <v>83</v>
      </c>
      <c r="H63" s="24">
        <f t="shared" si="2"/>
        <v>0</v>
      </c>
      <c r="I63" s="24">
        <f t="shared" si="3"/>
        <v>1</v>
      </c>
      <c r="J63" s="24">
        <f t="shared" si="4"/>
        <v>2</v>
      </c>
      <c r="K63" s="24">
        <f t="shared" si="5"/>
        <v>0.3333333333</v>
      </c>
      <c r="L63" s="31">
        <f t="shared" si="6"/>
        <v>0</v>
      </c>
      <c r="M63" s="31">
        <f t="shared" si="7"/>
        <v>0</v>
      </c>
      <c r="N63" s="31">
        <f t="shared" si="8"/>
        <v>1</v>
      </c>
      <c r="O63" s="31">
        <f t="shared" si="9"/>
        <v>0</v>
      </c>
      <c r="P63" s="31">
        <f t="shared" si="10"/>
        <v>0</v>
      </c>
      <c r="Q63" s="17">
        <f t="shared" si="11"/>
        <v>1</v>
      </c>
      <c r="R63" s="4">
        <f t="shared" si="12"/>
        <v>0</v>
      </c>
      <c r="S63" s="31">
        <f t="shared" si="13"/>
        <v>0</v>
      </c>
      <c r="T63" s="32">
        <f t="shared" si="14"/>
        <v>1</v>
      </c>
      <c r="U63" s="4">
        <f t="shared" si="15"/>
        <v>0</v>
      </c>
      <c r="V63" s="31">
        <f t="shared" si="16"/>
        <v>0</v>
      </c>
      <c r="W63" s="32">
        <f t="shared" si="17"/>
        <v>0</v>
      </c>
    </row>
    <row r="64">
      <c r="A64" s="24" t="s">
        <v>186</v>
      </c>
      <c r="B64" s="35">
        <v>62.0</v>
      </c>
      <c r="C64" s="25" t="s">
        <v>250</v>
      </c>
      <c r="D64" s="35">
        <v>0.0</v>
      </c>
      <c r="E64" s="24" t="s">
        <v>81</v>
      </c>
      <c r="F64" s="36">
        <f t="shared" si="1"/>
        <v>0</v>
      </c>
      <c r="G64" s="24" t="s">
        <v>83</v>
      </c>
      <c r="H64" s="24">
        <f t="shared" si="2"/>
        <v>0</v>
      </c>
      <c r="I64" s="24">
        <f t="shared" si="3"/>
        <v>0</v>
      </c>
      <c r="J64" s="24">
        <f t="shared" si="4"/>
        <v>3</v>
      </c>
      <c r="K64" s="24">
        <f t="shared" si="5"/>
        <v>1</v>
      </c>
      <c r="L64" s="31">
        <f t="shared" si="6"/>
        <v>1</v>
      </c>
      <c r="M64" s="31">
        <f t="shared" si="7"/>
        <v>1</v>
      </c>
      <c r="N64" s="31">
        <f t="shared" si="8"/>
        <v>1</v>
      </c>
      <c r="O64" s="31">
        <f t="shared" si="9"/>
        <v>0</v>
      </c>
      <c r="P64" s="31">
        <f t="shared" si="10"/>
        <v>0</v>
      </c>
      <c r="Q64" s="17">
        <f t="shared" si="11"/>
        <v>0</v>
      </c>
      <c r="R64" s="4">
        <f t="shared" si="12"/>
        <v>0</v>
      </c>
      <c r="S64" s="31">
        <f t="shared" si="13"/>
        <v>0</v>
      </c>
      <c r="T64" s="32">
        <f t="shared" si="14"/>
        <v>0</v>
      </c>
      <c r="U64" s="4">
        <f t="shared" si="15"/>
        <v>0</v>
      </c>
      <c r="V64" s="31">
        <f t="shared" si="16"/>
        <v>0</v>
      </c>
      <c r="W64" s="32">
        <f t="shared" si="17"/>
        <v>0</v>
      </c>
    </row>
    <row r="65">
      <c r="A65" s="24" t="s">
        <v>186</v>
      </c>
      <c r="B65" s="35">
        <v>63.0</v>
      </c>
      <c r="C65" s="25" t="s">
        <v>251</v>
      </c>
      <c r="D65" s="35">
        <v>1.0</v>
      </c>
      <c r="E65" s="24" t="s">
        <v>81</v>
      </c>
      <c r="F65" s="36">
        <f t="shared" si="1"/>
        <v>0</v>
      </c>
      <c r="G65" s="24" t="s">
        <v>83</v>
      </c>
      <c r="H65" s="24">
        <f t="shared" si="2"/>
        <v>0</v>
      </c>
      <c r="I65" s="24">
        <f t="shared" si="3"/>
        <v>1</v>
      </c>
      <c r="J65" s="24">
        <f t="shared" si="4"/>
        <v>2</v>
      </c>
      <c r="K65" s="24">
        <f t="shared" si="5"/>
        <v>0.3333333333</v>
      </c>
      <c r="L65" s="31">
        <f t="shared" si="6"/>
        <v>0</v>
      </c>
      <c r="M65" s="31">
        <f t="shared" si="7"/>
        <v>0</v>
      </c>
      <c r="N65" s="31">
        <f t="shared" si="8"/>
        <v>1</v>
      </c>
      <c r="O65" s="31">
        <f t="shared" si="9"/>
        <v>0</v>
      </c>
      <c r="P65" s="31">
        <f t="shared" si="10"/>
        <v>0</v>
      </c>
      <c r="Q65" s="17">
        <f t="shared" si="11"/>
        <v>1</v>
      </c>
      <c r="R65" s="4">
        <f t="shared" si="12"/>
        <v>0</v>
      </c>
      <c r="S65" s="31">
        <f t="shared" si="13"/>
        <v>0</v>
      </c>
      <c r="T65" s="32">
        <f t="shared" si="14"/>
        <v>1</v>
      </c>
      <c r="U65" s="4">
        <f t="shared" si="15"/>
        <v>0</v>
      </c>
      <c r="V65" s="31">
        <f t="shared" si="16"/>
        <v>0</v>
      </c>
      <c r="W65" s="32">
        <f t="shared" si="17"/>
        <v>0</v>
      </c>
    </row>
    <row r="66">
      <c r="A66" s="24" t="s">
        <v>186</v>
      </c>
      <c r="B66" s="35">
        <v>64.0</v>
      </c>
      <c r="C66" s="25" t="s">
        <v>252</v>
      </c>
      <c r="D66" s="35">
        <v>0.0</v>
      </c>
      <c r="E66" s="24" t="s">
        <v>81</v>
      </c>
      <c r="F66" s="36">
        <f t="shared" si="1"/>
        <v>0</v>
      </c>
      <c r="G66" s="24" t="s">
        <v>79</v>
      </c>
      <c r="H66" s="24">
        <f t="shared" si="2"/>
        <v>1</v>
      </c>
      <c r="I66" s="24">
        <f t="shared" si="3"/>
        <v>1</v>
      </c>
      <c r="J66" s="24">
        <f t="shared" si="4"/>
        <v>2</v>
      </c>
      <c r="K66" s="24">
        <f t="shared" si="5"/>
        <v>0.3333333333</v>
      </c>
      <c r="L66" s="31">
        <f t="shared" si="6"/>
        <v>1</v>
      </c>
      <c r="M66" s="31">
        <f t="shared" si="7"/>
        <v>0</v>
      </c>
      <c r="N66" s="31">
        <f t="shared" si="8"/>
        <v>0</v>
      </c>
      <c r="O66" s="31">
        <f t="shared" si="9"/>
        <v>0</v>
      </c>
      <c r="P66" s="31">
        <f t="shared" si="10"/>
        <v>0</v>
      </c>
      <c r="Q66" s="17">
        <f t="shared" si="11"/>
        <v>0</v>
      </c>
      <c r="R66" s="4">
        <f t="shared" si="12"/>
        <v>0</v>
      </c>
      <c r="S66" s="31">
        <f t="shared" si="13"/>
        <v>1</v>
      </c>
      <c r="T66" s="32">
        <f t="shared" si="14"/>
        <v>0</v>
      </c>
      <c r="U66" s="4">
        <f t="shared" si="15"/>
        <v>0</v>
      </c>
      <c r="V66" s="31">
        <f t="shared" si="16"/>
        <v>1</v>
      </c>
      <c r="W66" s="32">
        <f t="shared" si="17"/>
        <v>0</v>
      </c>
    </row>
    <row r="67">
      <c r="A67" s="24" t="s">
        <v>186</v>
      </c>
      <c r="B67" s="35">
        <v>65.0</v>
      </c>
      <c r="C67" s="25" t="s">
        <v>253</v>
      </c>
      <c r="D67" s="35">
        <v>0.0</v>
      </c>
      <c r="E67" s="24" t="s">
        <v>78</v>
      </c>
      <c r="F67" s="36">
        <f t="shared" si="1"/>
        <v>1</v>
      </c>
      <c r="G67" s="24" t="s">
        <v>83</v>
      </c>
      <c r="H67" s="24">
        <f t="shared" si="2"/>
        <v>0</v>
      </c>
      <c r="I67" s="24">
        <f t="shared" si="3"/>
        <v>1</v>
      </c>
      <c r="J67" s="24">
        <f t="shared" si="4"/>
        <v>2</v>
      </c>
      <c r="K67" s="24">
        <f t="shared" si="5"/>
        <v>0.3333333333</v>
      </c>
      <c r="L67" s="31">
        <f t="shared" si="6"/>
        <v>0</v>
      </c>
      <c r="M67" s="31">
        <f t="shared" si="7"/>
        <v>1</v>
      </c>
      <c r="N67" s="31">
        <f t="shared" si="8"/>
        <v>0</v>
      </c>
      <c r="O67" s="31">
        <f t="shared" si="9"/>
        <v>0</v>
      </c>
      <c r="P67" s="31">
        <f t="shared" si="10"/>
        <v>1</v>
      </c>
      <c r="Q67" s="17">
        <f t="shared" si="11"/>
        <v>0</v>
      </c>
      <c r="R67" s="4">
        <f t="shared" si="12"/>
        <v>0</v>
      </c>
      <c r="S67" s="31">
        <f t="shared" si="13"/>
        <v>0</v>
      </c>
      <c r="T67" s="32">
        <f t="shared" si="14"/>
        <v>0</v>
      </c>
      <c r="U67" s="4">
        <f t="shared" si="15"/>
        <v>0</v>
      </c>
      <c r="V67" s="31">
        <f t="shared" si="16"/>
        <v>0</v>
      </c>
      <c r="W67" s="32">
        <f t="shared" si="17"/>
        <v>1</v>
      </c>
    </row>
    <row r="68">
      <c r="A68" s="24" t="s">
        <v>186</v>
      </c>
      <c r="B68" s="35">
        <v>66.0</v>
      </c>
      <c r="C68" s="25" t="s">
        <v>254</v>
      </c>
      <c r="D68" s="35">
        <v>0.0</v>
      </c>
      <c r="E68" s="24" t="s">
        <v>78</v>
      </c>
      <c r="F68" s="36">
        <f t="shared" si="1"/>
        <v>1</v>
      </c>
      <c r="G68" s="24" t="s">
        <v>83</v>
      </c>
      <c r="H68" s="24">
        <f t="shared" si="2"/>
        <v>0</v>
      </c>
      <c r="I68" s="24">
        <f t="shared" si="3"/>
        <v>1</v>
      </c>
      <c r="J68" s="24">
        <f t="shared" si="4"/>
        <v>2</v>
      </c>
      <c r="K68" s="24">
        <f t="shared" si="5"/>
        <v>0.3333333333</v>
      </c>
      <c r="L68" s="31">
        <f t="shared" si="6"/>
        <v>0</v>
      </c>
      <c r="M68" s="31">
        <f t="shared" si="7"/>
        <v>1</v>
      </c>
      <c r="N68" s="31">
        <f t="shared" si="8"/>
        <v>0</v>
      </c>
      <c r="O68" s="31">
        <f t="shared" si="9"/>
        <v>0</v>
      </c>
      <c r="P68" s="31">
        <f t="shared" si="10"/>
        <v>1</v>
      </c>
      <c r="Q68" s="17">
        <f t="shared" si="11"/>
        <v>0</v>
      </c>
      <c r="R68" s="4">
        <f t="shared" si="12"/>
        <v>0</v>
      </c>
      <c r="S68" s="31">
        <f t="shared" si="13"/>
        <v>0</v>
      </c>
      <c r="T68" s="32">
        <f t="shared" si="14"/>
        <v>0</v>
      </c>
      <c r="U68" s="4">
        <f t="shared" si="15"/>
        <v>0</v>
      </c>
      <c r="V68" s="31">
        <f t="shared" si="16"/>
        <v>0</v>
      </c>
      <c r="W68" s="32">
        <f t="shared" si="17"/>
        <v>1</v>
      </c>
    </row>
    <row r="69">
      <c r="A69" s="24" t="s">
        <v>186</v>
      </c>
      <c r="B69" s="35">
        <v>67.0</v>
      </c>
      <c r="C69" s="25" t="s">
        <v>255</v>
      </c>
      <c r="D69" s="35">
        <v>1.0</v>
      </c>
      <c r="E69" s="24" t="s">
        <v>81</v>
      </c>
      <c r="F69" s="36">
        <f t="shared" si="1"/>
        <v>0</v>
      </c>
      <c r="G69" s="24" t="s">
        <v>83</v>
      </c>
      <c r="H69" s="24">
        <f t="shared" si="2"/>
        <v>0</v>
      </c>
      <c r="I69" s="24">
        <f t="shared" si="3"/>
        <v>1</v>
      </c>
      <c r="J69" s="24">
        <f t="shared" si="4"/>
        <v>2</v>
      </c>
      <c r="K69" s="24">
        <f t="shared" si="5"/>
        <v>0.3333333333</v>
      </c>
      <c r="L69" s="31">
        <f t="shared" si="6"/>
        <v>0</v>
      </c>
      <c r="M69" s="31">
        <f t="shared" si="7"/>
        <v>0</v>
      </c>
      <c r="N69" s="31">
        <f t="shared" si="8"/>
        <v>1</v>
      </c>
      <c r="O69" s="31">
        <f t="shared" si="9"/>
        <v>0</v>
      </c>
      <c r="P69" s="31">
        <f t="shared" si="10"/>
        <v>0</v>
      </c>
      <c r="Q69" s="17">
        <f t="shared" si="11"/>
        <v>1</v>
      </c>
      <c r="R69" s="4">
        <f t="shared" si="12"/>
        <v>0</v>
      </c>
      <c r="S69" s="31">
        <f t="shared" si="13"/>
        <v>0</v>
      </c>
      <c r="T69" s="32">
        <f t="shared" si="14"/>
        <v>1</v>
      </c>
      <c r="U69" s="4">
        <f t="shared" si="15"/>
        <v>0</v>
      </c>
      <c r="V69" s="31">
        <f t="shared" si="16"/>
        <v>0</v>
      </c>
      <c r="W69" s="32">
        <f t="shared" si="17"/>
        <v>0</v>
      </c>
    </row>
    <row r="70">
      <c r="A70" s="24" t="s">
        <v>186</v>
      </c>
      <c r="B70" s="35">
        <v>68.0</v>
      </c>
      <c r="C70" s="25" t="s">
        <v>256</v>
      </c>
      <c r="D70" s="35">
        <v>1.0</v>
      </c>
      <c r="E70" s="24" t="s">
        <v>78</v>
      </c>
      <c r="F70" s="36">
        <f t="shared" si="1"/>
        <v>1</v>
      </c>
      <c r="G70" s="24" t="s">
        <v>79</v>
      </c>
      <c r="H70" s="24">
        <f t="shared" si="2"/>
        <v>1</v>
      </c>
      <c r="I70" s="24">
        <f t="shared" si="3"/>
        <v>3</v>
      </c>
      <c r="J70" s="24">
        <f t="shared" si="4"/>
        <v>0</v>
      </c>
      <c r="K70" s="24">
        <f t="shared" si="5"/>
        <v>1</v>
      </c>
      <c r="L70" s="31">
        <f t="shared" si="6"/>
        <v>1</v>
      </c>
      <c r="M70" s="31">
        <f t="shared" si="7"/>
        <v>1</v>
      </c>
      <c r="N70" s="31">
        <f t="shared" si="8"/>
        <v>1</v>
      </c>
      <c r="O70" s="31">
        <f t="shared" si="9"/>
        <v>1</v>
      </c>
      <c r="P70" s="31">
        <f t="shared" si="10"/>
        <v>0</v>
      </c>
      <c r="Q70" s="17">
        <f t="shared" si="11"/>
        <v>0</v>
      </c>
      <c r="R70" s="4">
        <f t="shared" si="12"/>
        <v>1</v>
      </c>
      <c r="S70" s="31">
        <f t="shared" si="13"/>
        <v>0</v>
      </c>
      <c r="T70" s="32">
        <f t="shared" si="14"/>
        <v>0</v>
      </c>
      <c r="U70" s="4">
        <f t="shared" si="15"/>
        <v>1</v>
      </c>
      <c r="V70" s="31">
        <f t="shared" si="16"/>
        <v>0</v>
      </c>
      <c r="W70" s="32">
        <f t="shared" si="17"/>
        <v>0</v>
      </c>
    </row>
    <row r="71">
      <c r="A71" s="24" t="s">
        <v>186</v>
      </c>
      <c r="B71" s="35">
        <v>69.0</v>
      </c>
      <c r="C71" s="25" t="s">
        <v>257</v>
      </c>
      <c r="D71" s="35">
        <v>0.0</v>
      </c>
      <c r="E71" s="24" t="s">
        <v>81</v>
      </c>
      <c r="F71" s="36">
        <f t="shared" si="1"/>
        <v>0</v>
      </c>
      <c r="G71" s="24" t="s">
        <v>83</v>
      </c>
      <c r="H71" s="24">
        <f t="shared" si="2"/>
        <v>0</v>
      </c>
      <c r="I71" s="24">
        <f t="shared" si="3"/>
        <v>0</v>
      </c>
      <c r="J71" s="24">
        <f t="shared" si="4"/>
        <v>3</v>
      </c>
      <c r="K71" s="24">
        <f t="shared" si="5"/>
        <v>1</v>
      </c>
      <c r="L71" s="31">
        <f t="shared" si="6"/>
        <v>1</v>
      </c>
      <c r="M71" s="31">
        <f t="shared" si="7"/>
        <v>1</v>
      </c>
      <c r="N71" s="31">
        <f t="shared" si="8"/>
        <v>1</v>
      </c>
      <c r="O71" s="31">
        <f t="shared" si="9"/>
        <v>0</v>
      </c>
      <c r="P71" s="31">
        <f t="shared" si="10"/>
        <v>0</v>
      </c>
      <c r="Q71" s="17">
        <f t="shared" si="11"/>
        <v>0</v>
      </c>
      <c r="R71" s="4">
        <f t="shared" si="12"/>
        <v>0</v>
      </c>
      <c r="S71" s="31">
        <f t="shared" si="13"/>
        <v>0</v>
      </c>
      <c r="T71" s="32">
        <f t="shared" si="14"/>
        <v>0</v>
      </c>
      <c r="U71" s="4">
        <f t="shared" si="15"/>
        <v>0</v>
      </c>
      <c r="V71" s="31">
        <f t="shared" si="16"/>
        <v>0</v>
      </c>
      <c r="W71" s="32">
        <f t="shared" si="17"/>
        <v>0</v>
      </c>
    </row>
    <row r="72">
      <c r="A72" s="24" t="s">
        <v>186</v>
      </c>
      <c r="B72" s="35">
        <v>70.0</v>
      </c>
      <c r="C72" s="25" t="s">
        <v>258</v>
      </c>
      <c r="D72" s="35">
        <v>1.0</v>
      </c>
      <c r="E72" s="24" t="s">
        <v>78</v>
      </c>
      <c r="F72" s="36">
        <f t="shared" si="1"/>
        <v>1</v>
      </c>
      <c r="G72" s="24" t="s">
        <v>83</v>
      </c>
      <c r="H72" s="24">
        <f t="shared" si="2"/>
        <v>0</v>
      </c>
      <c r="I72" s="24">
        <f t="shared" si="3"/>
        <v>2</v>
      </c>
      <c r="J72" s="24">
        <f t="shared" si="4"/>
        <v>1</v>
      </c>
      <c r="K72" s="24">
        <f t="shared" si="5"/>
        <v>0.3333333333</v>
      </c>
      <c r="L72" s="31">
        <f t="shared" si="6"/>
        <v>1</v>
      </c>
      <c r="M72" s="31">
        <f t="shared" si="7"/>
        <v>0</v>
      </c>
      <c r="N72" s="31">
        <f t="shared" si="8"/>
        <v>0</v>
      </c>
      <c r="O72" s="31">
        <f t="shared" si="9"/>
        <v>1</v>
      </c>
      <c r="P72" s="31">
        <f t="shared" si="10"/>
        <v>0</v>
      </c>
      <c r="Q72" s="17">
        <f t="shared" si="11"/>
        <v>0</v>
      </c>
      <c r="R72" s="4">
        <f t="shared" si="12"/>
        <v>0</v>
      </c>
      <c r="S72" s="31">
        <f t="shared" si="13"/>
        <v>0</v>
      </c>
      <c r="T72" s="32">
        <f t="shared" si="14"/>
        <v>1</v>
      </c>
      <c r="U72" s="4">
        <f t="shared" si="15"/>
        <v>0</v>
      </c>
      <c r="V72" s="31">
        <f t="shared" si="16"/>
        <v>0</v>
      </c>
      <c r="W72" s="32">
        <f t="shared" si="17"/>
        <v>1</v>
      </c>
    </row>
    <row r="73">
      <c r="A73" s="24" t="s">
        <v>186</v>
      </c>
      <c r="B73" s="35">
        <v>71.0</v>
      </c>
      <c r="C73" s="25" t="s">
        <v>259</v>
      </c>
      <c r="D73" s="35">
        <v>1.0</v>
      </c>
      <c r="E73" s="24" t="s">
        <v>81</v>
      </c>
      <c r="F73" s="36">
        <f t="shared" si="1"/>
        <v>0</v>
      </c>
      <c r="G73" s="24" t="s">
        <v>83</v>
      </c>
      <c r="H73" s="24">
        <f t="shared" si="2"/>
        <v>0</v>
      </c>
      <c r="I73" s="24">
        <f t="shared" si="3"/>
        <v>1</v>
      </c>
      <c r="J73" s="24">
        <f t="shared" si="4"/>
        <v>2</v>
      </c>
      <c r="K73" s="24">
        <f t="shared" si="5"/>
        <v>0.3333333333</v>
      </c>
      <c r="L73" s="31">
        <f t="shared" si="6"/>
        <v>0</v>
      </c>
      <c r="M73" s="31">
        <f t="shared" si="7"/>
        <v>0</v>
      </c>
      <c r="N73" s="31">
        <f t="shared" si="8"/>
        <v>1</v>
      </c>
      <c r="O73" s="31">
        <f t="shared" si="9"/>
        <v>0</v>
      </c>
      <c r="P73" s="31">
        <f t="shared" si="10"/>
        <v>0</v>
      </c>
      <c r="Q73" s="17">
        <f t="shared" si="11"/>
        <v>1</v>
      </c>
      <c r="R73" s="4">
        <f t="shared" si="12"/>
        <v>0</v>
      </c>
      <c r="S73" s="31">
        <f t="shared" si="13"/>
        <v>0</v>
      </c>
      <c r="T73" s="32">
        <f t="shared" si="14"/>
        <v>1</v>
      </c>
      <c r="U73" s="4">
        <f t="shared" si="15"/>
        <v>0</v>
      </c>
      <c r="V73" s="31">
        <f t="shared" si="16"/>
        <v>0</v>
      </c>
      <c r="W73" s="32">
        <f t="shared" si="17"/>
        <v>0</v>
      </c>
    </row>
    <row r="74">
      <c r="A74" s="24" t="s">
        <v>186</v>
      </c>
      <c r="B74" s="35">
        <v>72.0</v>
      </c>
      <c r="C74" s="25" t="s">
        <v>260</v>
      </c>
      <c r="D74" s="35">
        <v>1.0</v>
      </c>
      <c r="E74" s="24" t="s">
        <v>81</v>
      </c>
      <c r="F74" s="36">
        <f t="shared" si="1"/>
        <v>0</v>
      </c>
      <c r="G74" s="24" t="s">
        <v>83</v>
      </c>
      <c r="H74" s="24">
        <f t="shared" si="2"/>
        <v>0</v>
      </c>
      <c r="I74" s="24">
        <f t="shared" si="3"/>
        <v>1</v>
      </c>
      <c r="J74" s="24">
        <f t="shared" si="4"/>
        <v>2</v>
      </c>
      <c r="K74" s="24">
        <f t="shared" si="5"/>
        <v>0.3333333333</v>
      </c>
      <c r="L74" s="31">
        <f t="shared" si="6"/>
        <v>0</v>
      </c>
      <c r="M74" s="31">
        <f t="shared" si="7"/>
        <v>0</v>
      </c>
      <c r="N74" s="31">
        <f t="shared" si="8"/>
        <v>1</v>
      </c>
      <c r="O74" s="31">
        <f t="shared" si="9"/>
        <v>0</v>
      </c>
      <c r="P74" s="31">
        <f t="shared" si="10"/>
        <v>0</v>
      </c>
      <c r="Q74" s="17">
        <f t="shared" si="11"/>
        <v>1</v>
      </c>
      <c r="R74" s="4">
        <f t="shared" si="12"/>
        <v>0</v>
      </c>
      <c r="S74" s="31">
        <f t="shared" si="13"/>
        <v>0</v>
      </c>
      <c r="T74" s="32">
        <f t="shared" si="14"/>
        <v>1</v>
      </c>
      <c r="U74" s="4">
        <f t="shared" si="15"/>
        <v>0</v>
      </c>
      <c r="V74" s="31">
        <f t="shared" si="16"/>
        <v>0</v>
      </c>
      <c r="W74" s="32">
        <f t="shared" si="17"/>
        <v>0</v>
      </c>
    </row>
    <row r="75">
      <c r="A75" s="24" t="s">
        <v>186</v>
      </c>
      <c r="B75" s="35">
        <v>73.0</v>
      </c>
      <c r="C75" s="25" t="s">
        <v>261</v>
      </c>
      <c r="D75" s="35">
        <v>1.0</v>
      </c>
      <c r="E75" s="24" t="s">
        <v>81</v>
      </c>
      <c r="F75" s="36">
        <f t="shared" si="1"/>
        <v>0</v>
      </c>
      <c r="G75" s="24" t="s">
        <v>83</v>
      </c>
      <c r="H75" s="24">
        <f t="shared" si="2"/>
        <v>0</v>
      </c>
      <c r="I75" s="24">
        <f t="shared" si="3"/>
        <v>1</v>
      </c>
      <c r="J75" s="24">
        <f t="shared" si="4"/>
        <v>2</v>
      </c>
      <c r="K75" s="24">
        <f t="shared" si="5"/>
        <v>0.3333333333</v>
      </c>
      <c r="L75" s="31">
        <f t="shared" si="6"/>
        <v>0</v>
      </c>
      <c r="M75" s="31">
        <f t="shared" si="7"/>
        <v>0</v>
      </c>
      <c r="N75" s="31">
        <f t="shared" si="8"/>
        <v>1</v>
      </c>
      <c r="O75" s="31">
        <f t="shared" si="9"/>
        <v>0</v>
      </c>
      <c r="P75" s="31">
        <f t="shared" si="10"/>
        <v>0</v>
      </c>
      <c r="Q75" s="17">
        <f t="shared" si="11"/>
        <v>1</v>
      </c>
      <c r="R75" s="4">
        <f t="shared" si="12"/>
        <v>0</v>
      </c>
      <c r="S75" s="31">
        <f t="shared" si="13"/>
        <v>0</v>
      </c>
      <c r="T75" s="32">
        <f t="shared" si="14"/>
        <v>1</v>
      </c>
      <c r="U75" s="4">
        <f t="shared" si="15"/>
        <v>0</v>
      </c>
      <c r="V75" s="31">
        <f t="shared" si="16"/>
        <v>0</v>
      </c>
      <c r="W75" s="32">
        <f t="shared" si="17"/>
        <v>0</v>
      </c>
    </row>
    <row r="76">
      <c r="A76" s="24" t="s">
        <v>186</v>
      </c>
      <c r="B76" s="35">
        <v>74.0</v>
      </c>
      <c r="C76" s="25" t="s">
        <v>262</v>
      </c>
      <c r="D76" s="35">
        <v>1.0</v>
      </c>
      <c r="E76" s="24" t="s">
        <v>81</v>
      </c>
      <c r="F76" s="36">
        <f t="shared" si="1"/>
        <v>0</v>
      </c>
      <c r="G76" s="24" t="s">
        <v>83</v>
      </c>
      <c r="H76" s="24">
        <f t="shared" si="2"/>
        <v>0</v>
      </c>
      <c r="I76" s="24">
        <f t="shared" si="3"/>
        <v>1</v>
      </c>
      <c r="J76" s="24">
        <f t="shared" si="4"/>
        <v>2</v>
      </c>
      <c r="K76" s="24">
        <f t="shared" si="5"/>
        <v>0.3333333333</v>
      </c>
      <c r="L76" s="31">
        <f t="shared" si="6"/>
        <v>0</v>
      </c>
      <c r="M76" s="31">
        <f t="shared" si="7"/>
        <v>0</v>
      </c>
      <c r="N76" s="31">
        <f t="shared" si="8"/>
        <v>1</v>
      </c>
      <c r="O76" s="31">
        <f t="shared" si="9"/>
        <v>0</v>
      </c>
      <c r="P76" s="31">
        <f t="shared" si="10"/>
        <v>0</v>
      </c>
      <c r="Q76" s="17">
        <f t="shared" si="11"/>
        <v>1</v>
      </c>
      <c r="R76" s="4">
        <f t="shared" si="12"/>
        <v>0</v>
      </c>
      <c r="S76" s="31">
        <f t="shared" si="13"/>
        <v>0</v>
      </c>
      <c r="T76" s="32">
        <f t="shared" si="14"/>
        <v>1</v>
      </c>
      <c r="U76" s="4">
        <f t="shared" si="15"/>
        <v>0</v>
      </c>
      <c r="V76" s="31">
        <f t="shared" si="16"/>
        <v>0</v>
      </c>
      <c r="W76" s="32">
        <f t="shared" si="17"/>
        <v>0</v>
      </c>
    </row>
    <row r="77">
      <c r="A77" s="24" t="s">
        <v>186</v>
      </c>
      <c r="B77" s="35">
        <v>75.0</v>
      </c>
      <c r="C77" s="25" t="s">
        <v>142</v>
      </c>
      <c r="D77" s="35">
        <v>1.0</v>
      </c>
      <c r="E77" s="24" t="s">
        <v>81</v>
      </c>
      <c r="F77" s="36">
        <f t="shared" si="1"/>
        <v>0</v>
      </c>
      <c r="G77" s="24" t="s">
        <v>83</v>
      </c>
      <c r="H77" s="24">
        <f t="shared" si="2"/>
        <v>0</v>
      </c>
      <c r="I77" s="24">
        <f t="shared" si="3"/>
        <v>1</v>
      </c>
      <c r="J77" s="24">
        <f t="shared" si="4"/>
        <v>2</v>
      </c>
      <c r="K77" s="24">
        <f t="shared" si="5"/>
        <v>0.3333333333</v>
      </c>
      <c r="L77" s="31">
        <f t="shared" si="6"/>
        <v>0</v>
      </c>
      <c r="M77" s="31">
        <f t="shared" si="7"/>
        <v>0</v>
      </c>
      <c r="N77" s="31">
        <f t="shared" si="8"/>
        <v>1</v>
      </c>
      <c r="O77" s="31">
        <f t="shared" si="9"/>
        <v>0</v>
      </c>
      <c r="P77" s="31">
        <f t="shared" si="10"/>
        <v>0</v>
      </c>
      <c r="Q77" s="17">
        <f t="shared" si="11"/>
        <v>1</v>
      </c>
      <c r="R77" s="4">
        <f t="shared" si="12"/>
        <v>0</v>
      </c>
      <c r="S77" s="31">
        <f t="shared" si="13"/>
        <v>0</v>
      </c>
      <c r="T77" s="32">
        <f t="shared" si="14"/>
        <v>1</v>
      </c>
      <c r="U77" s="4">
        <f t="shared" si="15"/>
        <v>0</v>
      </c>
      <c r="V77" s="31">
        <f t="shared" si="16"/>
        <v>0</v>
      </c>
      <c r="W77" s="32">
        <f t="shared" si="17"/>
        <v>0</v>
      </c>
    </row>
    <row r="78">
      <c r="A78" s="24" t="s">
        <v>186</v>
      </c>
      <c r="B78" s="35">
        <v>76.0</v>
      </c>
      <c r="C78" s="25" t="s">
        <v>263</v>
      </c>
      <c r="D78" s="35">
        <v>0.0</v>
      </c>
      <c r="E78" s="24" t="s">
        <v>81</v>
      </c>
      <c r="F78" s="36">
        <f t="shared" si="1"/>
        <v>0</v>
      </c>
      <c r="G78" s="24" t="s">
        <v>83</v>
      </c>
      <c r="H78" s="24">
        <f t="shared" si="2"/>
        <v>0</v>
      </c>
      <c r="I78" s="24">
        <f t="shared" si="3"/>
        <v>0</v>
      </c>
      <c r="J78" s="24">
        <f t="shared" si="4"/>
        <v>3</v>
      </c>
      <c r="K78" s="24">
        <f t="shared" si="5"/>
        <v>1</v>
      </c>
      <c r="L78" s="31">
        <f t="shared" si="6"/>
        <v>1</v>
      </c>
      <c r="M78" s="31">
        <f t="shared" si="7"/>
        <v>1</v>
      </c>
      <c r="N78" s="31">
        <f t="shared" si="8"/>
        <v>1</v>
      </c>
      <c r="O78" s="31">
        <f t="shared" si="9"/>
        <v>0</v>
      </c>
      <c r="P78" s="31">
        <f t="shared" si="10"/>
        <v>0</v>
      </c>
      <c r="Q78" s="17">
        <f t="shared" si="11"/>
        <v>0</v>
      </c>
      <c r="R78" s="4">
        <f t="shared" si="12"/>
        <v>0</v>
      </c>
      <c r="S78" s="31">
        <f t="shared" si="13"/>
        <v>0</v>
      </c>
      <c r="T78" s="32">
        <f t="shared" si="14"/>
        <v>0</v>
      </c>
      <c r="U78" s="4">
        <f t="shared" si="15"/>
        <v>0</v>
      </c>
      <c r="V78" s="31">
        <f t="shared" si="16"/>
        <v>0</v>
      </c>
      <c r="W78" s="32">
        <f t="shared" si="17"/>
        <v>0</v>
      </c>
    </row>
    <row r="79">
      <c r="A79" s="24" t="s">
        <v>186</v>
      </c>
      <c r="B79" s="35">
        <v>77.0</v>
      </c>
      <c r="C79" s="25" t="s">
        <v>264</v>
      </c>
      <c r="D79" s="35">
        <v>1.0</v>
      </c>
      <c r="E79" s="24"/>
      <c r="F79" s="36">
        <f t="shared" si="1"/>
        <v>0</v>
      </c>
      <c r="G79" s="24" t="s">
        <v>83</v>
      </c>
      <c r="H79" s="24">
        <f t="shared" si="2"/>
        <v>0</v>
      </c>
      <c r="I79" s="24">
        <f t="shared" si="3"/>
        <v>1</v>
      </c>
      <c r="J79" s="24">
        <f t="shared" si="4"/>
        <v>2</v>
      </c>
      <c r="K79" s="24">
        <f t="shared" si="5"/>
        <v>0.3333333333</v>
      </c>
      <c r="L79" s="31">
        <f t="shared" si="6"/>
        <v>0</v>
      </c>
      <c r="M79" s="31">
        <f t="shared" si="7"/>
        <v>0</v>
      </c>
      <c r="N79" s="31">
        <f t="shared" si="8"/>
        <v>1</v>
      </c>
      <c r="O79" s="31">
        <f t="shared" si="9"/>
        <v>0</v>
      </c>
      <c r="P79" s="31">
        <f t="shared" si="10"/>
        <v>0</v>
      </c>
      <c r="Q79" s="17">
        <f t="shared" si="11"/>
        <v>1</v>
      </c>
      <c r="R79" s="4">
        <f t="shared" si="12"/>
        <v>0</v>
      </c>
      <c r="S79" s="31">
        <f t="shared" si="13"/>
        <v>0</v>
      </c>
      <c r="T79" s="32">
        <f t="shared" si="14"/>
        <v>1</v>
      </c>
      <c r="U79" s="4">
        <f t="shared" si="15"/>
        <v>0</v>
      </c>
      <c r="V79" s="31">
        <f t="shared" si="16"/>
        <v>0</v>
      </c>
      <c r="W79" s="32">
        <f t="shared" si="17"/>
        <v>0</v>
      </c>
    </row>
    <row r="80">
      <c r="A80" s="24" t="s">
        <v>186</v>
      </c>
      <c r="B80" s="35">
        <v>78.0</v>
      </c>
      <c r="C80" s="25" t="s">
        <v>265</v>
      </c>
      <c r="D80" s="35">
        <v>1.0</v>
      </c>
      <c r="E80" s="24" t="s">
        <v>78</v>
      </c>
      <c r="F80" s="36">
        <f t="shared" si="1"/>
        <v>1</v>
      </c>
      <c r="G80" s="24" t="s">
        <v>79</v>
      </c>
      <c r="H80" s="24">
        <f t="shared" si="2"/>
        <v>1</v>
      </c>
      <c r="I80" s="24">
        <f t="shared" si="3"/>
        <v>3</v>
      </c>
      <c r="J80" s="24">
        <f t="shared" si="4"/>
        <v>0</v>
      </c>
      <c r="K80" s="24">
        <f t="shared" si="5"/>
        <v>1</v>
      </c>
      <c r="L80" s="31">
        <f t="shared" si="6"/>
        <v>1</v>
      </c>
      <c r="M80" s="31">
        <f t="shared" si="7"/>
        <v>1</v>
      </c>
      <c r="N80" s="31">
        <f t="shared" si="8"/>
        <v>1</v>
      </c>
      <c r="O80" s="31">
        <f t="shared" si="9"/>
        <v>1</v>
      </c>
      <c r="P80" s="31">
        <f t="shared" si="10"/>
        <v>0</v>
      </c>
      <c r="Q80" s="17">
        <f t="shared" si="11"/>
        <v>0</v>
      </c>
      <c r="R80" s="4">
        <f t="shared" si="12"/>
        <v>1</v>
      </c>
      <c r="S80" s="31">
        <f t="shared" si="13"/>
        <v>0</v>
      </c>
      <c r="T80" s="32">
        <f t="shared" si="14"/>
        <v>0</v>
      </c>
      <c r="U80" s="4">
        <f t="shared" si="15"/>
        <v>1</v>
      </c>
      <c r="V80" s="31">
        <f t="shared" si="16"/>
        <v>0</v>
      </c>
      <c r="W80" s="32">
        <f t="shared" si="17"/>
        <v>0</v>
      </c>
    </row>
    <row r="81">
      <c r="A81" s="24" t="s">
        <v>186</v>
      </c>
      <c r="B81" s="35">
        <v>79.0</v>
      </c>
      <c r="C81" s="25" t="s">
        <v>266</v>
      </c>
      <c r="D81" s="35">
        <v>1.0</v>
      </c>
      <c r="E81" s="24" t="s">
        <v>81</v>
      </c>
      <c r="F81" s="36">
        <f t="shared" si="1"/>
        <v>0</v>
      </c>
      <c r="G81" s="24" t="s">
        <v>83</v>
      </c>
      <c r="H81" s="24">
        <f t="shared" si="2"/>
        <v>0</v>
      </c>
      <c r="I81" s="24">
        <f t="shared" si="3"/>
        <v>1</v>
      </c>
      <c r="J81" s="24">
        <f t="shared" si="4"/>
        <v>2</v>
      </c>
      <c r="K81" s="24">
        <f t="shared" si="5"/>
        <v>0.3333333333</v>
      </c>
      <c r="L81" s="31">
        <f t="shared" si="6"/>
        <v>0</v>
      </c>
      <c r="M81" s="31">
        <f t="shared" si="7"/>
        <v>0</v>
      </c>
      <c r="N81" s="31">
        <f t="shared" si="8"/>
        <v>1</v>
      </c>
      <c r="O81" s="31">
        <f t="shared" si="9"/>
        <v>0</v>
      </c>
      <c r="P81" s="31">
        <f t="shared" si="10"/>
        <v>0</v>
      </c>
      <c r="Q81" s="17">
        <f t="shared" si="11"/>
        <v>1</v>
      </c>
      <c r="R81" s="4">
        <f t="shared" si="12"/>
        <v>0</v>
      </c>
      <c r="S81" s="31">
        <f t="shared" si="13"/>
        <v>0</v>
      </c>
      <c r="T81" s="32">
        <f t="shared" si="14"/>
        <v>1</v>
      </c>
      <c r="U81" s="4">
        <f t="shared" si="15"/>
        <v>0</v>
      </c>
      <c r="V81" s="31">
        <f t="shared" si="16"/>
        <v>0</v>
      </c>
      <c r="W81" s="32">
        <f t="shared" si="17"/>
        <v>0</v>
      </c>
    </row>
    <row r="82">
      <c r="A82" s="24" t="s">
        <v>186</v>
      </c>
      <c r="B82" s="35">
        <v>80.0</v>
      </c>
      <c r="C82" s="25" t="s">
        <v>267</v>
      </c>
      <c r="D82" s="35">
        <v>0.0</v>
      </c>
      <c r="E82" s="24" t="s">
        <v>78</v>
      </c>
      <c r="F82" s="36">
        <f t="shared" si="1"/>
        <v>1</v>
      </c>
      <c r="G82" s="24" t="s">
        <v>83</v>
      </c>
      <c r="H82" s="24">
        <f t="shared" si="2"/>
        <v>0</v>
      </c>
      <c r="I82" s="24">
        <f t="shared" si="3"/>
        <v>1</v>
      </c>
      <c r="J82" s="24">
        <f t="shared" si="4"/>
        <v>2</v>
      </c>
      <c r="K82" s="24">
        <f t="shared" si="5"/>
        <v>0.3333333333</v>
      </c>
      <c r="L82" s="31">
        <f t="shared" si="6"/>
        <v>0</v>
      </c>
      <c r="M82" s="31">
        <f t="shared" si="7"/>
        <v>1</v>
      </c>
      <c r="N82" s="31">
        <f t="shared" si="8"/>
        <v>0</v>
      </c>
      <c r="O82" s="31">
        <f t="shared" si="9"/>
        <v>0</v>
      </c>
      <c r="P82" s="31">
        <f t="shared" si="10"/>
        <v>1</v>
      </c>
      <c r="Q82" s="17">
        <f t="shared" si="11"/>
        <v>0</v>
      </c>
      <c r="R82" s="4">
        <f t="shared" si="12"/>
        <v>0</v>
      </c>
      <c r="S82" s="31">
        <f t="shared" si="13"/>
        <v>0</v>
      </c>
      <c r="T82" s="32">
        <f t="shared" si="14"/>
        <v>0</v>
      </c>
      <c r="U82" s="4">
        <f t="shared" si="15"/>
        <v>0</v>
      </c>
      <c r="V82" s="31">
        <f t="shared" si="16"/>
        <v>0</v>
      </c>
      <c r="W82" s="32">
        <f t="shared" si="17"/>
        <v>1</v>
      </c>
    </row>
    <row r="83">
      <c r="A83" s="24" t="s">
        <v>186</v>
      </c>
      <c r="B83" s="35">
        <v>81.0</v>
      </c>
      <c r="C83" s="25" t="s">
        <v>268</v>
      </c>
      <c r="D83" s="35">
        <v>1.0</v>
      </c>
      <c r="E83" s="24" t="s">
        <v>78</v>
      </c>
      <c r="F83" s="36">
        <f t="shared" si="1"/>
        <v>1</v>
      </c>
      <c r="G83" s="24" t="s">
        <v>79</v>
      </c>
      <c r="H83" s="24">
        <f t="shared" si="2"/>
        <v>1</v>
      </c>
      <c r="I83" s="24">
        <f t="shared" si="3"/>
        <v>3</v>
      </c>
      <c r="J83" s="24">
        <f t="shared" si="4"/>
        <v>0</v>
      </c>
      <c r="K83" s="24">
        <f t="shared" si="5"/>
        <v>1</v>
      </c>
      <c r="L83" s="31">
        <f t="shared" si="6"/>
        <v>1</v>
      </c>
      <c r="M83" s="31">
        <f t="shared" si="7"/>
        <v>1</v>
      </c>
      <c r="N83" s="31">
        <f t="shared" si="8"/>
        <v>1</v>
      </c>
      <c r="O83" s="31">
        <f t="shared" si="9"/>
        <v>1</v>
      </c>
      <c r="P83" s="31">
        <f t="shared" si="10"/>
        <v>0</v>
      </c>
      <c r="Q83" s="17">
        <f t="shared" si="11"/>
        <v>0</v>
      </c>
      <c r="R83" s="4">
        <f t="shared" si="12"/>
        <v>1</v>
      </c>
      <c r="S83" s="31">
        <f t="shared" si="13"/>
        <v>0</v>
      </c>
      <c r="T83" s="32">
        <f t="shared" si="14"/>
        <v>0</v>
      </c>
      <c r="U83" s="4">
        <f t="shared" si="15"/>
        <v>1</v>
      </c>
      <c r="V83" s="31">
        <f t="shared" si="16"/>
        <v>0</v>
      </c>
      <c r="W83" s="32">
        <f t="shared" si="17"/>
        <v>0</v>
      </c>
    </row>
    <row r="84">
      <c r="A84" s="24" t="s">
        <v>186</v>
      </c>
      <c r="B84" s="35">
        <v>82.0</v>
      </c>
      <c r="C84" s="25" t="s">
        <v>269</v>
      </c>
      <c r="D84" s="35">
        <v>0.0</v>
      </c>
      <c r="E84" s="24" t="s">
        <v>78</v>
      </c>
      <c r="F84" s="36">
        <f t="shared" si="1"/>
        <v>1</v>
      </c>
      <c r="G84" s="24" t="s">
        <v>104</v>
      </c>
      <c r="H84" s="24">
        <f t="shared" si="2"/>
        <v>0</v>
      </c>
      <c r="I84" s="24">
        <f t="shared" si="3"/>
        <v>1</v>
      </c>
      <c r="J84" s="24">
        <f t="shared" si="4"/>
        <v>2</v>
      </c>
      <c r="K84" s="24">
        <f t="shared" si="5"/>
        <v>0.3333333333</v>
      </c>
      <c r="L84" s="31">
        <f t="shared" si="6"/>
        <v>0</v>
      </c>
      <c r="M84" s="31">
        <f t="shared" si="7"/>
        <v>1</v>
      </c>
      <c r="N84" s="31">
        <f t="shared" si="8"/>
        <v>0</v>
      </c>
      <c r="O84" s="31">
        <f t="shared" si="9"/>
        <v>0</v>
      </c>
      <c r="P84" s="31">
        <f t="shared" si="10"/>
        <v>1</v>
      </c>
      <c r="Q84" s="17">
        <f t="shared" si="11"/>
        <v>0</v>
      </c>
      <c r="R84" s="4">
        <f t="shared" si="12"/>
        <v>0</v>
      </c>
      <c r="S84" s="31">
        <f t="shared" si="13"/>
        <v>0</v>
      </c>
      <c r="T84" s="32">
        <f t="shared" si="14"/>
        <v>0</v>
      </c>
      <c r="U84" s="4">
        <f t="shared" si="15"/>
        <v>0</v>
      </c>
      <c r="V84" s="31">
        <f t="shared" si="16"/>
        <v>0</v>
      </c>
      <c r="W84" s="32">
        <f t="shared" si="17"/>
        <v>1</v>
      </c>
    </row>
    <row r="85">
      <c r="A85" s="24" t="s">
        <v>186</v>
      </c>
      <c r="B85" s="35">
        <v>83.0</v>
      </c>
      <c r="C85" s="25" t="s">
        <v>270</v>
      </c>
      <c r="D85" s="35">
        <v>1.0</v>
      </c>
      <c r="E85" s="24" t="s">
        <v>81</v>
      </c>
      <c r="F85" s="36">
        <f t="shared" si="1"/>
        <v>0</v>
      </c>
      <c r="G85" s="24" t="s">
        <v>83</v>
      </c>
      <c r="H85" s="24">
        <f t="shared" si="2"/>
        <v>0</v>
      </c>
      <c r="I85" s="24">
        <f t="shared" si="3"/>
        <v>1</v>
      </c>
      <c r="J85" s="24">
        <f t="shared" si="4"/>
        <v>2</v>
      </c>
      <c r="K85" s="24">
        <f t="shared" si="5"/>
        <v>0.3333333333</v>
      </c>
      <c r="L85" s="31">
        <f t="shared" si="6"/>
        <v>0</v>
      </c>
      <c r="M85" s="31">
        <f t="shared" si="7"/>
        <v>0</v>
      </c>
      <c r="N85" s="31">
        <f t="shared" si="8"/>
        <v>1</v>
      </c>
      <c r="O85" s="31">
        <f t="shared" si="9"/>
        <v>0</v>
      </c>
      <c r="P85" s="31">
        <f t="shared" si="10"/>
        <v>0</v>
      </c>
      <c r="Q85" s="17">
        <f t="shared" si="11"/>
        <v>1</v>
      </c>
      <c r="R85" s="4">
        <f t="shared" si="12"/>
        <v>0</v>
      </c>
      <c r="S85" s="31">
        <f t="shared" si="13"/>
        <v>0</v>
      </c>
      <c r="T85" s="32">
        <f t="shared" si="14"/>
        <v>1</v>
      </c>
      <c r="U85" s="4">
        <f t="shared" si="15"/>
        <v>0</v>
      </c>
      <c r="V85" s="31">
        <f t="shared" si="16"/>
        <v>0</v>
      </c>
      <c r="W85" s="32">
        <f t="shared" si="17"/>
        <v>0</v>
      </c>
    </row>
    <row r="86">
      <c r="A86" s="24" t="s">
        <v>186</v>
      </c>
      <c r="B86" s="35">
        <v>84.0</v>
      </c>
      <c r="C86" s="25" t="s">
        <v>271</v>
      </c>
      <c r="D86" s="35">
        <v>0.0</v>
      </c>
      <c r="E86" s="24" t="s">
        <v>78</v>
      </c>
      <c r="F86" s="36">
        <f t="shared" si="1"/>
        <v>1</v>
      </c>
      <c r="G86" s="24" t="s">
        <v>79</v>
      </c>
      <c r="H86" s="24">
        <f t="shared" si="2"/>
        <v>1</v>
      </c>
      <c r="I86" s="24">
        <f t="shared" si="3"/>
        <v>2</v>
      </c>
      <c r="J86" s="24">
        <f t="shared" si="4"/>
        <v>1</v>
      </c>
      <c r="K86" s="24">
        <f t="shared" si="5"/>
        <v>0.3333333333</v>
      </c>
      <c r="L86" s="31">
        <f t="shared" si="6"/>
        <v>0</v>
      </c>
      <c r="M86" s="31">
        <f t="shared" si="7"/>
        <v>0</v>
      </c>
      <c r="N86" s="31">
        <f t="shared" si="8"/>
        <v>1</v>
      </c>
      <c r="O86" s="31">
        <f t="shared" si="9"/>
        <v>0</v>
      </c>
      <c r="P86" s="31">
        <f t="shared" si="10"/>
        <v>1</v>
      </c>
      <c r="Q86" s="17">
        <f t="shared" si="11"/>
        <v>0</v>
      </c>
      <c r="R86" s="4">
        <f t="shared" si="12"/>
        <v>0</v>
      </c>
      <c r="S86" s="31">
        <f t="shared" si="13"/>
        <v>1</v>
      </c>
      <c r="T86" s="32">
        <f t="shared" si="14"/>
        <v>0</v>
      </c>
      <c r="U86" s="4">
        <f t="shared" si="15"/>
        <v>1</v>
      </c>
      <c r="V86" s="31">
        <f t="shared" si="16"/>
        <v>0</v>
      </c>
      <c r="W86" s="32">
        <f t="shared" si="17"/>
        <v>0</v>
      </c>
    </row>
    <row r="87">
      <c r="A87" s="24" t="s">
        <v>186</v>
      </c>
      <c r="B87" s="35">
        <v>85.0</v>
      </c>
      <c r="C87" s="25" t="s">
        <v>272</v>
      </c>
      <c r="D87" s="35">
        <v>0.0</v>
      </c>
      <c r="E87" s="24" t="s">
        <v>78</v>
      </c>
      <c r="F87" s="36">
        <f t="shared" si="1"/>
        <v>1</v>
      </c>
      <c r="G87" s="24" t="s">
        <v>79</v>
      </c>
      <c r="H87" s="24">
        <f t="shared" si="2"/>
        <v>1</v>
      </c>
      <c r="I87" s="24">
        <f t="shared" si="3"/>
        <v>2</v>
      </c>
      <c r="J87" s="24">
        <f t="shared" si="4"/>
        <v>1</v>
      </c>
      <c r="K87" s="24">
        <f t="shared" si="5"/>
        <v>0.3333333333</v>
      </c>
      <c r="L87" s="31">
        <f t="shared" si="6"/>
        <v>0</v>
      </c>
      <c r="M87" s="31">
        <f t="shared" si="7"/>
        <v>0</v>
      </c>
      <c r="N87" s="31">
        <f t="shared" si="8"/>
        <v>1</v>
      </c>
      <c r="O87" s="31">
        <f t="shared" si="9"/>
        <v>0</v>
      </c>
      <c r="P87" s="31">
        <f t="shared" si="10"/>
        <v>1</v>
      </c>
      <c r="Q87" s="17">
        <f t="shared" si="11"/>
        <v>0</v>
      </c>
      <c r="R87" s="4">
        <f t="shared" si="12"/>
        <v>0</v>
      </c>
      <c r="S87" s="31">
        <f t="shared" si="13"/>
        <v>1</v>
      </c>
      <c r="T87" s="32">
        <f t="shared" si="14"/>
        <v>0</v>
      </c>
      <c r="U87" s="4">
        <f t="shared" si="15"/>
        <v>1</v>
      </c>
      <c r="V87" s="31">
        <f t="shared" si="16"/>
        <v>0</v>
      </c>
      <c r="W87" s="32">
        <f t="shared" si="17"/>
        <v>0</v>
      </c>
    </row>
    <row r="88">
      <c r="A88" s="24" t="s">
        <v>186</v>
      </c>
      <c r="B88" s="35">
        <v>86.0</v>
      </c>
      <c r="C88" s="25" t="s">
        <v>273</v>
      </c>
      <c r="D88" s="35">
        <v>1.0</v>
      </c>
      <c r="E88" s="24" t="s">
        <v>78</v>
      </c>
      <c r="F88" s="36">
        <f t="shared" si="1"/>
        <v>1</v>
      </c>
      <c r="G88" s="24" t="s">
        <v>79</v>
      </c>
      <c r="H88" s="24">
        <f t="shared" si="2"/>
        <v>1</v>
      </c>
      <c r="I88" s="24">
        <f t="shared" si="3"/>
        <v>3</v>
      </c>
      <c r="J88" s="24">
        <f t="shared" si="4"/>
        <v>0</v>
      </c>
      <c r="K88" s="24">
        <f t="shared" si="5"/>
        <v>1</v>
      </c>
      <c r="L88" s="31">
        <f t="shared" si="6"/>
        <v>1</v>
      </c>
      <c r="M88" s="31">
        <f t="shared" si="7"/>
        <v>1</v>
      </c>
      <c r="N88" s="31">
        <f t="shared" si="8"/>
        <v>1</v>
      </c>
      <c r="O88" s="31">
        <f t="shared" si="9"/>
        <v>1</v>
      </c>
      <c r="P88" s="31">
        <f t="shared" si="10"/>
        <v>0</v>
      </c>
      <c r="Q88" s="17">
        <f t="shared" si="11"/>
        <v>0</v>
      </c>
      <c r="R88" s="4">
        <f t="shared" si="12"/>
        <v>1</v>
      </c>
      <c r="S88" s="31">
        <f t="shared" si="13"/>
        <v>0</v>
      </c>
      <c r="T88" s="32">
        <f t="shared" si="14"/>
        <v>0</v>
      </c>
      <c r="U88" s="4">
        <f t="shared" si="15"/>
        <v>1</v>
      </c>
      <c r="V88" s="31">
        <f t="shared" si="16"/>
        <v>0</v>
      </c>
      <c r="W88" s="32">
        <f t="shared" si="17"/>
        <v>0</v>
      </c>
    </row>
    <row r="89">
      <c r="A89" s="24" t="s">
        <v>186</v>
      </c>
      <c r="B89" s="35">
        <v>87.0</v>
      </c>
      <c r="C89" s="25" t="s">
        <v>174</v>
      </c>
      <c r="D89" s="35">
        <v>1.0</v>
      </c>
      <c r="E89" s="24" t="s">
        <v>81</v>
      </c>
      <c r="F89" s="36">
        <f t="shared" si="1"/>
        <v>0</v>
      </c>
      <c r="G89" s="24" t="s">
        <v>83</v>
      </c>
      <c r="H89" s="24">
        <f t="shared" si="2"/>
        <v>0</v>
      </c>
      <c r="I89" s="24">
        <f t="shared" si="3"/>
        <v>1</v>
      </c>
      <c r="J89" s="24">
        <f t="shared" si="4"/>
        <v>2</v>
      </c>
      <c r="K89" s="24">
        <f t="shared" si="5"/>
        <v>0.3333333333</v>
      </c>
      <c r="L89" s="31">
        <f t="shared" si="6"/>
        <v>0</v>
      </c>
      <c r="M89" s="31">
        <f t="shared" si="7"/>
        <v>0</v>
      </c>
      <c r="N89" s="31">
        <f t="shared" si="8"/>
        <v>1</v>
      </c>
      <c r="O89" s="31">
        <f t="shared" si="9"/>
        <v>0</v>
      </c>
      <c r="P89" s="31">
        <f t="shared" si="10"/>
        <v>0</v>
      </c>
      <c r="Q89" s="17">
        <f t="shared" si="11"/>
        <v>1</v>
      </c>
      <c r="R89" s="4">
        <f t="shared" si="12"/>
        <v>0</v>
      </c>
      <c r="S89" s="31">
        <f t="shared" si="13"/>
        <v>0</v>
      </c>
      <c r="T89" s="32">
        <f t="shared" si="14"/>
        <v>1</v>
      </c>
      <c r="U89" s="4">
        <f t="shared" si="15"/>
        <v>0</v>
      </c>
      <c r="V89" s="31">
        <f t="shared" si="16"/>
        <v>0</v>
      </c>
      <c r="W89" s="32">
        <f t="shared" si="17"/>
        <v>0</v>
      </c>
    </row>
    <row r="90">
      <c r="A90" s="24" t="s">
        <v>186</v>
      </c>
      <c r="B90" s="35">
        <v>88.0</v>
      </c>
      <c r="C90" s="25" t="s">
        <v>274</v>
      </c>
      <c r="D90" s="35">
        <v>1.0</v>
      </c>
      <c r="E90" s="24" t="s">
        <v>78</v>
      </c>
      <c r="F90" s="36">
        <f t="shared" si="1"/>
        <v>1</v>
      </c>
      <c r="G90" s="24" t="s">
        <v>79</v>
      </c>
      <c r="H90" s="24">
        <f t="shared" si="2"/>
        <v>1</v>
      </c>
      <c r="I90" s="24">
        <f t="shared" si="3"/>
        <v>3</v>
      </c>
      <c r="J90" s="24">
        <f t="shared" si="4"/>
        <v>0</v>
      </c>
      <c r="K90" s="24">
        <f t="shared" si="5"/>
        <v>1</v>
      </c>
      <c r="L90" s="31">
        <f t="shared" si="6"/>
        <v>1</v>
      </c>
      <c r="M90" s="31">
        <f t="shared" si="7"/>
        <v>1</v>
      </c>
      <c r="N90" s="31">
        <f t="shared" si="8"/>
        <v>1</v>
      </c>
      <c r="O90" s="31">
        <f t="shared" si="9"/>
        <v>1</v>
      </c>
      <c r="P90" s="31">
        <f t="shared" si="10"/>
        <v>0</v>
      </c>
      <c r="Q90" s="17">
        <f t="shared" si="11"/>
        <v>0</v>
      </c>
      <c r="R90" s="4">
        <f t="shared" si="12"/>
        <v>1</v>
      </c>
      <c r="S90" s="31">
        <f t="shared" si="13"/>
        <v>0</v>
      </c>
      <c r="T90" s="32">
        <f t="shared" si="14"/>
        <v>0</v>
      </c>
      <c r="U90" s="4">
        <f t="shared" si="15"/>
        <v>1</v>
      </c>
      <c r="V90" s="31">
        <f t="shared" si="16"/>
        <v>0</v>
      </c>
      <c r="W90" s="32">
        <f t="shared" si="17"/>
        <v>0</v>
      </c>
    </row>
    <row r="91">
      <c r="A91" s="24" t="s">
        <v>186</v>
      </c>
      <c r="B91" s="35">
        <v>89.0</v>
      </c>
      <c r="C91" s="25" t="s">
        <v>275</v>
      </c>
      <c r="D91" s="35">
        <v>1.0</v>
      </c>
      <c r="E91" s="24" t="s">
        <v>78</v>
      </c>
      <c r="F91" s="36">
        <f t="shared" si="1"/>
        <v>1</v>
      </c>
      <c r="G91" s="24" t="s">
        <v>79</v>
      </c>
      <c r="H91" s="24">
        <f t="shared" si="2"/>
        <v>1</v>
      </c>
      <c r="I91" s="24">
        <f t="shared" si="3"/>
        <v>3</v>
      </c>
      <c r="J91" s="24">
        <f t="shared" si="4"/>
        <v>0</v>
      </c>
      <c r="K91" s="24">
        <f t="shared" si="5"/>
        <v>1</v>
      </c>
      <c r="L91" s="31">
        <f t="shared" si="6"/>
        <v>1</v>
      </c>
      <c r="M91" s="31">
        <f t="shared" si="7"/>
        <v>1</v>
      </c>
      <c r="N91" s="31">
        <f t="shared" si="8"/>
        <v>1</v>
      </c>
      <c r="O91" s="31">
        <f t="shared" si="9"/>
        <v>1</v>
      </c>
      <c r="P91" s="31">
        <f t="shared" si="10"/>
        <v>0</v>
      </c>
      <c r="Q91" s="17">
        <f t="shared" si="11"/>
        <v>0</v>
      </c>
      <c r="R91" s="4">
        <f t="shared" si="12"/>
        <v>1</v>
      </c>
      <c r="S91" s="31">
        <f t="shared" si="13"/>
        <v>0</v>
      </c>
      <c r="T91" s="32">
        <f t="shared" si="14"/>
        <v>0</v>
      </c>
      <c r="U91" s="4">
        <f t="shared" si="15"/>
        <v>1</v>
      </c>
      <c r="V91" s="31">
        <f t="shared" si="16"/>
        <v>0</v>
      </c>
      <c r="W91" s="32">
        <f t="shared" si="17"/>
        <v>0</v>
      </c>
    </row>
    <row r="92">
      <c r="A92" s="24" t="s">
        <v>186</v>
      </c>
      <c r="B92" s="35">
        <v>90.0</v>
      </c>
      <c r="C92" s="25" t="s">
        <v>276</v>
      </c>
      <c r="D92" s="35">
        <v>1.0</v>
      </c>
      <c r="E92" s="24" t="s">
        <v>78</v>
      </c>
      <c r="F92" s="36">
        <f t="shared" si="1"/>
        <v>1</v>
      </c>
      <c r="G92" s="24" t="s">
        <v>79</v>
      </c>
      <c r="H92" s="24">
        <f t="shared" si="2"/>
        <v>1</v>
      </c>
      <c r="I92" s="24">
        <f t="shared" si="3"/>
        <v>3</v>
      </c>
      <c r="J92" s="24">
        <f t="shared" si="4"/>
        <v>0</v>
      </c>
      <c r="K92" s="24">
        <f t="shared" si="5"/>
        <v>1</v>
      </c>
      <c r="L92" s="31">
        <f t="shared" si="6"/>
        <v>1</v>
      </c>
      <c r="M92" s="31">
        <f t="shared" si="7"/>
        <v>1</v>
      </c>
      <c r="N92" s="31">
        <f t="shared" si="8"/>
        <v>1</v>
      </c>
      <c r="O92" s="31">
        <f t="shared" si="9"/>
        <v>1</v>
      </c>
      <c r="P92" s="31">
        <f t="shared" si="10"/>
        <v>0</v>
      </c>
      <c r="Q92" s="17">
        <f t="shared" si="11"/>
        <v>0</v>
      </c>
      <c r="R92" s="4">
        <f t="shared" si="12"/>
        <v>1</v>
      </c>
      <c r="S92" s="31">
        <f t="shared" si="13"/>
        <v>0</v>
      </c>
      <c r="T92" s="32">
        <f t="shared" si="14"/>
        <v>0</v>
      </c>
      <c r="U92" s="4">
        <f t="shared" si="15"/>
        <v>1</v>
      </c>
      <c r="V92" s="31">
        <f t="shared" si="16"/>
        <v>0</v>
      </c>
      <c r="W92" s="32">
        <f t="shared" si="17"/>
        <v>0</v>
      </c>
    </row>
    <row r="93">
      <c r="A93" s="24" t="s">
        <v>186</v>
      </c>
      <c r="B93" s="35">
        <v>91.0</v>
      </c>
      <c r="C93" s="25" t="s">
        <v>277</v>
      </c>
      <c r="D93" s="35">
        <v>0.0</v>
      </c>
      <c r="E93" s="24" t="s">
        <v>81</v>
      </c>
      <c r="F93" s="36">
        <f t="shared" si="1"/>
        <v>0</v>
      </c>
      <c r="G93" s="24" t="s">
        <v>83</v>
      </c>
      <c r="H93" s="24">
        <f t="shared" si="2"/>
        <v>0</v>
      </c>
      <c r="I93" s="24">
        <f t="shared" si="3"/>
        <v>0</v>
      </c>
      <c r="J93" s="24">
        <f t="shared" si="4"/>
        <v>3</v>
      </c>
      <c r="K93" s="24">
        <f t="shared" si="5"/>
        <v>1</v>
      </c>
      <c r="L93" s="31">
        <f t="shared" si="6"/>
        <v>1</v>
      </c>
      <c r="M93" s="31">
        <f t="shared" si="7"/>
        <v>1</v>
      </c>
      <c r="N93" s="31">
        <f t="shared" si="8"/>
        <v>1</v>
      </c>
      <c r="O93" s="31">
        <f t="shared" si="9"/>
        <v>0</v>
      </c>
      <c r="P93" s="31">
        <f t="shared" si="10"/>
        <v>0</v>
      </c>
      <c r="Q93" s="17">
        <f t="shared" si="11"/>
        <v>0</v>
      </c>
      <c r="R93" s="4">
        <f t="shared" si="12"/>
        <v>0</v>
      </c>
      <c r="S93" s="31">
        <f t="shared" si="13"/>
        <v>0</v>
      </c>
      <c r="T93" s="32">
        <f t="shared" si="14"/>
        <v>0</v>
      </c>
      <c r="U93" s="4">
        <f t="shared" si="15"/>
        <v>0</v>
      </c>
      <c r="V93" s="31">
        <f t="shared" si="16"/>
        <v>0</v>
      </c>
      <c r="W93" s="32">
        <f t="shared" si="17"/>
        <v>0</v>
      </c>
    </row>
    <row r="94">
      <c r="A94" s="24" t="s">
        <v>186</v>
      </c>
      <c r="B94" s="35">
        <v>92.0</v>
      </c>
      <c r="C94" s="25" t="s">
        <v>278</v>
      </c>
      <c r="D94" s="35">
        <v>1.0</v>
      </c>
      <c r="E94" s="24" t="s">
        <v>81</v>
      </c>
      <c r="F94" s="36">
        <f t="shared" si="1"/>
        <v>0</v>
      </c>
      <c r="G94" s="24" t="s">
        <v>83</v>
      </c>
      <c r="H94" s="24">
        <f t="shared" si="2"/>
        <v>0</v>
      </c>
      <c r="I94" s="24">
        <f t="shared" si="3"/>
        <v>1</v>
      </c>
      <c r="J94" s="24">
        <f t="shared" si="4"/>
        <v>2</v>
      </c>
      <c r="K94" s="24">
        <f t="shared" si="5"/>
        <v>0.3333333333</v>
      </c>
      <c r="L94" s="31">
        <f t="shared" si="6"/>
        <v>0</v>
      </c>
      <c r="M94" s="31">
        <f t="shared" si="7"/>
        <v>0</v>
      </c>
      <c r="N94" s="31">
        <f t="shared" si="8"/>
        <v>1</v>
      </c>
      <c r="O94" s="31">
        <f t="shared" si="9"/>
        <v>0</v>
      </c>
      <c r="P94" s="31">
        <f t="shared" si="10"/>
        <v>0</v>
      </c>
      <c r="Q94" s="17">
        <f t="shared" si="11"/>
        <v>1</v>
      </c>
      <c r="R94" s="4">
        <f t="shared" si="12"/>
        <v>0</v>
      </c>
      <c r="S94" s="31">
        <f t="shared" si="13"/>
        <v>0</v>
      </c>
      <c r="T94" s="32">
        <f t="shared" si="14"/>
        <v>1</v>
      </c>
      <c r="U94" s="4">
        <f t="shared" si="15"/>
        <v>0</v>
      </c>
      <c r="V94" s="31">
        <f t="shared" si="16"/>
        <v>0</v>
      </c>
      <c r="W94" s="32">
        <f t="shared" si="17"/>
        <v>0</v>
      </c>
    </row>
    <row r="95">
      <c r="A95" s="24" t="s">
        <v>186</v>
      </c>
      <c r="B95" s="35">
        <v>93.0</v>
      </c>
      <c r="C95" s="25" t="s">
        <v>279</v>
      </c>
      <c r="D95" s="35">
        <v>1.0</v>
      </c>
      <c r="E95" s="24" t="s">
        <v>78</v>
      </c>
      <c r="F95" s="36">
        <f t="shared" si="1"/>
        <v>1</v>
      </c>
      <c r="G95" s="24" t="s">
        <v>83</v>
      </c>
      <c r="H95" s="24">
        <f t="shared" si="2"/>
        <v>0</v>
      </c>
      <c r="I95" s="24">
        <f t="shared" si="3"/>
        <v>2</v>
      </c>
      <c r="J95" s="24">
        <f t="shared" si="4"/>
        <v>1</v>
      </c>
      <c r="K95" s="24">
        <f t="shared" si="5"/>
        <v>0.3333333333</v>
      </c>
      <c r="L95" s="31">
        <f t="shared" si="6"/>
        <v>1</v>
      </c>
      <c r="M95" s="31">
        <f t="shared" si="7"/>
        <v>0</v>
      </c>
      <c r="N95" s="31">
        <f t="shared" si="8"/>
        <v>0</v>
      </c>
      <c r="O95" s="31">
        <f t="shared" si="9"/>
        <v>1</v>
      </c>
      <c r="P95" s="31">
        <f t="shared" si="10"/>
        <v>0</v>
      </c>
      <c r="Q95" s="17">
        <f t="shared" si="11"/>
        <v>0</v>
      </c>
      <c r="R95" s="4">
        <f t="shared" si="12"/>
        <v>0</v>
      </c>
      <c r="S95" s="31">
        <f t="shared" si="13"/>
        <v>0</v>
      </c>
      <c r="T95" s="32">
        <f t="shared" si="14"/>
        <v>1</v>
      </c>
      <c r="U95" s="4">
        <f t="shared" si="15"/>
        <v>0</v>
      </c>
      <c r="V95" s="31">
        <f t="shared" si="16"/>
        <v>0</v>
      </c>
      <c r="W95" s="32">
        <f t="shared" si="17"/>
        <v>1</v>
      </c>
    </row>
    <row r="96">
      <c r="A96" s="24" t="s">
        <v>186</v>
      </c>
      <c r="B96" s="35">
        <v>94.0</v>
      </c>
      <c r="C96" s="25" t="s">
        <v>280</v>
      </c>
      <c r="D96" s="35">
        <v>1.0</v>
      </c>
      <c r="E96" s="24" t="s">
        <v>78</v>
      </c>
      <c r="F96" s="36">
        <f t="shared" si="1"/>
        <v>1</v>
      </c>
      <c r="G96" s="24" t="s">
        <v>79</v>
      </c>
      <c r="H96" s="24">
        <f t="shared" si="2"/>
        <v>1</v>
      </c>
      <c r="I96" s="24">
        <f t="shared" si="3"/>
        <v>3</v>
      </c>
      <c r="J96" s="24">
        <f t="shared" si="4"/>
        <v>0</v>
      </c>
      <c r="K96" s="24">
        <f t="shared" si="5"/>
        <v>1</v>
      </c>
      <c r="L96" s="31">
        <f t="shared" si="6"/>
        <v>1</v>
      </c>
      <c r="M96" s="31">
        <f t="shared" si="7"/>
        <v>1</v>
      </c>
      <c r="N96" s="31">
        <f t="shared" si="8"/>
        <v>1</v>
      </c>
      <c r="O96" s="31">
        <f t="shared" si="9"/>
        <v>1</v>
      </c>
      <c r="P96" s="31">
        <f t="shared" si="10"/>
        <v>0</v>
      </c>
      <c r="Q96" s="17">
        <f t="shared" si="11"/>
        <v>0</v>
      </c>
      <c r="R96" s="4">
        <f t="shared" si="12"/>
        <v>1</v>
      </c>
      <c r="S96" s="31">
        <f t="shared" si="13"/>
        <v>0</v>
      </c>
      <c r="T96" s="32">
        <f t="shared" si="14"/>
        <v>0</v>
      </c>
      <c r="U96" s="4">
        <f t="shared" si="15"/>
        <v>1</v>
      </c>
      <c r="V96" s="31">
        <f t="shared" si="16"/>
        <v>0</v>
      </c>
      <c r="W96" s="32">
        <f t="shared" si="17"/>
        <v>0</v>
      </c>
    </row>
    <row r="97">
      <c r="A97" s="24" t="s">
        <v>186</v>
      </c>
      <c r="B97" s="35">
        <v>95.0</v>
      </c>
      <c r="C97" s="25" t="s">
        <v>140</v>
      </c>
      <c r="D97" s="35">
        <v>1.0</v>
      </c>
      <c r="E97" s="24" t="s">
        <v>81</v>
      </c>
      <c r="F97" s="36">
        <f t="shared" si="1"/>
        <v>0</v>
      </c>
      <c r="G97" s="24" t="s">
        <v>83</v>
      </c>
      <c r="H97" s="24">
        <f t="shared" si="2"/>
        <v>0</v>
      </c>
      <c r="I97" s="24">
        <f t="shared" si="3"/>
        <v>1</v>
      </c>
      <c r="J97" s="24">
        <f t="shared" si="4"/>
        <v>2</v>
      </c>
      <c r="K97" s="24">
        <f t="shared" si="5"/>
        <v>0.3333333333</v>
      </c>
      <c r="L97" s="31">
        <f t="shared" si="6"/>
        <v>0</v>
      </c>
      <c r="M97" s="31">
        <f t="shared" si="7"/>
        <v>0</v>
      </c>
      <c r="N97" s="31">
        <f t="shared" si="8"/>
        <v>1</v>
      </c>
      <c r="O97" s="31">
        <f t="shared" si="9"/>
        <v>0</v>
      </c>
      <c r="P97" s="31">
        <f t="shared" si="10"/>
        <v>0</v>
      </c>
      <c r="Q97" s="17">
        <f t="shared" si="11"/>
        <v>1</v>
      </c>
      <c r="R97" s="4">
        <f t="shared" si="12"/>
        <v>0</v>
      </c>
      <c r="S97" s="31">
        <f t="shared" si="13"/>
        <v>0</v>
      </c>
      <c r="T97" s="32">
        <f t="shared" si="14"/>
        <v>1</v>
      </c>
      <c r="U97" s="4">
        <f t="shared" si="15"/>
        <v>0</v>
      </c>
      <c r="V97" s="31">
        <f t="shared" si="16"/>
        <v>0</v>
      </c>
      <c r="W97" s="32">
        <f t="shared" si="17"/>
        <v>0</v>
      </c>
    </row>
    <row r="98">
      <c r="A98" s="24" t="s">
        <v>186</v>
      </c>
      <c r="B98" s="35">
        <v>96.0</v>
      </c>
      <c r="C98" s="25" t="s">
        <v>281</v>
      </c>
      <c r="D98" s="35">
        <v>1.0</v>
      </c>
      <c r="E98" s="24" t="s">
        <v>78</v>
      </c>
      <c r="F98" s="36">
        <f t="shared" si="1"/>
        <v>1</v>
      </c>
      <c r="G98" s="24" t="s">
        <v>79</v>
      </c>
      <c r="H98" s="24">
        <f t="shared" si="2"/>
        <v>1</v>
      </c>
      <c r="I98" s="24">
        <f t="shared" si="3"/>
        <v>3</v>
      </c>
      <c r="J98" s="24">
        <f t="shared" si="4"/>
        <v>0</v>
      </c>
      <c r="K98" s="24">
        <f t="shared" si="5"/>
        <v>1</v>
      </c>
      <c r="L98" s="31">
        <f t="shared" si="6"/>
        <v>1</v>
      </c>
      <c r="M98" s="31">
        <f t="shared" si="7"/>
        <v>1</v>
      </c>
      <c r="N98" s="31">
        <f t="shared" si="8"/>
        <v>1</v>
      </c>
      <c r="O98" s="31">
        <f t="shared" si="9"/>
        <v>1</v>
      </c>
      <c r="P98" s="31">
        <f t="shared" si="10"/>
        <v>0</v>
      </c>
      <c r="Q98" s="17">
        <f t="shared" si="11"/>
        <v>0</v>
      </c>
      <c r="R98" s="4">
        <f t="shared" si="12"/>
        <v>1</v>
      </c>
      <c r="S98" s="31">
        <f t="shared" si="13"/>
        <v>0</v>
      </c>
      <c r="T98" s="32">
        <f t="shared" si="14"/>
        <v>0</v>
      </c>
      <c r="U98" s="4">
        <f t="shared" si="15"/>
        <v>1</v>
      </c>
      <c r="V98" s="31">
        <f t="shared" si="16"/>
        <v>0</v>
      </c>
      <c r="W98" s="32">
        <f t="shared" si="17"/>
        <v>0</v>
      </c>
    </row>
    <row r="99">
      <c r="A99" s="24" t="s">
        <v>186</v>
      </c>
      <c r="B99" s="35">
        <v>97.0</v>
      </c>
      <c r="C99" s="25" t="s">
        <v>282</v>
      </c>
      <c r="D99" s="35">
        <v>0.0</v>
      </c>
      <c r="E99" s="24" t="s">
        <v>81</v>
      </c>
      <c r="F99" s="36">
        <f t="shared" si="1"/>
        <v>0</v>
      </c>
      <c r="G99" s="24" t="s">
        <v>83</v>
      </c>
      <c r="H99" s="24">
        <f t="shared" si="2"/>
        <v>0</v>
      </c>
      <c r="I99" s="24">
        <f t="shared" si="3"/>
        <v>0</v>
      </c>
      <c r="J99" s="24">
        <f t="shared" si="4"/>
        <v>3</v>
      </c>
      <c r="K99" s="24">
        <f t="shared" si="5"/>
        <v>1</v>
      </c>
      <c r="L99" s="31">
        <f t="shared" si="6"/>
        <v>1</v>
      </c>
      <c r="M99" s="31">
        <f t="shared" si="7"/>
        <v>1</v>
      </c>
      <c r="N99" s="31">
        <f t="shared" si="8"/>
        <v>1</v>
      </c>
      <c r="O99" s="31">
        <f t="shared" si="9"/>
        <v>0</v>
      </c>
      <c r="P99" s="31">
        <f t="shared" si="10"/>
        <v>0</v>
      </c>
      <c r="Q99" s="17">
        <f t="shared" si="11"/>
        <v>0</v>
      </c>
      <c r="R99" s="4">
        <f t="shared" si="12"/>
        <v>0</v>
      </c>
      <c r="S99" s="31">
        <f t="shared" si="13"/>
        <v>0</v>
      </c>
      <c r="T99" s="32">
        <f t="shared" si="14"/>
        <v>0</v>
      </c>
      <c r="U99" s="4">
        <f t="shared" si="15"/>
        <v>0</v>
      </c>
      <c r="V99" s="31">
        <f t="shared" si="16"/>
        <v>0</v>
      </c>
      <c r="W99" s="32">
        <f t="shared" si="17"/>
        <v>0</v>
      </c>
    </row>
    <row r="100">
      <c r="A100" s="24" t="s">
        <v>186</v>
      </c>
      <c r="B100" s="35">
        <v>98.0</v>
      </c>
      <c r="C100" s="25" t="s">
        <v>283</v>
      </c>
      <c r="D100" s="35">
        <v>1.0</v>
      </c>
      <c r="E100" s="24" t="s">
        <v>78</v>
      </c>
      <c r="F100" s="36">
        <f t="shared" si="1"/>
        <v>1</v>
      </c>
      <c r="G100" s="24" t="s">
        <v>79</v>
      </c>
      <c r="H100" s="24">
        <f t="shared" si="2"/>
        <v>1</v>
      </c>
      <c r="I100" s="24">
        <f t="shared" si="3"/>
        <v>3</v>
      </c>
      <c r="J100" s="24">
        <f t="shared" si="4"/>
        <v>0</v>
      </c>
      <c r="K100" s="24">
        <f t="shared" si="5"/>
        <v>1</v>
      </c>
      <c r="L100" s="31">
        <f t="shared" si="6"/>
        <v>1</v>
      </c>
      <c r="M100" s="31">
        <f t="shared" si="7"/>
        <v>1</v>
      </c>
      <c r="N100" s="31">
        <f t="shared" si="8"/>
        <v>1</v>
      </c>
      <c r="O100" s="31">
        <f t="shared" si="9"/>
        <v>1</v>
      </c>
      <c r="P100" s="31">
        <f t="shared" si="10"/>
        <v>0</v>
      </c>
      <c r="Q100" s="17">
        <f t="shared" si="11"/>
        <v>0</v>
      </c>
      <c r="R100" s="4">
        <f t="shared" si="12"/>
        <v>1</v>
      </c>
      <c r="S100" s="31">
        <f t="shared" si="13"/>
        <v>0</v>
      </c>
      <c r="T100" s="32">
        <f t="shared" si="14"/>
        <v>0</v>
      </c>
      <c r="U100" s="4">
        <f t="shared" si="15"/>
        <v>1</v>
      </c>
      <c r="V100" s="31">
        <f t="shared" si="16"/>
        <v>0</v>
      </c>
      <c r="W100" s="32">
        <f t="shared" si="17"/>
        <v>0</v>
      </c>
    </row>
    <row r="101">
      <c r="A101" s="24" t="s">
        <v>186</v>
      </c>
      <c r="B101" s="35">
        <v>99.0</v>
      </c>
      <c r="C101" s="25" t="s">
        <v>284</v>
      </c>
      <c r="D101" s="35">
        <v>1.0</v>
      </c>
      <c r="E101" s="24" t="s">
        <v>81</v>
      </c>
      <c r="F101" s="36">
        <f t="shared" si="1"/>
        <v>0</v>
      </c>
      <c r="G101" s="24" t="s">
        <v>83</v>
      </c>
      <c r="H101" s="24">
        <f t="shared" si="2"/>
        <v>0</v>
      </c>
      <c r="I101" s="24">
        <f t="shared" si="3"/>
        <v>1</v>
      </c>
      <c r="J101" s="24">
        <f t="shared" si="4"/>
        <v>2</v>
      </c>
      <c r="K101" s="24">
        <f t="shared" si="5"/>
        <v>0.3333333333</v>
      </c>
      <c r="L101" s="31">
        <f t="shared" si="6"/>
        <v>0</v>
      </c>
      <c r="M101" s="31">
        <f t="shared" si="7"/>
        <v>0</v>
      </c>
      <c r="N101" s="31">
        <f t="shared" si="8"/>
        <v>1</v>
      </c>
      <c r="O101" s="31">
        <f t="shared" si="9"/>
        <v>0</v>
      </c>
      <c r="P101" s="31">
        <f t="shared" si="10"/>
        <v>0</v>
      </c>
      <c r="Q101" s="17">
        <f t="shared" si="11"/>
        <v>1</v>
      </c>
      <c r="R101" s="4">
        <f t="shared" si="12"/>
        <v>0</v>
      </c>
      <c r="S101" s="31">
        <f t="shared" si="13"/>
        <v>0</v>
      </c>
      <c r="T101" s="32">
        <f t="shared" si="14"/>
        <v>1</v>
      </c>
      <c r="U101" s="4">
        <f t="shared" si="15"/>
        <v>0</v>
      </c>
      <c r="V101" s="31">
        <f t="shared" si="16"/>
        <v>0</v>
      </c>
      <c r="W101" s="32">
        <f t="shared" si="17"/>
        <v>0</v>
      </c>
    </row>
    <row r="102">
      <c r="A102" s="24"/>
      <c r="B102" s="24"/>
      <c r="C102" s="25"/>
      <c r="D102" s="24"/>
      <c r="E102" s="24"/>
      <c r="F102" s="37"/>
      <c r="G102" s="24"/>
      <c r="H102" s="26" t="s">
        <v>183</v>
      </c>
      <c r="I102" s="24">
        <f t="shared" ref="I102:J102" si="18">SUM(I2:I101) / (100*3)</f>
        <v>0.6133333333</v>
      </c>
      <c r="J102" s="24">
        <f t="shared" si="18"/>
        <v>0.3866666667</v>
      </c>
      <c r="K102" s="24"/>
      <c r="R102" s="4"/>
      <c r="T102" s="32"/>
    </row>
    <row r="103">
      <c r="A103" s="24"/>
      <c r="B103" s="24"/>
      <c r="C103" s="25"/>
      <c r="D103" s="24"/>
      <c r="E103" s="24"/>
      <c r="F103" s="37"/>
      <c r="G103" s="24"/>
      <c r="H103" s="26" t="s">
        <v>16</v>
      </c>
      <c r="I103" s="24">
        <f> I102^2 + J102^2</f>
        <v>0.5256888889</v>
      </c>
      <c r="J103" s="24"/>
      <c r="K103" s="24"/>
      <c r="R103" s="4"/>
      <c r="T103" s="32"/>
    </row>
    <row r="104">
      <c r="A104" s="24"/>
      <c r="B104" s="24"/>
      <c r="C104" s="25"/>
      <c r="D104" s="24"/>
      <c r="E104" s="24"/>
      <c r="F104" s="37"/>
      <c r="G104" s="24"/>
      <c r="H104" s="26" t="s">
        <v>184</v>
      </c>
      <c r="I104" s="24">
        <f> (AVERAGE(K2:K101) - I103)/(1-I103)</f>
        <v>0.4096701649</v>
      </c>
      <c r="J104" s="24"/>
      <c r="K104" s="24"/>
      <c r="R104" s="4"/>
      <c r="T104" s="32"/>
    </row>
    <row r="105">
      <c r="A105" s="24"/>
      <c r="B105" s="24"/>
      <c r="C105" s="25"/>
      <c r="D105" s="24"/>
      <c r="E105" s="24"/>
      <c r="F105" s="37"/>
      <c r="G105" s="24"/>
      <c r="H105" s="24"/>
      <c r="I105" s="24"/>
      <c r="J105" s="24"/>
      <c r="K105" s="24"/>
      <c r="R105" s="4"/>
      <c r="T105" s="32"/>
    </row>
    <row r="106">
      <c r="A106" s="24"/>
      <c r="B106" s="24"/>
      <c r="C106" s="25"/>
      <c r="D106" s="24"/>
      <c r="E106" s="24"/>
      <c r="F106" s="37"/>
      <c r="G106" s="24"/>
      <c r="H106" s="24"/>
      <c r="I106" s="24"/>
      <c r="J106" s="24"/>
      <c r="K106" s="24"/>
      <c r="R106" s="4"/>
      <c r="T106" s="32"/>
    </row>
    <row r="107">
      <c r="A107" s="24"/>
      <c r="B107" s="24"/>
      <c r="C107" s="25"/>
      <c r="D107" s="24"/>
      <c r="E107" s="24"/>
      <c r="F107" s="37"/>
      <c r="G107" s="24"/>
      <c r="H107" s="24"/>
      <c r="I107" s="24"/>
      <c r="J107" s="24"/>
      <c r="K107" s="24"/>
      <c r="R107" s="4"/>
      <c r="T107" s="32"/>
    </row>
    <row r="108">
      <c r="A108" s="24"/>
      <c r="B108" s="24"/>
      <c r="C108" s="25"/>
      <c r="D108" s="24"/>
      <c r="E108" s="24"/>
      <c r="F108" s="37"/>
      <c r="G108" s="24"/>
      <c r="H108" s="24"/>
      <c r="I108" s="24"/>
      <c r="J108" s="24"/>
      <c r="K108" s="24"/>
      <c r="R108" s="4"/>
      <c r="T108" s="32"/>
    </row>
    <row r="109">
      <c r="A109" s="24"/>
      <c r="B109" s="24"/>
      <c r="C109" s="25"/>
      <c r="D109" s="24"/>
      <c r="E109" s="24"/>
      <c r="F109" s="37"/>
      <c r="G109" s="24"/>
      <c r="H109" s="24"/>
      <c r="I109" s="24"/>
      <c r="J109" s="24"/>
      <c r="K109" s="24"/>
      <c r="R109" s="4"/>
      <c r="T109" s="32"/>
    </row>
    <row r="110">
      <c r="A110" s="24"/>
      <c r="B110" s="24"/>
      <c r="C110" s="25"/>
      <c r="D110" s="24"/>
      <c r="E110" s="24"/>
      <c r="F110" s="37"/>
      <c r="G110" s="24"/>
      <c r="H110" s="24"/>
      <c r="I110" s="24"/>
      <c r="J110" s="24"/>
      <c r="K110" s="24"/>
      <c r="R110" s="4"/>
      <c r="T110" s="32"/>
    </row>
    <row r="111">
      <c r="A111" s="24"/>
      <c r="B111" s="24"/>
      <c r="C111" s="25"/>
      <c r="D111" s="24"/>
      <c r="E111" s="24"/>
      <c r="F111" s="37"/>
      <c r="G111" s="24"/>
      <c r="H111" s="24"/>
      <c r="I111" s="24"/>
      <c r="J111" s="24"/>
      <c r="K111" s="24"/>
      <c r="R111" s="4"/>
      <c r="T111" s="32"/>
    </row>
    <row r="112">
      <c r="A112" s="24"/>
      <c r="B112" s="24"/>
      <c r="C112" s="25"/>
      <c r="D112" s="24"/>
      <c r="E112" s="24"/>
      <c r="F112" s="37"/>
      <c r="G112" s="24"/>
      <c r="H112" s="24"/>
      <c r="I112" s="24"/>
      <c r="J112" s="24"/>
      <c r="K112" s="24"/>
      <c r="R112" s="4"/>
      <c r="T112" s="32"/>
    </row>
    <row r="113">
      <c r="A113" s="24"/>
      <c r="B113" s="24"/>
      <c r="C113" s="25"/>
      <c r="D113" s="24"/>
      <c r="E113" s="24"/>
      <c r="F113" s="37"/>
      <c r="G113" s="24"/>
      <c r="H113" s="24"/>
      <c r="I113" s="24"/>
      <c r="J113" s="24"/>
      <c r="K113" s="24"/>
      <c r="R113" s="4"/>
      <c r="T113" s="32"/>
    </row>
    <row r="114">
      <c r="A114" s="24"/>
      <c r="B114" s="24"/>
      <c r="C114" s="25"/>
      <c r="D114" s="24"/>
      <c r="E114" s="24"/>
      <c r="F114" s="37"/>
      <c r="G114" s="24"/>
      <c r="H114" s="24"/>
      <c r="I114" s="24"/>
      <c r="J114" s="24"/>
      <c r="K114" s="24"/>
      <c r="R114" s="4"/>
      <c r="T114" s="32"/>
    </row>
    <row r="115">
      <c r="A115" s="24"/>
      <c r="B115" s="24"/>
      <c r="C115" s="25"/>
      <c r="D115" s="24"/>
      <c r="E115" s="24"/>
      <c r="F115" s="37"/>
      <c r="G115" s="24"/>
      <c r="H115" s="24"/>
      <c r="I115" s="24"/>
      <c r="J115" s="24"/>
      <c r="K115" s="24"/>
      <c r="R115" s="4"/>
      <c r="T115" s="32"/>
    </row>
    <row r="116">
      <c r="A116" s="24"/>
      <c r="B116" s="24"/>
      <c r="C116" s="25"/>
      <c r="D116" s="24"/>
      <c r="E116" s="24"/>
      <c r="F116" s="37"/>
      <c r="G116" s="24"/>
      <c r="H116" s="24"/>
      <c r="I116" s="24"/>
      <c r="J116" s="24"/>
      <c r="K116" s="24"/>
      <c r="R116" s="4"/>
      <c r="T116" s="32"/>
    </row>
    <row r="117">
      <c r="A117" s="24"/>
      <c r="B117" s="24"/>
      <c r="C117" s="25"/>
      <c r="D117" s="24"/>
      <c r="E117" s="24"/>
      <c r="F117" s="37"/>
      <c r="G117" s="24"/>
      <c r="H117" s="24"/>
      <c r="I117" s="24"/>
      <c r="J117" s="24"/>
      <c r="K117" s="24"/>
      <c r="R117" s="4"/>
      <c r="T117" s="32"/>
    </row>
    <row r="118">
      <c r="A118" s="24"/>
      <c r="B118" s="24"/>
      <c r="C118" s="25"/>
      <c r="D118" s="24"/>
      <c r="E118" s="24"/>
      <c r="F118" s="37"/>
      <c r="G118" s="24"/>
      <c r="H118" s="24"/>
      <c r="I118" s="24"/>
      <c r="J118" s="24"/>
      <c r="K118" s="24"/>
      <c r="R118" s="4"/>
      <c r="T118" s="32"/>
    </row>
    <row r="119">
      <c r="A119" s="24"/>
      <c r="B119" s="24"/>
      <c r="C119" s="25"/>
      <c r="D119" s="24"/>
      <c r="E119" s="24"/>
      <c r="F119" s="37"/>
      <c r="G119" s="24"/>
      <c r="H119" s="24"/>
      <c r="I119" s="24"/>
      <c r="J119" s="24"/>
      <c r="K119" s="24"/>
      <c r="R119" s="4"/>
      <c r="T119" s="32"/>
    </row>
    <row r="120">
      <c r="A120" s="24"/>
      <c r="B120" s="24"/>
      <c r="C120" s="25"/>
      <c r="D120" s="24"/>
      <c r="E120" s="24"/>
      <c r="F120" s="37"/>
      <c r="G120" s="24"/>
      <c r="H120" s="24"/>
      <c r="I120" s="24"/>
      <c r="J120" s="24"/>
      <c r="K120" s="24"/>
      <c r="R120" s="4"/>
      <c r="T120" s="32"/>
    </row>
    <row r="121">
      <c r="A121" s="24"/>
      <c r="B121" s="24"/>
      <c r="C121" s="25"/>
      <c r="D121" s="24"/>
      <c r="E121" s="24"/>
      <c r="F121" s="37"/>
      <c r="G121" s="24"/>
      <c r="H121" s="24"/>
      <c r="I121" s="24"/>
      <c r="J121" s="24"/>
      <c r="K121" s="24"/>
      <c r="R121" s="4"/>
      <c r="T121" s="32"/>
    </row>
    <row r="122">
      <c r="A122" s="24"/>
      <c r="B122" s="24"/>
      <c r="C122" s="25"/>
      <c r="D122" s="24"/>
      <c r="E122" s="24"/>
      <c r="F122" s="37"/>
      <c r="G122" s="24"/>
      <c r="H122" s="24"/>
      <c r="I122" s="24"/>
      <c r="J122" s="24"/>
      <c r="K122" s="24"/>
      <c r="R122" s="4"/>
      <c r="T122" s="32"/>
    </row>
    <row r="123">
      <c r="A123" s="24"/>
      <c r="B123" s="24"/>
      <c r="C123" s="25"/>
      <c r="D123" s="24"/>
      <c r="E123" s="24"/>
      <c r="F123" s="37"/>
      <c r="G123" s="24"/>
      <c r="H123" s="24"/>
      <c r="I123" s="24"/>
      <c r="J123" s="24"/>
      <c r="K123" s="24"/>
      <c r="R123" s="4"/>
      <c r="T123" s="32"/>
    </row>
    <row r="124">
      <c r="A124" s="24"/>
      <c r="B124" s="24"/>
      <c r="C124" s="25"/>
      <c r="D124" s="24"/>
      <c r="E124" s="24"/>
      <c r="F124" s="37"/>
      <c r="G124" s="24"/>
      <c r="H124" s="24"/>
      <c r="I124" s="24"/>
      <c r="J124" s="24"/>
      <c r="K124" s="24"/>
      <c r="R124" s="4"/>
      <c r="T124" s="32"/>
    </row>
    <row r="125">
      <c r="A125" s="24"/>
      <c r="B125" s="24"/>
      <c r="C125" s="25"/>
      <c r="D125" s="24"/>
      <c r="E125" s="24"/>
      <c r="F125" s="37"/>
      <c r="G125" s="24"/>
      <c r="H125" s="24"/>
      <c r="I125" s="24"/>
      <c r="J125" s="24"/>
      <c r="K125" s="24"/>
      <c r="R125" s="4"/>
      <c r="T125" s="32"/>
    </row>
    <row r="126">
      <c r="A126" s="24"/>
      <c r="B126" s="24"/>
      <c r="C126" s="25"/>
      <c r="D126" s="24"/>
      <c r="E126" s="24"/>
      <c r="F126" s="37"/>
      <c r="G126" s="24"/>
      <c r="H126" s="24"/>
      <c r="I126" s="24"/>
      <c r="J126" s="24"/>
      <c r="K126" s="24"/>
      <c r="R126" s="4"/>
      <c r="T126" s="32"/>
    </row>
    <row r="127">
      <c r="A127" s="24"/>
      <c r="B127" s="24"/>
      <c r="C127" s="25"/>
      <c r="D127" s="24"/>
      <c r="E127" s="24"/>
      <c r="F127" s="37"/>
      <c r="G127" s="24"/>
      <c r="H127" s="24"/>
      <c r="I127" s="24"/>
      <c r="J127" s="24"/>
      <c r="K127" s="24"/>
      <c r="R127" s="4"/>
      <c r="T127" s="32"/>
    </row>
    <row r="128">
      <c r="A128" s="24"/>
      <c r="B128" s="24"/>
      <c r="C128" s="25"/>
      <c r="D128" s="24"/>
      <c r="E128" s="24"/>
      <c r="F128" s="37"/>
      <c r="G128" s="24"/>
      <c r="H128" s="24"/>
      <c r="I128" s="24"/>
      <c r="J128" s="24"/>
      <c r="K128" s="24"/>
      <c r="R128" s="4"/>
      <c r="T128" s="32"/>
    </row>
    <row r="129">
      <c r="A129" s="24"/>
      <c r="B129" s="24"/>
      <c r="C129" s="25"/>
      <c r="D129" s="24"/>
      <c r="E129" s="24"/>
      <c r="F129" s="37"/>
      <c r="G129" s="24"/>
      <c r="H129" s="24"/>
      <c r="I129" s="24"/>
      <c r="J129" s="24"/>
      <c r="K129" s="24"/>
      <c r="R129" s="4"/>
      <c r="T129" s="32"/>
    </row>
    <row r="130">
      <c r="A130" s="24"/>
      <c r="B130" s="24"/>
      <c r="C130" s="25"/>
      <c r="D130" s="24"/>
      <c r="E130" s="24"/>
      <c r="F130" s="37"/>
      <c r="G130" s="24"/>
      <c r="H130" s="24"/>
      <c r="I130" s="24"/>
      <c r="J130" s="24"/>
      <c r="K130" s="24"/>
      <c r="R130" s="4"/>
      <c r="T130" s="32"/>
    </row>
    <row r="131">
      <c r="A131" s="24"/>
      <c r="B131" s="24"/>
      <c r="C131" s="25"/>
      <c r="D131" s="24"/>
      <c r="E131" s="24"/>
      <c r="F131" s="37"/>
      <c r="G131" s="24"/>
      <c r="H131" s="24"/>
      <c r="I131" s="24"/>
      <c r="J131" s="24"/>
      <c r="K131" s="24"/>
      <c r="R131" s="4"/>
      <c r="T131" s="32"/>
    </row>
    <row r="132">
      <c r="A132" s="24"/>
      <c r="B132" s="24"/>
      <c r="C132" s="25"/>
      <c r="D132" s="24"/>
      <c r="E132" s="24"/>
      <c r="F132" s="37"/>
      <c r="G132" s="24"/>
      <c r="H132" s="24"/>
      <c r="I132" s="24"/>
      <c r="J132" s="24"/>
      <c r="K132" s="24"/>
      <c r="R132" s="4"/>
      <c r="T132" s="32"/>
    </row>
    <row r="133">
      <c r="A133" s="24"/>
      <c r="B133" s="24"/>
      <c r="C133" s="25"/>
      <c r="D133" s="24"/>
      <c r="E133" s="24"/>
      <c r="F133" s="37"/>
      <c r="G133" s="24"/>
      <c r="H133" s="24"/>
      <c r="I133" s="24"/>
      <c r="J133" s="24"/>
      <c r="K133" s="24"/>
      <c r="R133" s="4"/>
      <c r="T133" s="32"/>
    </row>
    <row r="134">
      <c r="A134" s="24"/>
      <c r="B134" s="24"/>
      <c r="C134" s="25"/>
      <c r="D134" s="24"/>
      <c r="E134" s="24"/>
      <c r="F134" s="37"/>
      <c r="G134" s="24"/>
      <c r="H134" s="24"/>
      <c r="I134" s="24"/>
      <c r="J134" s="24"/>
      <c r="K134" s="24"/>
      <c r="R134" s="4"/>
      <c r="T134" s="32"/>
    </row>
    <row r="135">
      <c r="A135" s="24"/>
      <c r="B135" s="24"/>
      <c r="C135" s="25"/>
      <c r="D135" s="24"/>
      <c r="E135" s="24"/>
      <c r="F135" s="37"/>
      <c r="G135" s="24"/>
      <c r="H135" s="24"/>
      <c r="I135" s="24"/>
      <c r="J135" s="24"/>
      <c r="K135" s="24"/>
      <c r="R135" s="4"/>
      <c r="T135" s="32"/>
    </row>
    <row r="136">
      <c r="A136" s="24"/>
      <c r="B136" s="24"/>
      <c r="C136" s="25"/>
      <c r="D136" s="24"/>
      <c r="E136" s="24"/>
      <c r="F136" s="37"/>
      <c r="G136" s="24"/>
      <c r="H136" s="24"/>
      <c r="I136" s="24"/>
      <c r="J136" s="24"/>
      <c r="K136" s="24"/>
      <c r="R136" s="4"/>
      <c r="T136" s="32"/>
    </row>
    <row r="137">
      <c r="A137" s="24"/>
      <c r="B137" s="24"/>
      <c r="C137" s="25"/>
      <c r="D137" s="24"/>
      <c r="E137" s="24"/>
      <c r="F137" s="37"/>
      <c r="G137" s="24"/>
      <c r="H137" s="24"/>
      <c r="I137" s="24"/>
      <c r="J137" s="24"/>
      <c r="K137" s="24"/>
      <c r="R137" s="4"/>
      <c r="T137" s="32"/>
    </row>
    <row r="138">
      <c r="A138" s="24"/>
      <c r="B138" s="24"/>
      <c r="C138" s="25"/>
      <c r="D138" s="24"/>
      <c r="E138" s="24"/>
      <c r="F138" s="37"/>
      <c r="G138" s="24"/>
      <c r="H138" s="24"/>
      <c r="I138" s="24"/>
      <c r="J138" s="24"/>
      <c r="K138" s="24"/>
      <c r="R138" s="4"/>
      <c r="T138" s="32"/>
    </row>
    <row r="139">
      <c r="A139" s="24"/>
      <c r="B139" s="24"/>
      <c r="C139" s="25"/>
      <c r="D139" s="24"/>
      <c r="E139" s="24"/>
      <c r="F139" s="37"/>
      <c r="G139" s="24"/>
      <c r="H139" s="24"/>
      <c r="I139" s="24"/>
      <c r="J139" s="24"/>
      <c r="K139" s="24"/>
      <c r="R139" s="4"/>
      <c r="T139" s="32"/>
    </row>
    <row r="140">
      <c r="A140" s="24"/>
      <c r="B140" s="24"/>
      <c r="C140" s="25"/>
      <c r="D140" s="24"/>
      <c r="E140" s="24"/>
      <c r="F140" s="37"/>
      <c r="G140" s="24"/>
      <c r="H140" s="24"/>
      <c r="I140" s="24"/>
      <c r="J140" s="24"/>
      <c r="K140" s="24"/>
      <c r="R140" s="4"/>
      <c r="T140" s="32"/>
    </row>
    <row r="141">
      <c r="A141" s="24"/>
      <c r="B141" s="24"/>
      <c r="C141" s="25"/>
      <c r="D141" s="24"/>
      <c r="E141" s="24"/>
      <c r="F141" s="37"/>
      <c r="G141" s="24"/>
      <c r="H141" s="24"/>
      <c r="I141" s="24"/>
      <c r="J141" s="24"/>
      <c r="K141" s="24"/>
      <c r="R141" s="4"/>
      <c r="T141" s="32"/>
    </row>
    <row r="142">
      <c r="A142" s="24"/>
      <c r="B142" s="24"/>
      <c r="C142" s="25"/>
      <c r="D142" s="24"/>
      <c r="E142" s="24"/>
      <c r="F142" s="37"/>
      <c r="G142" s="24"/>
      <c r="H142" s="24"/>
      <c r="I142" s="24"/>
      <c r="J142" s="24"/>
      <c r="K142" s="24"/>
      <c r="R142" s="4"/>
      <c r="T142" s="32"/>
    </row>
    <row r="143">
      <c r="A143" s="24"/>
      <c r="B143" s="24"/>
      <c r="C143" s="25"/>
      <c r="D143" s="24"/>
      <c r="E143" s="24"/>
      <c r="F143" s="37"/>
      <c r="G143" s="24"/>
      <c r="H143" s="24"/>
      <c r="I143" s="24"/>
      <c r="J143" s="24"/>
      <c r="K143" s="24"/>
      <c r="R143" s="4"/>
      <c r="T143" s="32"/>
    </row>
    <row r="144">
      <c r="A144" s="24"/>
      <c r="B144" s="24"/>
      <c r="C144" s="25"/>
      <c r="D144" s="24"/>
      <c r="E144" s="24"/>
      <c r="F144" s="37"/>
      <c r="G144" s="24"/>
      <c r="H144" s="24"/>
      <c r="I144" s="24"/>
      <c r="J144" s="24"/>
      <c r="K144" s="24"/>
      <c r="R144" s="4"/>
      <c r="T144" s="32"/>
    </row>
    <row r="145">
      <c r="A145" s="24"/>
      <c r="B145" s="24"/>
      <c r="C145" s="25"/>
      <c r="D145" s="24"/>
      <c r="E145" s="24"/>
      <c r="F145" s="37"/>
      <c r="G145" s="24"/>
      <c r="H145" s="24"/>
      <c r="I145" s="24"/>
      <c r="J145" s="24"/>
      <c r="K145" s="24"/>
      <c r="R145" s="4"/>
      <c r="T145" s="32"/>
    </row>
    <row r="146">
      <c r="A146" s="24"/>
      <c r="B146" s="24"/>
      <c r="C146" s="25"/>
      <c r="D146" s="24"/>
      <c r="E146" s="24"/>
      <c r="F146" s="37"/>
      <c r="G146" s="24"/>
      <c r="H146" s="24"/>
      <c r="I146" s="24"/>
      <c r="J146" s="24"/>
      <c r="K146" s="24"/>
      <c r="R146" s="4"/>
      <c r="T146" s="32"/>
    </row>
    <row r="147">
      <c r="A147" s="24"/>
      <c r="B147" s="24"/>
      <c r="C147" s="25"/>
      <c r="D147" s="24"/>
      <c r="E147" s="24"/>
      <c r="F147" s="37"/>
      <c r="G147" s="24"/>
      <c r="H147" s="24"/>
      <c r="I147" s="24"/>
      <c r="J147" s="24"/>
      <c r="K147" s="24"/>
      <c r="R147" s="4"/>
      <c r="T147" s="32"/>
    </row>
    <row r="148">
      <c r="A148" s="24"/>
      <c r="B148" s="24"/>
      <c r="C148" s="25"/>
      <c r="D148" s="24"/>
      <c r="E148" s="24"/>
      <c r="F148" s="37"/>
      <c r="G148" s="24"/>
      <c r="H148" s="24"/>
      <c r="I148" s="24"/>
      <c r="J148" s="24"/>
      <c r="K148" s="24"/>
      <c r="R148" s="4"/>
      <c r="T148" s="32"/>
    </row>
    <row r="149">
      <c r="A149" s="24"/>
      <c r="B149" s="24"/>
      <c r="C149" s="25"/>
      <c r="D149" s="24"/>
      <c r="E149" s="24"/>
      <c r="F149" s="37"/>
      <c r="G149" s="24"/>
      <c r="H149" s="24"/>
      <c r="I149" s="24"/>
      <c r="J149" s="24"/>
      <c r="K149" s="24"/>
      <c r="R149" s="4"/>
      <c r="T149" s="32"/>
    </row>
    <row r="150">
      <c r="A150" s="24"/>
      <c r="B150" s="24"/>
      <c r="C150" s="25"/>
      <c r="D150" s="24"/>
      <c r="E150" s="24"/>
      <c r="F150" s="37"/>
      <c r="G150" s="24"/>
      <c r="H150" s="24"/>
      <c r="I150" s="24"/>
      <c r="J150" s="24"/>
      <c r="K150" s="24"/>
      <c r="R150" s="4"/>
      <c r="T150" s="32"/>
    </row>
    <row r="151">
      <c r="A151" s="24"/>
      <c r="B151" s="24"/>
      <c r="C151" s="25"/>
      <c r="D151" s="24"/>
      <c r="E151" s="24"/>
      <c r="F151" s="37"/>
      <c r="G151" s="24"/>
      <c r="H151" s="24"/>
      <c r="I151" s="24"/>
      <c r="J151" s="24"/>
      <c r="K151" s="24"/>
      <c r="R151" s="4"/>
      <c r="T151" s="32"/>
    </row>
    <row r="152">
      <c r="A152" s="24"/>
      <c r="B152" s="24"/>
      <c r="C152" s="25"/>
      <c r="D152" s="24"/>
      <c r="E152" s="24"/>
      <c r="F152" s="37"/>
      <c r="G152" s="24"/>
      <c r="H152" s="24"/>
      <c r="I152" s="24"/>
      <c r="J152" s="24"/>
      <c r="K152" s="24"/>
      <c r="R152" s="4"/>
      <c r="T152" s="32"/>
    </row>
    <row r="153">
      <c r="A153" s="24"/>
      <c r="B153" s="24"/>
      <c r="C153" s="25"/>
      <c r="D153" s="24"/>
      <c r="E153" s="24"/>
      <c r="F153" s="37"/>
      <c r="G153" s="24"/>
      <c r="H153" s="24"/>
      <c r="I153" s="24"/>
      <c r="J153" s="24"/>
      <c r="K153" s="24"/>
      <c r="R153" s="4"/>
      <c r="T153" s="32"/>
    </row>
    <row r="154">
      <c r="A154" s="24"/>
      <c r="B154" s="24"/>
      <c r="C154" s="25"/>
      <c r="D154" s="24"/>
      <c r="E154" s="24"/>
      <c r="F154" s="37"/>
      <c r="G154" s="24"/>
      <c r="H154" s="24"/>
      <c r="I154" s="24"/>
      <c r="J154" s="24"/>
      <c r="K154" s="24"/>
      <c r="R154" s="4"/>
      <c r="T154" s="32"/>
    </row>
    <row r="155">
      <c r="A155" s="24"/>
      <c r="B155" s="24"/>
      <c r="C155" s="25"/>
      <c r="D155" s="24"/>
      <c r="E155" s="24"/>
      <c r="F155" s="37"/>
      <c r="G155" s="24"/>
      <c r="H155" s="24"/>
      <c r="I155" s="24"/>
      <c r="J155" s="24"/>
      <c r="K155" s="24"/>
      <c r="R155" s="4"/>
      <c r="T155" s="32"/>
    </row>
    <row r="156">
      <c r="A156" s="24"/>
      <c r="B156" s="24"/>
      <c r="C156" s="25"/>
      <c r="D156" s="24"/>
      <c r="E156" s="24"/>
      <c r="F156" s="37"/>
      <c r="G156" s="24"/>
      <c r="H156" s="24"/>
      <c r="I156" s="24"/>
      <c r="J156" s="24"/>
      <c r="K156" s="24"/>
      <c r="R156" s="4"/>
      <c r="T156" s="32"/>
    </row>
    <row r="157">
      <c r="A157" s="24"/>
      <c r="B157" s="24"/>
      <c r="C157" s="25"/>
      <c r="D157" s="24"/>
      <c r="E157" s="24"/>
      <c r="F157" s="37"/>
      <c r="G157" s="24"/>
      <c r="H157" s="24"/>
      <c r="I157" s="24"/>
      <c r="J157" s="24"/>
      <c r="K157" s="24"/>
      <c r="R157" s="4"/>
      <c r="T157" s="32"/>
    </row>
    <row r="158">
      <c r="A158" s="24"/>
      <c r="B158" s="24"/>
      <c r="C158" s="25"/>
      <c r="D158" s="24"/>
      <c r="E158" s="24"/>
      <c r="F158" s="37"/>
      <c r="G158" s="24"/>
      <c r="H158" s="24"/>
      <c r="I158" s="24"/>
      <c r="J158" s="24"/>
      <c r="K158" s="24"/>
      <c r="R158" s="4"/>
      <c r="T158" s="32"/>
    </row>
    <row r="159">
      <c r="A159" s="24"/>
      <c r="B159" s="24"/>
      <c r="C159" s="25"/>
      <c r="D159" s="24"/>
      <c r="E159" s="24"/>
      <c r="F159" s="37"/>
      <c r="G159" s="24"/>
      <c r="H159" s="24"/>
      <c r="I159" s="24"/>
      <c r="J159" s="24"/>
      <c r="K159" s="24"/>
      <c r="R159" s="4"/>
      <c r="T159" s="32"/>
    </row>
    <row r="160">
      <c r="A160" s="24"/>
      <c r="B160" s="24"/>
      <c r="C160" s="25"/>
      <c r="D160" s="24"/>
      <c r="E160" s="24"/>
      <c r="F160" s="37"/>
      <c r="G160" s="24"/>
      <c r="H160" s="24"/>
      <c r="I160" s="24"/>
      <c r="J160" s="24"/>
      <c r="K160" s="24"/>
      <c r="R160" s="4"/>
      <c r="T160" s="32"/>
    </row>
    <row r="161">
      <c r="A161" s="24"/>
      <c r="B161" s="24"/>
      <c r="C161" s="25"/>
      <c r="D161" s="24"/>
      <c r="E161" s="24"/>
      <c r="F161" s="37"/>
      <c r="G161" s="24"/>
      <c r="H161" s="24"/>
      <c r="I161" s="24"/>
      <c r="J161" s="24"/>
      <c r="K161" s="24"/>
      <c r="R161" s="4"/>
      <c r="T161" s="32"/>
    </row>
    <row r="162">
      <c r="A162" s="24"/>
      <c r="B162" s="24"/>
      <c r="C162" s="25"/>
      <c r="D162" s="24"/>
      <c r="E162" s="24"/>
      <c r="F162" s="37"/>
      <c r="G162" s="24"/>
      <c r="H162" s="24"/>
      <c r="I162" s="24"/>
      <c r="J162" s="24"/>
      <c r="K162" s="24"/>
      <c r="R162" s="4"/>
      <c r="T162" s="32"/>
    </row>
    <row r="163">
      <c r="A163" s="24"/>
      <c r="B163" s="24"/>
      <c r="C163" s="25"/>
      <c r="D163" s="24"/>
      <c r="E163" s="24"/>
      <c r="F163" s="37"/>
      <c r="G163" s="24"/>
      <c r="H163" s="24"/>
      <c r="I163" s="24"/>
      <c r="J163" s="24"/>
      <c r="K163" s="24"/>
      <c r="R163" s="4"/>
      <c r="T163" s="32"/>
    </row>
    <row r="164">
      <c r="A164" s="24"/>
      <c r="B164" s="24"/>
      <c r="C164" s="25"/>
      <c r="D164" s="24"/>
      <c r="E164" s="24"/>
      <c r="F164" s="37"/>
      <c r="G164" s="24"/>
      <c r="H164" s="24"/>
      <c r="I164" s="24"/>
      <c r="J164" s="24"/>
      <c r="K164" s="24"/>
      <c r="R164" s="4"/>
      <c r="T164" s="32"/>
    </row>
    <row r="165">
      <c r="A165" s="24"/>
      <c r="B165" s="24"/>
      <c r="C165" s="25"/>
      <c r="D165" s="24"/>
      <c r="E165" s="24"/>
      <c r="F165" s="37"/>
      <c r="G165" s="24"/>
      <c r="H165" s="24"/>
      <c r="I165" s="24"/>
      <c r="J165" s="24"/>
      <c r="K165" s="24"/>
      <c r="R165" s="4"/>
      <c r="T165" s="32"/>
    </row>
    <row r="166">
      <c r="A166" s="24"/>
      <c r="B166" s="24"/>
      <c r="C166" s="25"/>
      <c r="D166" s="24"/>
      <c r="E166" s="24"/>
      <c r="F166" s="37"/>
      <c r="G166" s="24"/>
      <c r="H166" s="24"/>
      <c r="I166" s="24"/>
      <c r="J166" s="24"/>
      <c r="K166" s="24"/>
      <c r="R166" s="4"/>
      <c r="T166" s="32"/>
    </row>
    <row r="167">
      <c r="A167" s="24"/>
      <c r="B167" s="24"/>
      <c r="C167" s="25"/>
      <c r="D167" s="24"/>
      <c r="E167" s="24"/>
      <c r="F167" s="37"/>
      <c r="G167" s="24"/>
      <c r="H167" s="24"/>
      <c r="I167" s="24"/>
      <c r="J167" s="24"/>
      <c r="K167" s="24"/>
      <c r="R167" s="4"/>
      <c r="T167" s="32"/>
    </row>
    <row r="168">
      <c r="A168" s="24"/>
      <c r="B168" s="24"/>
      <c r="C168" s="25"/>
      <c r="D168" s="24"/>
      <c r="E168" s="24"/>
      <c r="F168" s="37"/>
      <c r="G168" s="24"/>
      <c r="H168" s="24"/>
      <c r="I168" s="24"/>
      <c r="J168" s="24"/>
      <c r="K168" s="24"/>
      <c r="R168" s="4"/>
      <c r="T168" s="32"/>
    </row>
    <row r="169">
      <c r="A169" s="24"/>
      <c r="B169" s="24"/>
      <c r="C169" s="25"/>
      <c r="D169" s="24"/>
      <c r="E169" s="24"/>
      <c r="F169" s="37"/>
      <c r="G169" s="24"/>
      <c r="H169" s="24"/>
      <c r="I169" s="24"/>
      <c r="J169" s="24"/>
      <c r="K169" s="24"/>
      <c r="R169" s="4"/>
      <c r="T169" s="32"/>
    </row>
    <row r="170">
      <c r="A170" s="24"/>
      <c r="B170" s="24"/>
      <c r="C170" s="25"/>
      <c r="D170" s="24"/>
      <c r="E170" s="24"/>
      <c r="F170" s="37"/>
      <c r="G170" s="24"/>
      <c r="H170" s="24"/>
      <c r="I170" s="24"/>
      <c r="J170" s="24"/>
      <c r="K170" s="24"/>
      <c r="R170" s="4"/>
      <c r="T170" s="32"/>
    </row>
    <row r="171">
      <c r="A171" s="24"/>
      <c r="B171" s="24"/>
      <c r="C171" s="25"/>
      <c r="D171" s="24"/>
      <c r="E171" s="24"/>
      <c r="F171" s="37"/>
      <c r="G171" s="24"/>
      <c r="H171" s="24"/>
      <c r="I171" s="24"/>
      <c r="J171" s="24"/>
      <c r="K171" s="24"/>
      <c r="R171" s="4"/>
      <c r="T171" s="32"/>
    </row>
    <row r="172">
      <c r="A172" s="24"/>
      <c r="B172" s="24"/>
      <c r="C172" s="25"/>
      <c r="D172" s="24"/>
      <c r="E172" s="24"/>
      <c r="F172" s="37"/>
      <c r="G172" s="24"/>
      <c r="H172" s="24"/>
      <c r="I172" s="24"/>
      <c r="J172" s="24"/>
      <c r="K172" s="24"/>
      <c r="R172" s="4"/>
      <c r="T172" s="32"/>
    </row>
    <row r="173">
      <c r="A173" s="24"/>
      <c r="B173" s="24"/>
      <c r="C173" s="25"/>
      <c r="D173" s="24"/>
      <c r="E173" s="24"/>
      <c r="F173" s="37"/>
      <c r="G173" s="24"/>
      <c r="H173" s="24"/>
      <c r="I173" s="24"/>
      <c r="J173" s="24"/>
      <c r="K173" s="24"/>
      <c r="R173" s="4"/>
      <c r="T173" s="32"/>
    </row>
    <row r="174">
      <c r="A174" s="24"/>
      <c r="B174" s="24"/>
      <c r="C174" s="25"/>
      <c r="D174" s="24"/>
      <c r="E174" s="24"/>
      <c r="F174" s="37"/>
      <c r="G174" s="24"/>
      <c r="H174" s="24"/>
      <c r="I174" s="24"/>
      <c r="J174" s="24"/>
      <c r="K174" s="24"/>
      <c r="R174" s="4"/>
      <c r="T174" s="32"/>
    </row>
    <row r="175">
      <c r="A175" s="24"/>
      <c r="B175" s="24"/>
      <c r="C175" s="25"/>
      <c r="D175" s="24"/>
      <c r="E175" s="24"/>
      <c r="F175" s="37"/>
      <c r="G175" s="24"/>
      <c r="H175" s="24"/>
      <c r="I175" s="24"/>
      <c r="J175" s="24"/>
      <c r="K175" s="24"/>
      <c r="R175" s="4"/>
      <c r="T175" s="32"/>
    </row>
    <row r="176">
      <c r="A176" s="24"/>
      <c r="B176" s="24"/>
      <c r="C176" s="25"/>
      <c r="D176" s="24"/>
      <c r="E176" s="24"/>
      <c r="F176" s="37"/>
      <c r="G176" s="24"/>
      <c r="H176" s="24"/>
      <c r="I176" s="24"/>
      <c r="J176" s="24"/>
      <c r="K176" s="24"/>
      <c r="R176" s="4"/>
      <c r="T176" s="32"/>
    </row>
    <row r="177">
      <c r="A177" s="24"/>
      <c r="B177" s="24"/>
      <c r="C177" s="25"/>
      <c r="D177" s="24"/>
      <c r="E177" s="24"/>
      <c r="F177" s="37"/>
      <c r="G177" s="24"/>
      <c r="H177" s="24"/>
      <c r="I177" s="24"/>
      <c r="J177" s="24"/>
      <c r="K177" s="24"/>
      <c r="R177" s="4"/>
      <c r="T177" s="32"/>
    </row>
    <row r="178">
      <c r="A178" s="24"/>
      <c r="B178" s="24"/>
      <c r="C178" s="25"/>
      <c r="D178" s="24"/>
      <c r="E178" s="24"/>
      <c r="F178" s="37"/>
      <c r="G178" s="24"/>
      <c r="H178" s="24"/>
      <c r="I178" s="24"/>
      <c r="J178" s="24"/>
      <c r="K178" s="24"/>
      <c r="R178" s="4"/>
      <c r="T178" s="32"/>
    </row>
    <row r="179">
      <c r="A179" s="24"/>
      <c r="B179" s="24"/>
      <c r="C179" s="25"/>
      <c r="D179" s="24"/>
      <c r="E179" s="24"/>
      <c r="F179" s="37"/>
      <c r="G179" s="24"/>
      <c r="H179" s="24"/>
      <c r="I179" s="24"/>
      <c r="J179" s="24"/>
      <c r="K179" s="24"/>
      <c r="R179" s="4"/>
      <c r="T179" s="32"/>
    </row>
    <row r="180">
      <c r="A180" s="24"/>
      <c r="B180" s="24"/>
      <c r="C180" s="25"/>
      <c r="D180" s="24"/>
      <c r="E180" s="24"/>
      <c r="F180" s="37"/>
      <c r="G180" s="24"/>
      <c r="H180" s="24"/>
      <c r="I180" s="24"/>
      <c r="J180" s="24"/>
      <c r="K180" s="24"/>
      <c r="R180" s="4"/>
      <c r="T180" s="32"/>
    </row>
    <row r="181">
      <c r="A181" s="24"/>
      <c r="B181" s="24"/>
      <c r="C181" s="25"/>
      <c r="D181" s="24"/>
      <c r="E181" s="24"/>
      <c r="F181" s="37"/>
      <c r="G181" s="24"/>
      <c r="H181" s="24"/>
      <c r="I181" s="24"/>
      <c r="J181" s="24"/>
      <c r="K181" s="24"/>
      <c r="R181" s="4"/>
      <c r="T181" s="32"/>
    </row>
    <row r="182">
      <c r="A182" s="24"/>
      <c r="B182" s="24"/>
      <c r="C182" s="25"/>
      <c r="D182" s="24"/>
      <c r="E182" s="24"/>
      <c r="F182" s="37"/>
      <c r="G182" s="24"/>
      <c r="H182" s="24"/>
      <c r="I182" s="24"/>
      <c r="J182" s="24"/>
      <c r="K182" s="24"/>
      <c r="R182" s="4"/>
      <c r="T182" s="32"/>
    </row>
    <row r="183">
      <c r="A183" s="24"/>
      <c r="B183" s="24"/>
      <c r="C183" s="25"/>
      <c r="D183" s="24"/>
      <c r="E183" s="24"/>
      <c r="F183" s="37"/>
      <c r="G183" s="24"/>
      <c r="H183" s="24"/>
      <c r="I183" s="24"/>
      <c r="J183" s="24"/>
      <c r="K183" s="24"/>
      <c r="R183" s="4"/>
      <c r="T183" s="32"/>
    </row>
    <row r="184">
      <c r="A184" s="24"/>
      <c r="B184" s="24"/>
      <c r="C184" s="25"/>
      <c r="D184" s="24"/>
      <c r="E184" s="24"/>
      <c r="F184" s="37"/>
      <c r="G184" s="24"/>
      <c r="H184" s="24"/>
      <c r="I184" s="24"/>
      <c r="J184" s="24"/>
      <c r="K184" s="24"/>
      <c r="R184" s="4"/>
      <c r="T184" s="32"/>
    </row>
    <row r="185">
      <c r="A185" s="24"/>
      <c r="B185" s="24"/>
      <c r="C185" s="25"/>
      <c r="D185" s="24"/>
      <c r="E185" s="24"/>
      <c r="F185" s="37"/>
      <c r="G185" s="24"/>
      <c r="H185" s="24"/>
      <c r="I185" s="24"/>
      <c r="J185" s="24"/>
      <c r="K185" s="24"/>
      <c r="R185" s="4"/>
      <c r="T185" s="32"/>
    </row>
    <row r="186">
      <c r="A186" s="24"/>
      <c r="B186" s="24"/>
      <c r="C186" s="25"/>
      <c r="D186" s="24"/>
      <c r="E186" s="24"/>
      <c r="F186" s="37"/>
      <c r="G186" s="24"/>
      <c r="H186" s="24"/>
      <c r="I186" s="24"/>
      <c r="J186" s="24"/>
      <c r="K186" s="24"/>
      <c r="R186" s="4"/>
      <c r="T186" s="32"/>
    </row>
    <row r="187">
      <c r="A187" s="24"/>
      <c r="B187" s="24"/>
      <c r="C187" s="25"/>
      <c r="D187" s="24"/>
      <c r="E187" s="24"/>
      <c r="F187" s="37"/>
      <c r="G187" s="24"/>
      <c r="H187" s="24"/>
      <c r="I187" s="24"/>
      <c r="J187" s="24"/>
      <c r="K187" s="24"/>
      <c r="R187" s="4"/>
      <c r="T187" s="32"/>
    </row>
    <row r="188">
      <c r="A188" s="24"/>
      <c r="B188" s="24"/>
      <c r="C188" s="25"/>
      <c r="D188" s="24"/>
      <c r="E188" s="24"/>
      <c r="F188" s="37"/>
      <c r="G188" s="24"/>
      <c r="H188" s="24"/>
      <c r="I188" s="24"/>
      <c r="J188" s="24"/>
      <c r="K188" s="24"/>
      <c r="R188" s="4"/>
      <c r="T188" s="32"/>
    </row>
    <row r="189">
      <c r="A189" s="24"/>
      <c r="B189" s="24"/>
      <c r="C189" s="25"/>
      <c r="D189" s="24"/>
      <c r="E189" s="24"/>
      <c r="F189" s="37"/>
      <c r="G189" s="24"/>
      <c r="H189" s="24"/>
      <c r="I189" s="24"/>
      <c r="J189" s="24"/>
      <c r="K189" s="24"/>
      <c r="R189" s="4"/>
      <c r="T189" s="32"/>
    </row>
    <row r="190">
      <c r="A190" s="24"/>
      <c r="B190" s="24"/>
      <c r="C190" s="25"/>
      <c r="D190" s="24"/>
      <c r="E190" s="24"/>
      <c r="F190" s="37"/>
      <c r="G190" s="24"/>
      <c r="H190" s="24"/>
      <c r="I190" s="24"/>
      <c r="J190" s="24"/>
      <c r="K190" s="24"/>
      <c r="R190" s="4"/>
      <c r="T190" s="32"/>
    </row>
    <row r="191">
      <c r="A191" s="24"/>
      <c r="B191" s="24"/>
      <c r="C191" s="25"/>
      <c r="D191" s="24"/>
      <c r="E191" s="24"/>
      <c r="F191" s="37"/>
      <c r="G191" s="24"/>
      <c r="H191" s="24"/>
      <c r="I191" s="24"/>
      <c r="J191" s="24"/>
      <c r="K191" s="24"/>
      <c r="R191" s="4"/>
      <c r="T191" s="32"/>
    </row>
    <row r="192">
      <c r="A192" s="24"/>
      <c r="B192" s="24"/>
      <c r="C192" s="25"/>
      <c r="D192" s="24"/>
      <c r="E192" s="24"/>
      <c r="F192" s="37"/>
      <c r="G192" s="24"/>
      <c r="H192" s="24"/>
      <c r="I192" s="24"/>
      <c r="J192" s="24"/>
      <c r="K192" s="24"/>
      <c r="R192" s="4"/>
      <c r="T192" s="32"/>
    </row>
    <row r="193">
      <c r="A193" s="24"/>
      <c r="B193" s="24"/>
      <c r="C193" s="25"/>
      <c r="D193" s="24"/>
      <c r="E193" s="24"/>
      <c r="F193" s="37"/>
      <c r="G193" s="24"/>
      <c r="H193" s="24"/>
      <c r="I193" s="24"/>
      <c r="J193" s="24"/>
      <c r="K193" s="24"/>
      <c r="R193" s="4"/>
      <c r="T193" s="32"/>
    </row>
    <row r="194">
      <c r="A194" s="24"/>
      <c r="B194" s="24"/>
      <c r="C194" s="25"/>
      <c r="D194" s="24"/>
      <c r="E194" s="24"/>
      <c r="F194" s="37"/>
      <c r="G194" s="24"/>
      <c r="H194" s="24"/>
      <c r="I194" s="24"/>
      <c r="J194" s="24"/>
      <c r="K194" s="24"/>
      <c r="R194" s="4"/>
      <c r="T194" s="32"/>
    </row>
    <row r="195">
      <c r="A195" s="24"/>
      <c r="B195" s="24"/>
      <c r="C195" s="25"/>
      <c r="D195" s="24"/>
      <c r="E195" s="24"/>
      <c r="F195" s="37"/>
      <c r="G195" s="24"/>
      <c r="H195" s="24"/>
      <c r="I195" s="24"/>
      <c r="J195" s="24"/>
      <c r="K195" s="24"/>
      <c r="R195" s="4"/>
      <c r="T195" s="32"/>
    </row>
    <row r="196">
      <c r="A196" s="24"/>
      <c r="B196" s="24"/>
      <c r="C196" s="25"/>
      <c r="D196" s="24"/>
      <c r="E196" s="24"/>
      <c r="F196" s="37"/>
      <c r="G196" s="24"/>
      <c r="H196" s="24"/>
      <c r="I196" s="24"/>
      <c r="J196" s="24"/>
      <c r="K196" s="24"/>
      <c r="R196" s="4"/>
      <c r="T196" s="32"/>
    </row>
    <row r="197">
      <c r="A197" s="24"/>
      <c r="B197" s="24"/>
      <c r="C197" s="25"/>
      <c r="D197" s="24"/>
      <c r="E197" s="24"/>
      <c r="F197" s="37"/>
      <c r="G197" s="24"/>
      <c r="H197" s="24"/>
      <c r="I197" s="24"/>
      <c r="J197" s="24"/>
      <c r="K197" s="24"/>
      <c r="R197" s="4"/>
      <c r="T197" s="32"/>
    </row>
    <row r="198">
      <c r="A198" s="24"/>
      <c r="B198" s="24"/>
      <c r="C198" s="25"/>
      <c r="D198" s="24"/>
      <c r="E198" s="24"/>
      <c r="F198" s="37"/>
      <c r="G198" s="24"/>
      <c r="H198" s="24"/>
      <c r="I198" s="24"/>
      <c r="J198" s="24"/>
      <c r="K198" s="24"/>
      <c r="R198" s="4"/>
      <c r="T198" s="32"/>
    </row>
    <row r="199">
      <c r="A199" s="24"/>
      <c r="B199" s="24"/>
      <c r="C199" s="25"/>
      <c r="D199" s="24"/>
      <c r="E199" s="24"/>
      <c r="F199" s="37"/>
      <c r="G199" s="24"/>
      <c r="H199" s="24"/>
      <c r="I199" s="24"/>
      <c r="J199" s="24"/>
      <c r="K199" s="24"/>
      <c r="R199" s="4"/>
      <c r="T199" s="32"/>
    </row>
    <row r="200">
      <c r="A200" s="24"/>
      <c r="B200" s="24"/>
      <c r="C200" s="25"/>
      <c r="D200" s="24"/>
      <c r="E200" s="24"/>
      <c r="F200" s="37"/>
      <c r="G200" s="24"/>
      <c r="H200" s="24"/>
      <c r="I200" s="24"/>
      <c r="J200" s="24"/>
      <c r="K200" s="24"/>
      <c r="R200" s="4"/>
      <c r="T200" s="32"/>
    </row>
    <row r="201">
      <c r="A201" s="24"/>
      <c r="B201" s="24"/>
      <c r="C201" s="25"/>
      <c r="D201" s="24"/>
      <c r="E201" s="24"/>
      <c r="F201" s="37"/>
      <c r="G201" s="24"/>
      <c r="H201" s="24"/>
      <c r="I201" s="24"/>
      <c r="J201" s="24"/>
      <c r="K201" s="24"/>
      <c r="R201" s="4"/>
      <c r="T201" s="32"/>
    </row>
    <row r="202">
      <c r="A202" s="24"/>
      <c r="B202" s="24"/>
      <c r="C202" s="25"/>
      <c r="D202" s="24"/>
      <c r="E202" s="24"/>
      <c r="F202" s="37"/>
      <c r="G202" s="24"/>
      <c r="H202" s="24"/>
      <c r="I202" s="24"/>
      <c r="J202" s="24"/>
      <c r="K202" s="24"/>
      <c r="R202" s="4"/>
      <c r="T202" s="32"/>
    </row>
    <row r="203">
      <c r="A203" s="24"/>
      <c r="B203" s="24"/>
      <c r="C203" s="25"/>
      <c r="D203" s="24"/>
      <c r="E203" s="24"/>
      <c r="F203" s="37"/>
      <c r="G203" s="24"/>
      <c r="H203" s="24"/>
      <c r="I203" s="24"/>
      <c r="J203" s="24"/>
      <c r="K203" s="24"/>
      <c r="R203" s="4"/>
      <c r="T203" s="32"/>
    </row>
    <row r="204">
      <c r="A204" s="24"/>
      <c r="B204" s="24"/>
      <c r="C204" s="25"/>
      <c r="D204" s="24"/>
      <c r="E204" s="24"/>
      <c r="F204" s="37"/>
      <c r="G204" s="24"/>
      <c r="H204" s="24"/>
      <c r="I204" s="24"/>
      <c r="J204" s="24"/>
      <c r="K204" s="24"/>
      <c r="R204" s="4"/>
      <c r="T204" s="32"/>
    </row>
    <row r="205">
      <c r="A205" s="24"/>
      <c r="B205" s="24"/>
      <c r="C205" s="25"/>
      <c r="D205" s="24"/>
      <c r="E205" s="24"/>
      <c r="F205" s="37"/>
      <c r="G205" s="24"/>
      <c r="H205" s="24"/>
      <c r="I205" s="24"/>
      <c r="J205" s="24"/>
      <c r="K205" s="24"/>
      <c r="R205" s="4"/>
      <c r="T205" s="32"/>
    </row>
    <row r="206">
      <c r="A206" s="24"/>
      <c r="B206" s="24"/>
      <c r="C206" s="25"/>
      <c r="D206" s="24"/>
      <c r="E206" s="24"/>
      <c r="F206" s="37"/>
      <c r="G206" s="24"/>
      <c r="H206" s="24"/>
      <c r="I206" s="24"/>
      <c r="J206" s="24"/>
      <c r="K206" s="24"/>
      <c r="R206" s="4"/>
      <c r="T206" s="32"/>
    </row>
    <row r="207">
      <c r="A207" s="24"/>
      <c r="B207" s="24"/>
      <c r="C207" s="25"/>
      <c r="D207" s="24"/>
      <c r="E207" s="24"/>
      <c r="F207" s="37"/>
      <c r="G207" s="24"/>
      <c r="H207" s="24"/>
      <c r="I207" s="24"/>
      <c r="J207" s="24"/>
      <c r="K207" s="24"/>
      <c r="R207" s="4"/>
      <c r="T207" s="32"/>
    </row>
    <row r="208">
      <c r="A208" s="24"/>
      <c r="B208" s="24"/>
      <c r="C208" s="25"/>
      <c r="D208" s="24"/>
      <c r="E208" s="24"/>
      <c r="F208" s="37"/>
      <c r="G208" s="24"/>
      <c r="H208" s="24"/>
      <c r="I208" s="24"/>
      <c r="J208" s="24"/>
      <c r="K208" s="24"/>
      <c r="R208" s="4"/>
      <c r="T208" s="32"/>
    </row>
    <row r="209">
      <c r="A209" s="24"/>
      <c r="B209" s="24"/>
      <c r="C209" s="25"/>
      <c r="D209" s="24"/>
      <c r="E209" s="24"/>
      <c r="F209" s="37"/>
      <c r="G209" s="24"/>
      <c r="H209" s="24"/>
      <c r="I209" s="24"/>
      <c r="J209" s="24"/>
      <c r="K209" s="24"/>
      <c r="R209" s="4"/>
      <c r="T209" s="32"/>
    </row>
    <row r="210">
      <c r="A210" s="24"/>
      <c r="B210" s="24"/>
      <c r="C210" s="25"/>
      <c r="D210" s="24"/>
      <c r="E210" s="24"/>
      <c r="F210" s="37"/>
      <c r="G210" s="24"/>
      <c r="H210" s="24"/>
      <c r="I210" s="24"/>
      <c r="J210" s="24"/>
      <c r="K210" s="24"/>
      <c r="R210" s="4"/>
      <c r="T210" s="32"/>
    </row>
    <row r="211">
      <c r="A211" s="24"/>
      <c r="B211" s="24"/>
      <c r="C211" s="25"/>
      <c r="D211" s="24"/>
      <c r="E211" s="24"/>
      <c r="F211" s="37"/>
      <c r="G211" s="24"/>
      <c r="H211" s="24"/>
      <c r="I211" s="24"/>
      <c r="J211" s="24"/>
      <c r="K211" s="24"/>
      <c r="R211" s="4"/>
      <c r="T211" s="32"/>
    </row>
    <row r="212">
      <c r="A212" s="24"/>
      <c r="B212" s="24"/>
      <c r="C212" s="25"/>
      <c r="D212" s="24"/>
      <c r="E212" s="24"/>
      <c r="F212" s="37"/>
      <c r="G212" s="24"/>
      <c r="H212" s="24"/>
      <c r="I212" s="24"/>
      <c r="J212" s="24"/>
      <c r="K212" s="24"/>
      <c r="R212" s="4"/>
      <c r="T212" s="32"/>
    </row>
    <row r="213">
      <c r="A213" s="24"/>
      <c r="B213" s="24"/>
      <c r="C213" s="25"/>
      <c r="D213" s="24"/>
      <c r="E213" s="24"/>
      <c r="F213" s="37"/>
      <c r="G213" s="24"/>
      <c r="H213" s="24"/>
      <c r="I213" s="24"/>
      <c r="J213" s="24"/>
      <c r="K213" s="24"/>
      <c r="R213" s="4"/>
      <c r="T213" s="32"/>
    </row>
    <row r="214">
      <c r="A214" s="24"/>
      <c r="B214" s="24"/>
      <c r="C214" s="25"/>
      <c r="D214" s="24"/>
      <c r="E214" s="24"/>
      <c r="F214" s="37"/>
      <c r="G214" s="24"/>
      <c r="H214" s="24"/>
      <c r="I214" s="24"/>
      <c r="J214" s="24"/>
      <c r="K214" s="24"/>
      <c r="R214" s="4"/>
      <c r="T214" s="32"/>
    </row>
    <row r="215">
      <c r="A215" s="24"/>
      <c r="B215" s="24"/>
      <c r="C215" s="25"/>
      <c r="D215" s="24"/>
      <c r="E215" s="24"/>
      <c r="F215" s="37"/>
      <c r="G215" s="24"/>
      <c r="H215" s="24"/>
      <c r="I215" s="24"/>
      <c r="J215" s="24"/>
      <c r="K215" s="24"/>
      <c r="R215" s="4"/>
      <c r="T215" s="32"/>
    </row>
    <row r="216">
      <c r="A216" s="24"/>
      <c r="B216" s="24"/>
      <c r="C216" s="25"/>
      <c r="D216" s="24"/>
      <c r="E216" s="24"/>
      <c r="F216" s="37"/>
      <c r="G216" s="24"/>
      <c r="H216" s="24"/>
      <c r="I216" s="24"/>
      <c r="J216" s="24"/>
      <c r="K216" s="24"/>
      <c r="R216" s="4"/>
      <c r="T216" s="32"/>
    </row>
    <row r="217">
      <c r="A217" s="24"/>
      <c r="B217" s="24"/>
      <c r="C217" s="25"/>
      <c r="D217" s="24"/>
      <c r="E217" s="24"/>
      <c r="F217" s="37"/>
      <c r="G217" s="24"/>
      <c r="H217" s="24"/>
      <c r="I217" s="24"/>
      <c r="J217" s="24"/>
      <c r="K217" s="24"/>
      <c r="R217" s="4"/>
      <c r="T217" s="32"/>
    </row>
    <row r="218">
      <c r="A218" s="24"/>
      <c r="B218" s="24"/>
      <c r="C218" s="25"/>
      <c r="D218" s="24"/>
      <c r="E218" s="24"/>
      <c r="F218" s="37"/>
      <c r="G218" s="24"/>
      <c r="H218" s="24"/>
      <c r="I218" s="24"/>
      <c r="J218" s="24"/>
      <c r="K218" s="24"/>
      <c r="R218" s="4"/>
      <c r="T218" s="32"/>
    </row>
    <row r="219">
      <c r="A219" s="24"/>
      <c r="B219" s="24"/>
      <c r="C219" s="25"/>
      <c r="D219" s="24"/>
      <c r="E219" s="24"/>
      <c r="F219" s="37"/>
      <c r="G219" s="24"/>
      <c r="H219" s="24"/>
      <c r="I219" s="24"/>
      <c r="J219" s="24"/>
      <c r="K219" s="24"/>
      <c r="R219" s="4"/>
      <c r="T219" s="32"/>
    </row>
    <row r="220">
      <c r="A220" s="24"/>
      <c r="B220" s="24"/>
      <c r="C220" s="25"/>
      <c r="D220" s="24"/>
      <c r="E220" s="24"/>
      <c r="F220" s="37"/>
      <c r="G220" s="24"/>
      <c r="H220" s="24"/>
      <c r="I220" s="24"/>
      <c r="J220" s="24"/>
      <c r="K220" s="24"/>
      <c r="R220" s="4"/>
      <c r="T220" s="32"/>
    </row>
    <row r="221">
      <c r="A221" s="24"/>
      <c r="B221" s="24"/>
      <c r="C221" s="25"/>
      <c r="D221" s="24"/>
      <c r="E221" s="24"/>
      <c r="F221" s="37"/>
      <c r="G221" s="24"/>
      <c r="H221" s="24"/>
      <c r="I221" s="24"/>
      <c r="J221" s="24"/>
      <c r="K221" s="24"/>
      <c r="R221" s="4"/>
      <c r="T221" s="32"/>
    </row>
    <row r="222">
      <c r="A222" s="24"/>
      <c r="B222" s="24"/>
      <c r="C222" s="25"/>
      <c r="D222" s="24"/>
      <c r="E222" s="24"/>
      <c r="F222" s="37"/>
      <c r="G222" s="24"/>
      <c r="H222" s="24"/>
      <c r="I222" s="24"/>
      <c r="J222" s="24"/>
      <c r="K222" s="24"/>
      <c r="R222" s="4"/>
      <c r="T222" s="32"/>
    </row>
    <row r="223">
      <c r="A223" s="24"/>
      <c r="B223" s="24"/>
      <c r="C223" s="25"/>
      <c r="D223" s="24"/>
      <c r="E223" s="24"/>
      <c r="F223" s="37"/>
      <c r="G223" s="24"/>
      <c r="H223" s="24"/>
      <c r="I223" s="24"/>
      <c r="J223" s="24"/>
      <c r="K223" s="24"/>
      <c r="R223" s="4"/>
      <c r="T223" s="32"/>
    </row>
    <row r="224">
      <c r="A224" s="24"/>
      <c r="B224" s="24"/>
      <c r="C224" s="25"/>
      <c r="D224" s="24"/>
      <c r="E224" s="24"/>
      <c r="F224" s="37"/>
      <c r="G224" s="24"/>
      <c r="H224" s="24"/>
      <c r="I224" s="24"/>
      <c r="J224" s="24"/>
      <c r="K224" s="24"/>
      <c r="R224" s="4"/>
      <c r="T224" s="32"/>
    </row>
    <row r="225">
      <c r="A225" s="24"/>
      <c r="B225" s="24"/>
      <c r="C225" s="25"/>
      <c r="D225" s="24"/>
      <c r="E225" s="24"/>
      <c r="F225" s="37"/>
      <c r="G225" s="24"/>
      <c r="H225" s="24"/>
      <c r="I225" s="24"/>
      <c r="J225" s="24"/>
      <c r="K225" s="24"/>
      <c r="R225" s="4"/>
      <c r="T225" s="32"/>
    </row>
    <row r="226">
      <c r="A226" s="24"/>
      <c r="B226" s="24"/>
      <c r="C226" s="25"/>
      <c r="D226" s="24"/>
      <c r="E226" s="24"/>
      <c r="F226" s="37"/>
      <c r="G226" s="24"/>
      <c r="H226" s="24"/>
      <c r="I226" s="24"/>
      <c r="J226" s="24"/>
      <c r="K226" s="24"/>
      <c r="R226" s="4"/>
      <c r="T226" s="32"/>
    </row>
    <row r="227">
      <c r="A227" s="24"/>
      <c r="B227" s="24"/>
      <c r="C227" s="25"/>
      <c r="D227" s="24"/>
      <c r="E227" s="24"/>
      <c r="F227" s="37"/>
      <c r="G227" s="24"/>
      <c r="H227" s="24"/>
      <c r="I227" s="24"/>
      <c r="J227" s="24"/>
      <c r="K227" s="24"/>
      <c r="R227" s="4"/>
      <c r="T227" s="32"/>
    </row>
    <row r="228">
      <c r="A228" s="24"/>
      <c r="B228" s="24"/>
      <c r="C228" s="25"/>
      <c r="D228" s="24"/>
      <c r="E228" s="24"/>
      <c r="F228" s="37"/>
      <c r="G228" s="24"/>
      <c r="H228" s="24"/>
      <c r="I228" s="24"/>
      <c r="J228" s="24"/>
      <c r="K228" s="24"/>
      <c r="R228" s="4"/>
      <c r="T228" s="32"/>
    </row>
    <row r="229">
      <c r="A229" s="24"/>
      <c r="B229" s="24"/>
      <c r="C229" s="25"/>
      <c r="D229" s="24"/>
      <c r="E229" s="24"/>
      <c r="F229" s="37"/>
      <c r="G229" s="24"/>
      <c r="H229" s="24"/>
      <c r="I229" s="24"/>
      <c r="J229" s="24"/>
      <c r="K229" s="24"/>
      <c r="R229" s="4"/>
      <c r="T229" s="32"/>
    </row>
    <row r="230">
      <c r="A230" s="24"/>
      <c r="B230" s="24"/>
      <c r="C230" s="25"/>
      <c r="D230" s="24"/>
      <c r="E230" s="24"/>
      <c r="F230" s="37"/>
      <c r="G230" s="24"/>
      <c r="H230" s="24"/>
      <c r="I230" s="24"/>
      <c r="J230" s="24"/>
      <c r="K230" s="24"/>
      <c r="R230" s="4"/>
      <c r="T230" s="32"/>
    </row>
    <row r="231">
      <c r="A231" s="24"/>
      <c r="B231" s="24"/>
      <c r="C231" s="25"/>
      <c r="D231" s="24"/>
      <c r="E231" s="24"/>
      <c r="F231" s="37"/>
      <c r="G231" s="24"/>
      <c r="H231" s="24"/>
      <c r="I231" s="24"/>
      <c r="J231" s="24"/>
      <c r="K231" s="24"/>
      <c r="R231" s="4"/>
      <c r="T231" s="32"/>
    </row>
    <row r="232">
      <c r="A232" s="24"/>
      <c r="B232" s="24"/>
      <c r="C232" s="25"/>
      <c r="D232" s="24"/>
      <c r="E232" s="24"/>
      <c r="F232" s="37"/>
      <c r="G232" s="24"/>
      <c r="H232" s="24"/>
      <c r="I232" s="24"/>
      <c r="J232" s="24"/>
      <c r="K232" s="24"/>
      <c r="R232" s="4"/>
      <c r="T232" s="32"/>
    </row>
    <row r="233">
      <c r="A233" s="24"/>
      <c r="B233" s="24"/>
      <c r="C233" s="25"/>
      <c r="D233" s="24"/>
      <c r="E233" s="24"/>
      <c r="F233" s="37"/>
      <c r="G233" s="24"/>
      <c r="H233" s="24"/>
      <c r="I233" s="24"/>
      <c r="J233" s="24"/>
      <c r="K233" s="24"/>
      <c r="R233" s="4"/>
      <c r="T233" s="32"/>
    </row>
    <row r="234">
      <c r="A234" s="24"/>
      <c r="B234" s="24"/>
      <c r="C234" s="25"/>
      <c r="D234" s="24"/>
      <c r="E234" s="24"/>
      <c r="F234" s="37"/>
      <c r="G234" s="24"/>
      <c r="H234" s="24"/>
      <c r="I234" s="24"/>
      <c r="J234" s="24"/>
      <c r="K234" s="24"/>
      <c r="R234" s="4"/>
      <c r="T234" s="32"/>
    </row>
    <row r="235">
      <c r="A235" s="24"/>
      <c r="B235" s="24"/>
      <c r="C235" s="25"/>
      <c r="D235" s="24"/>
      <c r="E235" s="24"/>
      <c r="F235" s="37"/>
      <c r="G235" s="24"/>
      <c r="H235" s="24"/>
      <c r="I235" s="24"/>
      <c r="J235" s="24"/>
      <c r="K235" s="24"/>
      <c r="R235" s="4"/>
      <c r="T235" s="32"/>
    </row>
    <row r="236">
      <c r="A236" s="24"/>
      <c r="B236" s="24"/>
      <c r="C236" s="25"/>
      <c r="D236" s="24"/>
      <c r="E236" s="24"/>
      <c r="F236" s="37"/>
      <c r="G236" s="24"/>
      <c r="H236" s="24"/>
      <c r="I236" s="24"/>
      <c r="J236" s="24"/>
      <c r="K236" s="24"/>
      <c r="R236" s="4"/>
      <c r="T236" s="32"/>
    </row>
    <row r="237">
      <c r="A237" s="24"/>
      <c r="B237" s="24"/>
      <c r="C237" s="25"/>
      <c r="D237" s="24"/>
      <c r="E237" s="24"/>
      <c r="F237" s="37"/>
      <c r="G237" s="24"/>
      <c r="H237" s="24"/>
      <c r="I237" s="24"/>
      <c r="J237" s="24"/>
      <c r="K237" s="24"/>
      <c r="R237" s="4"/>
      <c r="T237" s="32"/>
    </row>
    <row r="238">
      <c r="A238" s="24"/>
      <c r="B238" s="24"/>
      <c r="C238" s="25"/>
      <c r="D238" s="24"/>
      <c r="E238" s="24"/>
      <c r="F238" s="37"/>
      <c r="G238" s="24"/>
      <c r="H238" s="24"/>
      <c r="I238" s="24"/>
      <c r="J238" s="24"/>
      <c r="K238" s="24"/>
      <c r="R238" s="4"/>
      <c r="T238" s="32"/>
    </row>
    <row r="239">
      <c r="A239" s="24"/>
      <c r="B239" s="24"/>
      <c r="C239" s="25"/>
      <c r="D239" s="24"/>
      <c r="E239" s="24"/>
      <c r="F239" s="37"/>
      <c r="G239" s="24"/>
      <c r="H239" s="24"/>
      <c r="I239" s="24"/>
      <c r="J239" s="24"/>
      <c r="K239" s="24"/>
      <c r="R239" s="4"/>
      <c r="T239" s="32"/>
    </row>
    <row r="240">
      <c r="A240" s="24"/>
      <c r="B240" s="24"/>
      <c r="C240" s="25"/>
      <c r="D240" s="24"/>
      <c r="E240" s="24"/>
      <c r="F240" s="37"/>
      <c r="G240" s="24"/>
      <c r="H240" s="24"/>
      <c r="I240" s="24"/>
      <c r="J240" s="24"/>
      <c r="K240" s="24"/>
      <c r="R240" s="4"/>
      <c r="T240" s="32"/>
    </row>
    <row r="241">
      <c r="A241" s="24"/>
      <c r="B241" s="24"/>
      <c r="C241" s="25"/>
      <c r="D241" s="24"/>
      <c r="E241" s="24"/>
      <c r="F241" s="37"/>
      <c r="G241" s="24"/>
      <c r="H241" s="24"/>
      <c r="I241" s="24"/>
      <c r="J241" s="24"/>
      <c r="K241" s="24"/>
      <c r="R241" s="4"/>
      <c r="T241" s="32"/>
    </row>
    <row r="242">
      <c r="A242" s="24"/>
      <c r="B242" s="24"/>
      <c r="C242" s="25"/>
      <c r="D242" s="24"/>
      <c r="E242" s="24"/>
      <c r="F242" s="37"/>
      <c r="G242" s="24"/>
      <c r="H242" s="24"/>
      <c r="I242" s="24"/>
      <c r="J242" s="24"/>
      <c r="K242" s="24"/>
      <c r="R242" s="4"/>
      <c r="T242" s="32"/>
    </row>
    <row r="243">
      <c r="A243" s="24"/>
      <c r="B243" s="24"/>
      <c r="C243" s="25"/>
      <c r="D243" s="24"/>
      <c r="E243" s="24"/>
      <c r="F243" s="37"/>
      <c r="G243" s="24"/>
      <c r="H243" s="24"/>
      <c r="I243" s="24"/>
      <c r="J243" s="24"/>
      <c r="K243" s="24"/>
      <c r="R243" s="4"/>
      <c r="T243" s="32"/>
    </row>
    <row r="244">
      <c r="A244" s="24"/>
      <c r="B244" s="24"/>
      <c r="C244" s="25"/>
      <c r="D244" s="24"/>
      <c r="E244" s="24"/>
      <c r="F244" s="37"/>
      <c r="G244" s="24"/>
      <c r="H244" s="24"/>
      <c r="I244" s="24"/>
      <c r="J244" s="24"/>
      <c r="K244" s="24"/>
      <c r="R244" s="4"/>
      <c r="T244" s="32"/>
    </row>
    <row r="245">
      <c r="A245" s="24"/>
      <c r="B245" s="24"/>
      <c r="C245" s="25"/>
      <c r="D245" s="24"/>
      <c r="E245" s="24"/>
      <c r="F245" s="37"/>
      <c r="G245" s="24"/>
      <c r="H245" s="24"/>
      <c r="I245" s="24"/>
      <c r="J245" s="24"/>
      <c r="K245" s="24"/>
      <c r="R245" s="4"/>
      <c r="T245" s="32"/>
    </row>
    <row r="246">
      <c r="A246" s="24"/>
      <c r="B246" s="24"/>
      <c r="C246" s="25"/>
      <c r="D246" s="24"/>
      <c r="E246" s="24"/>
      <c r="F246" s="37"/>
      <c r="G246" s="24"/>
      <c r="H246" s="24"/>
      <c r="I246" s="24"/>
      <c r="J246" s="24"/>
      <c r="K246" s="24"/>
      <c r="R246" s="4"/>
      <c r="T246" s="32"/>
    </row>
    <row r="247">
      <c r="A247" s="24"/>
      <c r="B247" s="24"/>
      <c r="C247" s="25"/>
      <c r="D247" s="24"/>
      <c r="E247" s="24"/>
      <c r="F247" s="37"/>
      <c r="G247" s="24"/>
      <c r="H247" s="24"/>
      <c r="I247" s="24"/>
      <c r="J247" s="24"/>
      <c r="K247" s="24"/>
      <c r="R247" s="4"/>
      <c r="T247" s="32"/>
    </row>
    <row r="248">
      <c r="A248" s="24"/>
      <c r="B248" s="24"/>
      <c r="C248" s="25"/>
      <c r="D248" s="24"/>
      <c r="E248" s="24"/>
      <c r="F248" s="37"/>
      <c r="G248" s="24"/>
      <c r="H248" s="24"/>
      <c r="I248" s="24"/>
      <c r="J248" s="24"/>
      <c r="K248" s="24"/>
      <c r="R248" s="4"/>
      <c r="T248" s="32"/>
    </row>
    <row r="249">
      <c r="A249" s="24"/>
      <c r="B249" s="24"/>
      <c r="C249" s="25"/>
      <c r="D249" s="24"/>
      <c r="E249" s="24"/>
      <c r="F249" s="37"/>
      <c r="G249" s="24"/>
      <c r="H249" s="24"/>
      <c r="I249" s="24"/>
      <c r="J249" s="24"/>
      <c r="K249" s="24"/>
      <c r="R249" s="4"/>
      <c r="T249" s="32"/>
    </row>
    <row r="250">
      <c r="A250" s="24"/>
      <c r="B250" s="24"/>
      <c r="C250" s="25"/>
      <c r="D250" s="24"/>
      <c r="E250" s="24"/>
      <c r="F250" s="37"/>
      <c r="G250" s="24"/>
      <c r="H250" s="24"/>
      <c r="I250" s="24"/>
      <c r="J250" s="24"/>
      <c r="K250" s="24"/>
      <c r="R250" s="4"/>
      <c r="T250" s="32"/>
    </row>
    <row r="251">
      <c r="A251" s="24"/>
      <c r="B251" s="24"/>
      <c r="C251" s="25"/>
      <c r="D251" s="24"/>
      <c r="E251" s="24"/>
      <c r="F251" s="37"/>
      <c r="G251" s="24"/>
      <c r="H251" s="24"/>
      <c r="I251" s="24"/>
      <c r="J251" s="24"/>
      <c r="K251" s="24"/>
      <c r="R251" s="4"/>
      <c r="T251" s="32"/>
    </row>
    <row r="252">
      <c r="A252" s="24"/>
      <c r="B252" s="24"/>
      <c r="C252" s="25"/>
      <c r="D252" s="24"/>
      <c r="E252" s="24"/>
      <c r="F252" s="37"/>
      <c r="G252" s="24"/>
      <c r="H252" s="24"/>
      <c r="I252" s="24"/>
      <c r="J252" s="24"/>
      <c r="K252" s="24"/>
      <c r="R252" s="4"/>
      <c r="T252" s="32"/>
    </row>
    <row r="253">
      <c r="A253" s="24"/>
      <c r="B253" s="24"/>
      <c r="C253" s="25"/>
      <c r="D253" s="24"/>
      <c r="E253" s="24"/>
      <c r="F253" s="37"/>
      <c r="G253" s="24"/>
      <c r="H253" s="24"/>
      <c r="I253" s="24"/>
      <c r="J253" s="24"/>
      <c r="K253" s="24"/>
      <c r="R253" s="4"/>
      <c r="T253" s="32"/>
    </row>
    <row r="254">
      <c r="A254" s="24"/>
      <c r="B254" s="24"/>
      <c r="C254" s="25"/>
      <c r="D254" s="24"/>
      <c r="E254" s="24"/>
      <c r="F254" s="37"/>
      <c r="G254" s="24"/>
      <c r="H254" s="24"/>
      <c r="I254" s="24"/>
      <c r="J254" s="24"/>
      <c r="K254" s="24"/>
      <c r="R254" s="4"/>
      <c r="T254" s="32"/>
    </row>
    <row r="255">
      <c r="A255" s="24"/>
      <c r="B255" s="24"/>
      <c r="C255" s="25"/>
      <c r="D255" s="24"/>
      <c r="E255" s="24"/>
      <c r="F255" s="37"/>
      <c r="G255" s="24"/>
      <c r="H255" s="24"/>
      <c r="I255" s="24"/>
      <c r="J255" s="24"/>
      <c r="K255" s="24"/>
      <c r="R255" s="4"/>
      <c r="T255" s="32"/>
    </row>
    <row r="256">
      <c r="A256" s="24"/>
      <c r="B256" s="24"/>
      <c r="C256" s="25"/>
      <c r="D256" s="24"/>
      <c r="E256" s="24"/>
      <c r="F256" s="37"/>
      <c r="G256" s="24"/>
      <c r="H256" s="24"/>
      <c r="I256" s="24"/>
      <c r="J256" s="24"/>
      <c r="K256" s="24"/>
      <c r="R256" s="4"/>
      <c r="T256" s="32"/>
    </row>
    <row r="257">
      <c r="A257" s="24"/>
      <c r="B257" s="24"/>
      <c r="C257" s="25"/>
      <c r="D257" s="24"/>
      <c r="E257" s="24"/>
      <c r="F257" s="37"/>
      <c r="G257" s="24"/>
      <c r="H257" s="24"/>
      <c r="I257" s="24"/>
      <c r="J257" s="24"/>
      <c r="K257" s="24"/>
      <c r="R257" s="4"/>
      <c r="T257" s="32"/>
    </row>
    <row r="258">
      <c r="A258" s="24"/>
      <c r="B258" s="24"/>
      <c r="C258" s="25"/>
      <c r="D258" s="24"/>
      <c r="E258" s="24"/>
      <c r="F258" s="37"/>
      <c r="G258" s="24"/>
      <c r="H258" s="24"/>
      <c r="I258" s="24"/>
      <c r="J258" s="24"/>
      <c r="K258" s="24"/>
      <c r="R258" s="4"/>
      <c r="T258" s="32"/>
    </row>
    <row r="259">
      <c r="A259" s="24"/>
      <c r="B259" s="24"/>
      <c r="C259" s="25"/>
      <c r="D259" s="24"/>
      <c r="E259" s="24"/>
      <c r="F259" s="37"/>
      <c r="G259" s="24"/>
      <c r="H259" s="24"/>
      <c r="I259" s="24"/>
      <c r="J259" s="24"/>
      <c r="K259" s="24"/>
      <c r="R259" s="4"/>
      <c r="T259" s="32"/>
    </row>
    <row r="260">
      <c r="A260" s="24"/>
      <c r="B260" s="24"/>
      <c r="C260" s="25"/>
      <c r="D260" s="24"/>
      <c r="E260" s="24"/>
      <c r="F260" s="37"/>
      <c r="G260" s="24"/>
      <c r="H260" s="24"/>
      <c r="I260" s="24"/>
      <c r="J260" s="24"/>
      <c r="K260" s="24"/>
      <c r="R260" s="4"/>
      <c r="T260" s="32"/>
    </row>
    <row r="261">
      <c r="A261" s="24"/>
      <c r="B261" s="24"/>
      <c r="C261" s="25"/>
      <c r="D261" s="24"/>
      <c r="E261" s="24"/>
      <c r="F261" s="37"/>
      <c r="G261" s="24"/>
      <c r="H261" s="24"/>
      <c r="I261" s="24"/>
      <c r="J261" s="24"/>
      <c r="K261" s="24"/>
      <c r="R261" s="4"/>
      <c r="T261" s="32"/>
    </row>
    <row r="262">
      <c r="A262" s="24"/>
      <c r="B262" s="24"/>
      <c r="C262" s="25"/>
      <c r="D262" s="24"/>
      <c r="E262" s="24"/>
      <c r="F262" s="37"/>
      <c r="G262" s="24"/>
      <c r="H262" s="24"/>
      <c r="I262" s="24"/>
      <c r="J262" s="24"/>
      <c r="K262" s="24"/>
      <c r="R262" s="4"/>
      <c r="T262" s="32"/>
    </row>
    <row r="263">
      <c r="A263" s="24"/>
      <c r="B263" s="24"/>
      <c r="C263" s="25"/>
      <c r="D263" s="24"/>
      <c r="E263" s="24"/>
      <c r="F263" s="37"/>
      <c r="G263" s="24"/>
      <c r="H263" s="24"/>
      <c r="I263" s="24"/>
      <c r="J263" s="24"/>
      <c r="K263" s="24"/>
      <c r="R263" s="4"/>
      <c r="T263" s="32"/>
    </row>
    <row r="264">
      <c r="A264" s="24"/>
      <c r="B264" s="24"/>
      <c r="C264" s="25"/>
      <c r="D264" s="24"/>
      <c r="E264" s="24"/>
      <c r="F264" s="37"/>
      <c r="G264" s="24"/>
      <c r="H264" s="24"/>
      <c r="I264" s="24"/>
      <c r="J264" s="24"/>
      <c r="K264" s="24"/>
      <c r="R264" s="4"/>
      <c r="T264" s="32"/>
    </row>
    <row r="265">
      <c r="A265" s="24"/>
      <c r="B265" s="24"/>
      <c r="C265" s="25"/>
      <c r="D265" s="24"/>
      <c r="E265" s="24"/>
      <c r="F265" s="37"/>
      <c r="G265" s="24"/>
      <c r="H265" s="24"/>
      <c r="I265" s="24"/>
      <c r="J265" s="24"/>
      <c r="K265" s="24"/>
      <c r="R265" s="4"/>
      <c r="T265" s="32"/>
    </row>
    <row r="266">
      <c r="A266" s="24"/>
      <c r="B266" s="24"/>
      <c r="C266" s="25"/>
      <c r="D266" s="24"/>
      <c r="E266" s="24"/>
      <c r="F266" s="37"/>
      <c r="G266" s="24"/>
      <c r="H266" s="24"/>
      <c r="I266" s="24"/>
      <c r="J266" s="24"/>
      <c r="K266" s="24"/>
      <c r="R266" s="4"/>
      <c r="T266" s="32"/>
    </row>
    <row r="267">
      <c r="A267" s="24"/>
      <c r="B267" s="24"/>
      <c r="C267" s="25"/>
      <c r="D267" s="24"/>
      <c r="E267" s="24"/>
      <c r="F267" s="37"/>
      <c r="G267" s="24"/>
      <c r="H267" s="24"/>
      <c r="I267" s="24"/>
      <c r="J267" s="24"/>
      <c r="K267" s="24"/>
      <c r="R267" s="4"/>
      <c r="T267" s="32"/>
    </row>
    <row r="268">
      <c r="A268" s="24"/>
      <c r="B268" s="24"/>
      <c r="C268" s="25"/>
      <c r="D268" s="24"/>
      <c r="E268" s="24"/>
      <c r="F268" s="37"/>
      <c r="G268" s="24"/>
      <c r="H268" s="24"/>
      <c r="I268" s="24"/>
      <c r="J268" s="24"/>
      <c r="K268" s="24"/>
      <c r="R268" s="4"/>
      <c r="T268" s="32"/>
    </row>
    <row r="269">
      <c r="A269" s="24"/>
      <c r="B269" s="24"/>
      <c r="C269" s="25"/>
      <c r="D269" s="24"/>
      <c r="E269" s="24"/>
      <c r="F269" s="37"/>
      <c r="G269" s="24"/>
      <c r="H269" s="24"/>
      <c r="I269" s="24"/>
      <c r="J269" s="24"/>
      <c r="K269" s="24"/>
      <c r="R269" s="4"/>
      <c r="T269" s="32"/>
    </row>
    <row r="270">
      <c r="A270" s="24"/>
      <c r="B270" s="24"/>
      <c r="C270" s="25"/>
      <c r="D270" s="24"/>
      <c r="E270" s="24"/>
      <c r="F270" s="37"/>
      <c r="G270" s="24"/>
      <c r="H270" s="24"/>
      <c r="I270" s="24"/>
      <c r="J270" s="24"/>
      <c r="K270" s="24"/>
      <c r="R270" s="4"/>
      <c r="T270" s="32"/>
    </row>
    <row r="271">
      <c r="A271" s="24"/>
      <c r="B271" s="24"/>
      <c r="C271" s="25"/>
      <c r="D271" s="24"/>
      <c r="E271" s="24"/>
      <c r="F271" s="37"/>
      <c r="G271" s="24"/>
      <c r="H271" s="24"/>
      <c r="I271" s="24"/>
      <c r="J271" s="24"/>
      <c r="K271" s="24"/>
      <c r="R271" s="4"/>
      <c r="T271" s="32"/>
    </row>
    <row r="272">
      <c r="A272" s="24"/>
      <c r="B272" s="24"/>
      <c r="C272" s="25"/>
      <c r="D272" s="24"/>
      <c r="E272" s="24"/>
      <c r="F272" s="37"/>
      <c r="G272" s="24"/>
      <c r="H272" s="24"/>
      <c r="I272" s="24"/>
      <c r="J272" s="24"/>
      <c r="K272" s="24"/>
      <c r="R272" s="4"/>
      <c r="T272" s="32"/>
    </row>
    <row r="273">
      <c r="A273" s="24"/>
      <c r="B273" s="24"/>
      <c r="C273" s="25"/>
      <c r="D273" s="24"/>
      <c r="E273" s="24"/>
      <c r="F273" s="37"/>
      <c r="G273" s="24"/>
      <c r="H273" s="24"/>
      <c r="I273" s="24"/>
      <c r="J273" s="24"/>
      <c r="K273" s="24"/>
      <c r="R273" s="4"/>
      <c r="T273" s="32"/>
    </row>
    <row r="274">
      <c r="A274" s="24"/>
      <c r="B274" s="24"/>
      <c r="C274" s="25"/>
      <c r="D274" s="24"/>
      <c r="E274" s="24"/>
      <c r="F274" s="37"/>
      <c r="G274" s="24"/>
      <c r="H274" s="24"/>
      <c r="I274" s="24"/>
      <c r="J274" s="24"/>
      <c r="K274" s="24"/>
      <c r="R274" s="4"/>
      <c r="T274" s="32"/>
    </row>
    <row r="275">
      <c r="A275" s="24"/>
      <c r="B275" s="24"/>
      <c r="C275" s="25"/>
      <c r="D275" s="24"/>
      <c r="E275" s="24"/>
      <c r="F275" s="37"/>
      <c r="G275" s="24"/>
      <c r="H275" s="24"/>
      <c r="I275" s="24"/>
      <c r="J275" s="24"/>
      <c r="K275" s="24"/>
      <c r="R275" s="4"/>
      <c r="T275" s="32"/>
    </row>
    <row r="276">
      <c r="A276" s="24"/>
      <c r="B276" s="24"/>
      <c r="C276" s="25"/>
      <c r="D276" s="24"/>
      <c r="E276" s="24"/>
      <c r="F276" s="37"/>
      <c r="G276" s="24"/>
      <c r="H276" s="24"/>
      <c r="I276" s="24"/>
      <c r="J276" s="24"/>
      <c r="K276" s="24"/>
      <c r="R276" s="4"/>
      <c r="T276" s="32"/>
    </row>
    <row r="277">
      <c r="A277" s="24"/>
      <c r="B277" s="24"/>
      <c r="C277" s="25"/>
      <c r="D277" s="24"/>
      <c r="E277" s="24"/>
      <c r="F277" s="37"/>
      <c r="G277" s="24"/>
      <c r="H277" s="24"/>
      <c r="I277" s="24"/>
      <c r="J277" s="24"/>
      <c r="K277" s="24"/>
      <c r="R277" s="4"/>
      <c r="T277" s="32"/>
    </row>
    <row r="278">
      <c r="A278" s="24"/>
      <c r="B278" s="24"/>
      <c r="C278" s="25"/>
      <c r="D278" s="24"/>
      <c r="E278" s="24"/>
      <c r="F278" s="37"/>
      <c r="G278" s="24"/>
      <c r="H278" s="24"/>
      <c r="I278" s="24"/>
      <c r="J278" s="24"/>
      <c r="K278" s="24"/>
      <c r="R278" s="4"/>
      <c r="T278" s="32"/>
    </row>
    <row r="279">
      <c r="A279" s="24"/>
      <c r="B279" s="24"/>
      <c r="C279" s="25"/>
      <c r="D279" s="24"/>
      <c r="E279" s="24"/>
      <c r="F279" s="37"/>
      <c r="G279" s="24"/>
      <c r="H279" s="24"/>
      <c r="I279" s="24"/>
      <c r="J279" s="24"/>
      <c r="K279" s="24"/>
      <c r="R279" s="4"/>
      <c r="T279" s="32"/>
    </row>
    <row r="280">
      <c r="A280" s="24"/>
      <c r="B280" s="24"/>
      <c r="C280" s="25"/>
      <c r="D280" s="24"/>
      <c r="E280" s="24"/>
      <c r="F280" s="37"/>
      <c r="G280" s="24"/>
      <c r="H280" s="24"/>
      <c r="I280" s="24"/>
      <c r="J280" s="24"/>
      <c r="K280" s="24"/>
      <c r="R280" s="4"/>
      <c r="T280" s="32"/>
    </row>
    <row r="281">
      <c r="A281" s="24"/>
      <c r="B281" s="24"/>
      <c r="C281" s="25"/>
      <c r="D281" s="24"/>
      <c r="E281" s="24"/>
      <c r="F281" s="37"/>
      <c r="G281" s="24"/>
      <c r="H281" s="24"/>
      <c r="I281" s="24"/>
      <c r="J281" s="24"/>
      <c r="K281" s="24"/>
      <c r="R281" s="4"/>
      <c r="T281" s="32"/>
    </row>
    <row r="282">
      <c r="A282" s="24"/>
      <c r="B282" s="24"/>
      <c r="C282" s="25"/>
      <c r="D282" s="24"/>
      <c r="E282" s="24"/>
      <c r="F282" s="37"/>
      <c r="G282" s="24"/>
      <c r="H282" s="24"/>
      <c r="I282" s="24"/>
      <c r="J282" s="24"/>
      <c r="K282" s="24"/>
      <c r="R282" s="4"/>
      <c r="T282" s="32"/>
    </row>
    <row r="283">
      <c r="A283" s="24"/>
      <c r="B283" s="24"/>
      <c r="C283" s="25"/>
      <c r="D283" s="24"/>
      <c r="E283" s="24"/>
      <c r="F283" s="37"/>
      <c r="G283" s="24"/>
      <c r="H283" s="24"/>
      <c r="I283" s="24"/>
      <c r="J283" s="24"/>
      <c r="K283" s="24"/>
      <c r="R283" s="4"/>
      <c r="T283" s="32"/>
    </row>
    <row r="284">
      <c r="A284" s="24"/>
      <c r="B284" s="24"/>
      <c r="C284" s="25"/>
      <c r="D284" s="24"/>
      <c r="E284" s="24"/>
      <c r="F284" s="37"/>
      <c r="G284" s="24"/>
      <c r="H284" s="24"/>
      <c r="I284" s="24"/>
      <c r="J284" s="24"/>
      <c r="K284" s="24"/>
      <c r="R284" s="4"/>
      <c r="T284" s="32"/>
    </row>
    <row r="285">
      <c r="A285" s="24"/>
      <c r="B285" s="24"/>
      <c r="C285" s="25"/>
      <c r="D285" s="24"/>
      <c r="E285" s="24"/>
      <c r="F285" s="37"/>
      <c r="G285" s="24"/>
      <c r="H285" s="24"/>
      <c r="I285" s="24"/>
      <c r="J285" s="24"/>
      <c r="K285" s="24"/>
      <c r="R285" s="4"/>
      <c r="T285" s="32"/>
    </row>
    <row r="286">
      <c r="A286" s="24"/>
      <c r="B286" s="24"/>
      <c r="C286" s="25"/>
      <c r="D286" s="24"/>
      <c r="E286" s="24"/>
      <c r="F286" s="37"/>
      <c r="G286" s="24"/>
      <c r="H286" s="24"/>
      <c r="I286" s="24"/>
      <c r="J286" s="24"/>
      <c r="K286" s="24"/>
      <c r="R286" s="4"/>
      <c r="T286" s="32"/>
    </row>
    <row r="287">
      <c r="A287" s="24"/>
      <c r="B287" s="24"/>
      <c r="C287" s="25"/>
      <c r="D287" s="24"/>
      <c r="E287" s="24"/>
      <c r="F287" s="37"/>
      <c r="G287" s="24"/>
      <c r="H287" s="24"/>
      <c r="I287" s="24"/>
      <c r="J287" s="24"/>
      <c r="K287" s="24"/>
      <c r="R287" s="4"/>
      <c r="T287" s="32"/>
    </row>
    <row r="288">
      <c r="A288" s="24"/>
      <c r="B288" s="24"/>
      <c r="C288" s="25"/>
      <c r="D288" s="24"/>
      <c r="E288" s="24"/>
      <c r="F288" s="37"/>
      <c r="G288" s="24"/>
      <c r="H288" s="24"/>
      <c r="I288" s="24"/>
      <c r="J288" s="24"/>
      <c r="K288" s="24"/>
      <c r="R288" s="4"/>
      <c r="T288" s="32"/>
    </row>
    <row r="289">
      <c r="A289" s="24"/>
      <c r="B289" s="24"/>
      <c r="C289" s="25"/>
      <c r="D289" s="24"/>
      <c r="E289" s="24"/>
      <c r="F289" s="37"/>
      <c r="G289" s="24"/>
      <c r="H289" s="24"/>
      <c r="I289" s="24"/>
      <c r="J289" s="24"/>
      <c r="K289" s="24"/>
      <c r="R289" s="4"/>
      <c r="T289" s="32"/>
    </row>
    <row r="290">
      <c r="A290" s="24"/>
      <c r="B290" s="24"/>
      <c r="C290" s="25"/>
      <c r="D290" s="24"/>
      <c r="E290" s="24"/>
      <c r="F290" s="37"/>
      <c r="G290" s="24"/>
      <c r="H290" s="24"/>
      <c r="I290" s="24"/>
      <c r="J290" s="24"/>
      <c r="K290" s="24"/>
      <c r="R290" s="4"/>
      <c r="T290" s="32"/>
    </row>
    <row r="291">
      <c r="A291" s="24"/>
      <c r="B291" s="24"/>
      <c r="C291" s="25"/>
      <c r="D291" s="24"/>
      <c r="E291" s="24"/>
      <c r="F291" s="37"/>
      <c r="G291" s="24"/>
      <c r="H291" s="24"/>
      <c r="I291" s="24"/>
      <c r="J291" s="24"/>
      <c r="K291" s="24"/>
      <c r="R291" s="4"/>
      <c r="T291" s="32"/>
    </row>
    <row r="292">
      <c r="A292" s="24"/>
      <c r="B292" s="24"/>
      <c r="C292" s="25"/>
      <c r="D292" s="24"/>
      <c r="E292" s="24"/>
      <c r="F292" s="37"/>
      <c r="G292" s="24"/>
      <c r="H292" s="24"/>
      <c r="I292" s="24"/>
      <c r="J292" s="24"/>
      <c r="K292" s="24"/>
      <c r="R292" s="4"/>
      <c r="T292" s="32"/>
    </row>
    <row r="293">
      <c r="A293" s="24"/>
      <c r="B293" s="24"/>
      <c r="C293" s="25"/>
      <c r="D293" s="24"/>
      <c r="E293" s="24"/>
      <c r="F293" s="37"/>
      <c r="G293" s="24"/>
      <c r="H293" s="24"/>
      <c r="I293" s="24"/>
      <c r="J293" s="24"/>
      <c r="K293" s="24"/>
      <c r="R293" s="4"/>
      <c r="T293" s="32"/>
    </row>
    <row r="294">
      <c r="A294" s="24"/>
      <c r="B294" s="24"/>
      <c r="C294" s="25"/>
      <c r="D294" s="24"/>
      <c r="E294" s="24"/>
      <c r="F294" s="37"/>
      <c r="G294" s="24"/>
      <c r="H294" s="24"/>
      <c r="I294" s="24"/>
      <c r="J294" s="24"/>
      <c r="K294" s="24"/>
      <c r="R294" s="4"/>
      <c r="T294" s="32"/>
    </row>
    <row r="295">
      <c r="A295" s="24"/>
      <c r="B295" s="24"/>
      <c r="C295" s="25"/>
      <c r="D295" s="24"/>
      <c r="E295" s="24"/>
      <c r="F295" s="37"/>
      <c r="G295" s="24"/>
      <c r="H295" s="24"/>
      <c r="I295" s="24"/>
      <c r="J295" s="24"/>
      <c r="K295" s="24"/>
      <c r="R295" s="4"/>
      <c r="T295" s="32"/>
    </row>
    <row r="296">
      <c r="A296" s="24"/>
      <c r="B296" s="24"/>
      <c r="C296" s="25"/>
      <c r="D296" s="24"/>
      <c r="E296" s="24"/>
      <c r="F296" s="37"/>
      <c r="G296" s="24"/>
      <c r="H296" s="24"/>
      <c r="I296" s="24"/>
      <c r="J296" s="24"/>
      <c r="K296" s="24"/>
      <c r="R296" s="4"/>
      <c r="T296" s="32"/>
    </row>
    <row r="297">
      <c r="A297" s="24"/>
      <c r="B297" s="24"/>
      <c r="C297" s="25"/>
      <c r="D297" s="24"/>
      <c r="E297" s="24"/>
      <c r="F297" s="37"/>
      <c r="G297" s="24"/>
      <c r="H297" s="24"/>
      <c r="I297" s="24"/>
      <c r="J297" s="24"/>
      <c r="K297" s="24"/>
      <c r="R297" s="4"/>
      <c r="T297" s="32"/>
    </row>
    <row r="298">
      <c r="A298" s="24"/>
      <c r="B298" s="24"/>
      <c r="C298" s="25"/>
      <c r="D298" s="24"/>
      <c r="E298" s="24"/>
      <c r="F298" s="37"/>
      <c r="G298" s="24"/>
      <c r="H298" s="24"/>
      <c r="I298" s="24"/>
      <c r="J298" s="24"/>
      <c r="K298" s="24"/>
      <c r="R298" s="4"/>
      <c r="T298" s="32"/>
    </row>
    <row r="299">
      <c r="A299" s="24"/>
      <c r="B299" s="24"/>
      <c r="C299" s="25"/>
      <c r="D299" s="24"/>
      <c r="E299" s="24"/>
      <c r="F299" s="37"/>
      <c r="G299" s="24"/>
      <c r="H299" s="24"/>
      <c r="I299" s="24"/>
      <c r="J299" s="24"/>
      <c r="K299" s="24"/>
      <c r="R299" s="4"/>
      <c r="T299" s="32"/>
    </row>
    <row r="300">
      <c r="A300" s="24"/>
      <c r="B300" s="24"/>
      <c r="C300" s="25"/>
      <c r="D300" s="24"/>
      <c r="E300" s="24"/>
      <c r="F300" s="37"/>
      <c r="G300" s="24"/>
      <c r="H300" s="24"/>
      <c r="I300" s="24"/>
      <c r="J300" s="24"/>
      <c r="K300" s="24"/>
      <c r="R300" s="4"/>
      <c r="T300" s="32"/>
    </row>
    <row r="301">
      <c r="A301" s="24"/>
      <c r="B301" s="24"/>
      <c r="C301" s="25"/>
      <c r="D301" s="24"/>
      <c r="E301" s="24"/>
      <c r="F301" s="37"/>
      <c r="G301" s="24"/>
      <c r="H301" s="24"/>
      <c r="I301" s="24"/>
      <c r="J301" s="24"/>
      <c r="K301" s="24"/>
      <c r="R301" s="4"/>
      <c r="T301" s="32"/>
    </row>
    <row r="302">
      <c r="A302" s="24"/>
      <c r="B302" s="24"/>
      <c r="C302" s="25"/>
      <c r="D302" s="24"/>
      <c r="E302" s="24"/>
      <c r="F302" s="37"/>
      <c r="G302" s="24"/>
      <c r="H302" s="24"/>
      <c r="I302" s="24"/>
      <c r="J302" s="24"/>
      <c r="K302" s="24"/>
      <c r="R302" s="4"/>
      <c r="T302" s="32"/>
    </row>
    <row r="303">
      <c r="A303" s="24"/>
      <c r="B303" s="24"/>
      <c r="C303" s="25"/>
      <c r="D303" s="24"/>
      <c r="E303" s="24"/>
      <c r="F303" s="37"/>
      <c r="G303" s="24"/>
      <c r="H303" s="24"/>
      <c r="I303" s="24"/>
      <c r="J303" s="24"/>
      <c r="K303" s="24"/>
      <c r="R303" s="4"/>
      <c r="T303" s="32"/>
    </row>
    <row r="304">
      <c r="A304" s="24"/>
      <c r="B304" s="24"/>
      <c r="C304" s="25"/>
      <c r="D304" s="24"/>
      <c r="E304" s="24"/>
      <c r="F304" s="37"/>
      <c r="G304" s="24"/>
      <c r="H304" s="24"/>
      <c r="I304" s="24"/>
      <c r="J304" s="24"/>
      <c r="K304" s="24"/>
      <c r="R304" s="4"/>
      <c r="T304" s="32"/>
    </row>
    <row r="305">
      <c r="A305" s="24"/>
      <c r="B305" s="24"/>
      <c r="C305" s="25"/>
      <c r="D305" s="24"/>
      <c r="E305" s="24"/>
      <c r="F305" s="37"/>
      <c r="G305" s="24"/>
      <c r="H305" s="24"/>
      <c r="I305" s="24"/>
      <c r="J305" s="24"/>
      <c r="K305" s="24"/>
      <c r="R305" s="4"/>
      <c r="T305" s="32"/>
    </row>
    <row r="306">
      <c r="A306" s="24"/>
      <c r="B306" s="24"/>
      <c r="C306" s="25"/>
      <c r="D306" s="24"/>
      <c r="E306" s="24"/>
      <c r="F306" s="37"/>
      <c r="G306" s="24"/>
      <c r="H306" s="24"/>
      <c r="I306" s="24"/>
      <c r="J306" s="24"/>
      <c r="K306" s="24"/>
      <c r="R306" s="4"/>
      <c r="T306" s="32"/>
    </row>
    <row r="307">
      <c r="A307" s="24"/>
      <c r="B307" s="24"/>
      <c r="C307" s="25"/>
      <c r="D307" s="24"/>
      <c r="E307" s="24"/>
      <c r="F307" s="37"/>
      <c r="G307" s="24"/>
      <c r="H307" s="24"/>
      <c r="I307" s="24"/>
      <c r="J307" s="24"/>
      <c r="K307" s="24"/>
      <c r="R307" s="4"/>
      <c r="T307" s="32"/>
    </row>
    <row r="308">
      <c r="A308" s="24"/>
      <c r="B308" s="24"/>
      <c r="C308" s="25"/>
      <c r="D308" s="24"/>
      <c r="E308" s="24"/>
      <c r="F308" s="37"/>
      <c r="G308" s="24"/>
      <c r="H308" s="24"/>
      <c r="I308" s="24"/>
      <c r="J308" s="24"/>
      <c r="K308" s="24"/>
      <c r="R308" s="4"/>
      <c r="T308" s="32"/>
    </row>
    <row r="309">
      <c r="A309" s="24"/>
      <c r="B309" s="24"/>
      <c r="C309" s="25"/>
      <c r="D309" s="24"/>
      <c r="E309" s="24"/>
      <c r="F309" s="37"/>
      <c r="G309" s="24"/>
      <c r="H309" s="24"/>
      <c r="I309" s="24"/>
      <c r="J309" s="24"/>
      <c r="K309" s="24"/>
      <c r="R309" s="4"/>
      <c r="T309" s="32"/>
    </row>
    <row r="310">
      <c r="A310" s="24"/>
      <c r="B310" s="24"/>
      <c r="C310" s="25"/>
      <c r="D310" s="24"/>
      <c r="E310" s="24"/>
      <c r="F310" s="37"/>
      <c r="G310" s="24"/>
      <c r="H310" s="24"/>
      <c r="I310" s="24"/>
      <c r="J310" s="24"/>
      <c r="K310" s="24"/>
      <c r="R310" s="4"/>
      <c r="T310" s="32"/>
    </row>
    <row r="311">
      <c r="A311" s="24"/>
      <c r="B311" s="24"/>
      <c r="C311" s="25"/>
      <c r="D311" s="24"/>
      <c r="E311" s="24"/>
      <c r="F311" s="37"/>
      <c r="G311" s="24"/>
      <c r="H311" s="24"/>
      <c r="I311" s="24"/>
      <c r="J311" s="24"/>
      <c r="K311" s="24"/>
      <c r="R311" s="4"/>
      <c r="T311" s="32"/>
    </row>
    <row r="312">
      <c r="A312" s="24"/>
      <c r="B312" s="24"/>
      <c r="C312" s="25"/>
      <c r="D312" s="24"/>
      <c r="E312" s="24"/>
      <c r="F312" s="37"/>
      <c r="G312" s="24"/>
      <c r="H312" s="24"/>
      <c r="I312" s="24"/>
      <c r="J312" s="24"/>
      <c r="K312" s="24"/>
      <c r="R312" s="4"/>
      <c r="T312" s="32"/>
    </row>
    <row r="313">
      <c r="A313" s="24"/>
      <c r="B313" s="24"/>
      <c r="C313" s="25"/>
      <c r="D313" s="24"/>
      <c r="E313" s="24"/>
      <c r="F313" s="37"/>
      <c r="G313" s="24"/>
      <c r="H313" s="24"/>
      <c r="I313" s="24"/>
      <c r="J313" s="24"/>
      <c r="K313" s="24"/>
      <c r="R313" s="4"/>
      <c r="T313" s="32"/>
    </row>
    <row r="314">
      <c r="A314" s="24"/>
      <c r="B314" s="24"/>
      <c r="C314" s="25"/>
      <c r="D314" s="24"/>
      <c r="E314" s="24"/>
      <c r="F314" s="37"/>
      <c r="G314" s="24"/>
      <c r="H314" s="24"/>
      <c r="I314" s="24"/>
      <c r="J314" s="24"/>
      <c r="K314" s="24"/>
      <c r="R314" s="4"/>
      <c r="T314" s="32"/>
    </row>
    <row r="315">
      <c r="A315" s="24"/>
      <c r="B315" s="24"/>
      <c r="C315" s="25"/>
      <c r="D315" s="24"/>
      <c r="E315" s="24"/>
      <c r="F315" s="37"/>
      <c r="G315" s="24"/>
      <c r="H315" s="24"/>
      <c r="I315" s="24"/>
      <c r="J315" s="24"/>
      <c r="K315" s="24"/>
      <c r="R315" s="4"/>
      <c r="T315" s="32"/>
    </row>
    <row r="316">
      <c r="A316" s="24"/>
      <c r="B316" s="24"/>
      <c r="C316" s="25"/>
      <c r="D316" s="24"/>
      <c r="E316" s="24"/>
      <c r="F316" s="37"/>
      <c r="G316" s="24"/>
      <c r="H316" s="24"/>
      <c r="I316" s="24"/>
      <c r="J316" s="24"/>
      <c r="K316" s="24"/>
      <c r="R316" s="4"/>
      <c r="T316" s="32"/>
    </row>
    <row r="317">
      <c r="A317" s="24"/>
      <c r="B317" s="24"/>
      <c r="C317" s="25"/>
      <c r="D317" s="24"/>
      <c r="E317" s="24"/>
      <c r="F317" s="37"/>
      <c r="G317" s="24"/>
      <c r="H317" s="24"/>
      <c r="I317" s="24"/>
      <c r="J317" s="24"/>
      <c r="K317" s="24"/>
      <c r="R317" s="4"/>
      <c r="T317" s="32"/>
    </row>
    <row r="318">
      <c r="A318" s="24"/>
      <c r="B318" s="24"/>
      <c r="C318" s="25"/>
      <c r="D318" s="24"/>
      <c r="E318" s="24"/>
      <c r="F318" s="37"/>
      <c r="G318" s="24"/>
      <c r="H318" s="24"/>
      <c r="I318" s="24"/>
      <c r="J318" s="24"/>
      <c r="K318" s="24"/>
      <c r="R318" s="4"/>
      <c r="T318" s="32"/>
    </row>
    <row r="319">
      <c r="A319" s="24"/>
      <c r="B319" s="24"/>
      <c r="C319" s="25"/>
      <c r="D319" s="24"/>
      <c r="E319" s="24"/>
      <c r="F319" s="37"/>
      <c r="G319" s="24"/>
      <c r="H319" s="24"/>
      <c r="I319" s="24"/>
      <c r="J319" s="24"/>
      <c r="K319" s="24"/>
      <c r="R319" s="4"/>
      <c r="T319" s="32"/>
    </row>
    <row r="320">
      <c r="A320" s="24"/>
      <c r="B320" s="24"/>
      <c r="C320" s="25"/>
      <c r="D320" s="24"/>
      <c r="E320" s="24"/>
      <c r="F320" s="37"/>
      <c r="G320" s="24"/>
      <c r="H320" s="24"/>
      <c r="I320" s="24"/>
      <c r="J320" s="24"/>
      <c r="K320" s="24"/>
      <c r="R320" s="4"/>
      <c r="T320" s="32"/>
    </row>
    <row r="321">
      <c r="A321" s="24"/>
      <c r="B321" s="24"/>
      <c r="C321" s="25"/>
      <c r="D321" s="24"/>
      <c r="E321" s="24"/>
      <c r="F321" s="37"/>
      <c r="G321" s="24"/>
      <c r="H321" s="24"/>
      <c r="I321" s="24"/>
      <c r="J321" s="24"/>
      <c r="K321" s="24"/>
      <c r="R321" s="4"/>
      <c r="T321" s="32"/>
    </row>
    <row r="322">
      <c r="A322" s="24"/>
      <c r="B322" s="24"/>
      <c r="C322" s="25"/>
      <c r="D322" s="24"/>
      <c r="E322" s="24"/>
      <c r="F322" s="37"/>
      <c r="G322" s="24"/>
      <c r="H322" s="24"/>
      <c r="I322" s="24"/>
      <c r="J322" s="24"/>
      <c r="K322" s="24"/>
      <c r="R322" s="4"/>
      <c r="T322" s="32"/>
    </row>
    <row r="323">
      <c r="A323" s="24"/>
      <c r="B323" s="24"/>
      <c r="C323" s="25"/>
      <c r="D323" s="24"/>
      <c r="E323" s="24"/>
      <c r="F323" s="37"/>
      <c r="G323" s="24"/>
      <c r="H323" s="24"/>
      <c r="I323" s="24"/>
      <c r="J323" s="24"/>
      <c r="K323" s="24"/>
      <c r="R323" s="4"/>
      <c r="T323" s="32"/>
    </row>
    <row r="324">
      <c r="A324" s="24"/>
      <c r="B324" s="24"/>
      <c r="C324" s="25"/>
      <c r="D324" s="24"/>
      <c r="E324" s="24"/>
      <c r="F324" s="37"/>
      <c r="G324" s="24"/>
      <c r="H324" s="24"/>
      <c r="I324" s="24"/>
      <c r="J324" s="24"/>
      <c r="K324" s="24"/>
      <c r="R324" s="4"/>
      <c r="T324" s="32"/>
    </row>
    <row r="325">
      <c r="A325" s="24"/>
      <c r="B325" s="24"/>
      <c r="C325" s="25"/>
      <c r="D325" s="24"/>
      <c r="E325" s="24"/>
      <c r="F325" s="37"/>
      <c r="G325" s="24"/>
      <c r="H325" s="24"/>
      <c r="I325" s="24"/>
      <c r="J325" s="24"/>
      <c r="K325" s="24"/>
      <c r="R325" s="4"/>
      <c r="T325" s="32"/>
    </row>
    <row r="326">
      <c r="A326" s="24"/>
      <c r="B326" s="24"/>
      <c r="C326" s="25"/>
      <c r="D326" s="24"/>
      <c r="E326" s="24"/>
      <c r="F326" s="37"/>
      <c r="G326" s="24"/>
      <c r="H326" s="24"/>
      <c r="I326" s="24"/>
      <c r="J326" s="24"/>
      <c r="K326" s="24"/>
      <c r="R326" s="4"/>
      <c r="T326" s="32"/>
    </row>
    <row r="327">
      <c r="A327" s="24"/>
      <c r="B327" s="24"/>
      <c r="C327" s="25"/>
      <c r="D327" s="24"/>
      <c r="E327" s="24"/>
      <c r="F327" s="37"/>
      <c r="G327" s="24"/>
      <c r="H327" s="24"/>
      <c r="I327" s="24"/>
      <c r="J327" s="24"/>
      <c r="K327" s="24"/>
      <c r="R327" s="4"/>
      <c r="T327" s="32"/>
    </row>
    <row r="328">
      <c r="A328" s="24"/>
      <c r="B328" s="24"/>
      <c r="C328" s="25"/>
      <c r="D328" s="24"/>
      <c r="E328" s="24"/>
      <c r="F328" s="37"/>
      <c r="G328" s="24"/>
      <c r="H328" s="24"/>
      <c r="I328" s="24"/>
      <c r="J328" s="24"/>
      <c r="K328" s="24"/>
      <c r="R328" s="4"/>
      <c r="T328" s="32"/>
    </row>
    <row r="329">
      <c r="A329" s="24"/>
      <c r="B329" s="24"/>
      <c r="C329" s="25"/>
      <c r="D329" s="24"/>
      <c r="E329" s="24"/>
      <c r="F329" s="37"/>
      <c r="G329" s="24"/>
      <c r="H329" s="24"/>
      <c r="I329" s="24"/>
      <c r="J329" s="24"/>
      <c r="K329" s="24"/>
      <c r="R329" s="4"/>
      <c r="T329" s="32"/>
    </row>
    <row r="330">
      <c r="A330" s="24"/>
      <c r="B330" s="24"/>
      <c r="C330" s="25"/>
      <c r="D330" s="24"/>
      <c r="E330" s="24"/>
      <c r="F330" s="37"/>
      <c r="G330" s="24"/>
      <c r="H330" s="24"/>
      <c r="I330" s="24"/>
      <c r="J330" s="24"/>
      <c r="K330" s="24"/>
      <c r="R330" s="4"/>
      <c r="T330" s="32"/>
    </row>
    <row r="331">
      <c r="A331" s="24"/>
      <c r="B331" s="24"/>
      <c r="C331" s="25"/>
      <c r="D331" s="24"/>
      <c r="E331" s="24"/>
      <c r="F331" s="37"/>
      <c r="G331" s="24"/>
      <c r="H331" s="24"/>
      <c r="I331" s="24"/>
      <c r="J331" s="24"/>
      <c r="K331" s="24"/>
      <c r="R331" s="4"/>
      <c r="T331" s="32"/>
    </row>
    <row r="332">
      <c r="A332" s="24"/>
      <c r="B332" s="24"/>
      <c r="C332" s="25"/>
      <c r="D332" s="24"/>
      <c r="E332" s="24"/>
      <c r="F332" s="37"/>
      <c r="G332" s="24"/>
      <c r="H332" s="24"/>
      <c r="I332" s="24"/>
      <c r="J332" s="24"/>
      <c r="K332" s="24"/>
      <c r="R332" s="4"/>
      <c r="T332" s="32"/>
    </row>
    <row r="333">
      <c r="A333" s="24"/>
      <c r="B333" s="24"/>
      <c r="C333" s="25"/>
      <c r="D333" s="24"/>
      <c r="E333" s="24"/>
      <c r="F333" s="37"/>
      <c r="G333" s="24"/>
      <c r="H333" s="24"/>
      <c r="I333" s="24"/>
      <c r="J333" s="24"/>
      <c r="K333" s="24"/>
      <c r="R333" s="4"/>
      <c r="T333" s="32"/>
    </row>
    <row r="334">
      <c r="A334" s="24"/>
      <c r="B334" s="24"/>
      <c r="C334" s="25"/>
      <c r="D334" s="24"/>
      <c r="E334" s="24"/>
      <c r="F334" s="37"/>
      <c r="G334" s="24"/>
      <c r="H334" s="24"/>
      <c r="I334" s="24"/>
      <c r="J334" s="24"/>
      <c r="K334" s="24"/>
      <c r="R334" s="4"/>
      <c r="T334" s="32"/>
    </row>
    <row r="335">
      <c r="A335" s="24"/>
      <c r="B335" s="24"/>
      <c r="C335" s="25"/>
      <c r="D335" s="24"/>
      <c r="E335" s="24"/>
      <c r="F335" s="37"/>
      <c r="G335" s="24"/>
      <c r="H335" s="24"/>
      <c r="I335" s="24"/>
      <c r="J335" s="24"/>
      <c r="K335" s="24"/>
      <c r="R335" s="4"/>
      <c r="T335" s="32"/>
    </row>
    <row r="336">
      <c r="A336" s="24"/>
      <c r="B336" s="24"/>
      <c r="C336" s="25"/>
      <c r="D336" s="24"/>
      <c r="E336" s="24"/>
      <c r="F336" s="37"/>
      <c r="G336" s="24"/>
      <c r="H336" s="24"/>
      <c r="I336" s="24"/>
      <c r="J336" s="24"/>
      <c r="K336" s="24"/>
      <c r="R336" s="4"/>
      <c r="T336" s="32"/>
    </row>
    <row r="337">
      <c r="A337" s="24"/>
      <c r="B337" s="24"/>
      <c r="C337" s="25"/>
      <c r="D337" s="24"/>
      <c r="E337" s="24"/>
      <c r="F337" s="37"/>
      <c r="G337" s="24"/>
      <c r="H337" s="24"/>
      <c r="I337" s="24"/>
      <c r="J337" s="24"/>
      <c r="K337" s="24"/>
      <c r="R337" s="4"/>
      <c r="T337" s="32"/>
    </row>
    <row r="338">
      <c r="A338" s="24"/>
      <c r="B338" s="24"/>
      <c r="C338" s="25"/>
      <c r="D338" s="24"/>
      <c r="E338" s="24"/>
      <c r="F338" s="37"/>
      <c r="G338" s="24"/>
      <c r="H338" s="24"/>
      <c r="I338" s="24"/>
      <c r="J338" s="24"/>
      <c r="K338" s="24"/>
      <c r="R338" s="4"/>
      <c r="T338" s="32"/>
    </row>
    <row r="339">
      <c r="A339" s="24"/>
      <c r="B339" s="24"/>
      <c r="C339" s="25"/>
      <c r="D339" s="24"/>
      <c r="E339" s="24"/>
      <c r="F339" s="37"/>
      <c r="G339" s="24"/>
      <c r="H339" s="24"/>
      <c r="I339" s="24"/>
      <c r="J339" s="24"/>
      <c r="K339" s="24"/>
      <c r="R339" s="4"/>
      <c r="T339" s="32"/>
    </row>
    <row r="340">
      <c r="A340" s="24"/>
      <c r="B340" s="24"/>
      <c r="C340" s="25"/>
      <c r="D340" s="24"/>
      <c r="E340" s="24"/>
      <c r="F340" s="37"/>
      <c r="G340" s="24"/>
      <c r="H340" s="24"/>
      <c r="I340" s="24"/>
      <c r="J340" s="24"/>
      <c r="K340" s="24"/>
      <c r="R340" s="4"/>
      <c r="T340" s="32"/>
    </row>
    <row r="341">
      <c r="A341" s="24"/>
      <c r="B341" s="24"/>
      <c r="C341" s="25"/>
      <c r="D341" s="24"/>
      <c r="E341" s="24"/>
      <c r="F341" s="37"/>
      <c r="G341" s="24"/>
      <c r="H341" s="24"/>
      <c r="I341" s="24"/>
      <c r="J341" s="24"/>
      <c r="K341" s="24"/>
      <c r="R341" s="4"/>
      <c r="T341" s="32"/>
    </row>
    <row r="342">
      <c r="A342" s="24"/>
      <c r="B342" s="24"/>
      <c r="C342" s="25"/>
      <c r="D342" s="24"/>
      <c r="E342" s="24"/>
      <c r="F342" s="37"/>
      <c r="G342" s="24"/>
      <c r="H342" s="24"/>
      <c r="I342" s="24"/>
      <c r="J342" s="24"/>
      <c r="K342" s="24"/>
      <c r="R342" s="4"/>
      <c r="T342" s="32"/>
    </row>
    <row r="343">
      <c r="A343" s="24"/>
      <c r="B343" s="24"/>
      <c r="C343" s="25"/>
      <c r="D343" s="24"/>
      <c r="E343" s="24"/>
      <c r="F343" s="37"/>
      <c r="G343" s="24"/>
      <c r="H343" s="24"/>
      <c r="I343" s="24"/>
      <c r="J343" s="24"/>
      <c r="K343" s="24"/>
      <c r="R343" s="4"/>
      <c r="T343" s="32"/>
    </row>
    <row r="344">
      <c r="A344" s="24"/>
      <c r="B344" s="24"/>
      <c r="C344" s="25"/>
      <c r="D344" s="24"/>
      <c r="E344" s="24"/>
      <c r="F344" s="37"/>
      <c r="G344" s="24"/>
      <c r="H344" s="24"/>
      <c r="I344" s="24"/>
      <c r="J344" s="24"/>
      <c r="K344" s="24"/>
      <c r="R344" s="4"/>
      <c r="T344" s="32"/>
    </row>
    <row r="345">
      <c r="A345" s="24"/>
      <c r="B345" s="24"/>
      <c r="C345" s="25"/>
      <c r="D345" s="24"/>
      <c r="E345" s="24"/>
      <c r="F345" s="37"/>
      <c r="G345" s="24"/>
      <c r="H345" s="24"/>
      <c r="I345" s="24"/>
      <c r="J345" s="24"/>
      <c r="K345" s="24"/>
      <c r="R345" s="4"/>
      <c r="T345" s="32"/>
    </row>
    <row r="346">
      <c r="A346" s="24"/>
      <c r="B346" s="24"/>
      <c r="C346" s="25"/>
      <c r="D346" s="24"/>
      <c r="E346" s="24"/>
      <c r="F346" s="37"/>
      <c r="G346" s="24"/>
      <c r="H346" s="24"/>
      <c r="I346" s="24"/>
      <c r="J346" s="24"/>
      <c r="K346" s="24"/>
      <c r="R346" s="4"/>
      <c r="T346" s="32"/>
    </row>
    <row r="347">
      <c r="A347" s="24"/>
      <c r="B347" s="24"/>
      <c r="C347" s="25"/>
      <c r="D347" s="24"/>
      <c r="E347" s="24"/>
      <c r="F347" s="37"/>
      <c r="G347" s="24"/>
      <c r="H347" s="24"/>
      <c r="I347" s="24"/>
      <c r="J347" s="24"/>
      <c r="K347" s="24"/>
      <c r="R347" s="4"/>
      <c r="T347" s="32"/>
    </row>
    <row r="348">
      <c r="A348" s="24"/>
      <c r="B348" s="24"/>
      <c r="C348" s="25"/>
      <c r="D348" s="24"/>
      <c r="E348" s="24"/>
      <c r="F348" s="37"/>
      <c r="G348" s="24"/>
      <c r="H348" s="24"/>
      <c r="I348" s="24"/>
      <c r="J348" s="24"/>
      <c r="K348" s="24"/>
      <c r="R348" s="4"/>
      <c r="T348" s="32"/>
    </row>
    <row r="349">
      <c r="A349" s="24"/>
      <c r="B349" s="24"/>
      <c r="C349" s="25"/>
      <c r="D349" s="24"/>
      <c r="E349" s="24"/>
      <c r="F349" s="37"/>
      <c r="G349" s="24"/>
      <c r="H349" s="24"/>
      <c r="I349" s="24"/>
      <c r="J349" s="24"/>
      <c r="K349" s="24"/>
      <c r="R349" s="4"/>
      <c r="T349" s="32"/>
    </row>
    <row r="350">
      <c r="A350" s="24"/>
      <c r="B350" s="24"/>
      <c r="C350" s="25"/>
      <c r="D350" s="24"/>
      <c r="E350" s="24"/>
      <c r="F350" s="37"/>
      <c r="G350" s="24"/>
      <c r="H350" s="24"/>
      <c r="I350" s="24"/>
      <c r="J350" s="24"/>
      <c r="K350" s="24"/>
      <c r="R350" s="4"/>
      <c r="T350" s="32"/>
    </row>
    <row r="351">
      <c r="A351" s="24"/>
      <c r="B351" s="24"/>
      <c r="C351" s="25"/>
      <c r="D351" s="24"/>
      <c r="E351" s="24"/>
      <c r="F351" s="37"/>
      <c r="G351" s="24"/>
      <c r="H351" s="24"/>
      <c r="I351" s="24"/>
      <c r="J351" s="24"/>
      <c r="K351" s="24"/>
      <c r="R351" s="4"/>
      <c r="T351" s="32"/>
    </row>
    <row r="352">
      <c r="A352" s="24"/>
      <c r="B352" s="24"/>
      <c r="C352" s="25"/>
      <c r="D352" s="24"/>
      <c r="E352" s="24"/>
      <c r="F352" s="37"/>
      <c r="G352" s="24"/>
      <c r="H352" s="24"/>
      <c r="I352" s="24"/>
      <c r="J352" s="24"/>
      <c r="K352" s="24"/>
      <c r="R352" s="4"/>
      <c r="T352" s="32"/>
    </row>
    <row r="353">
      <c r="A353" s="24"/>
      <c r="B353" s="24"/>
      <c r="C353" s="25"/>
      <c r="D353" s="24"/>
      <c r="E353" s="24"/>
      <c r="F353" s="37"/>
      <c r="G353" s="24"/>
      <c r="H353" s="24"/>
      <c r="I353" s="24"/>
      <c r="J353" s="24"/>
      <c r="K353" s="24"/>
      <c r="R353" s="4"/>
      <c r="T353" s="32"/>
    </row>
    <row r="354">
      <c r="A354" s="24"/>
      <c r="B354" s="24"/>
      <c r="C354" s="25"/>
      <c r="D354" s="24"/>
      <c r="E354" s="24"/>
      <c r="F354" s="37"/>
      <c r="G354" s="24"/>
      <c r="H354" s="24"/>
      <c r="I354" s="24"/>
      <c r="J354" s="24"/>
      <c r="K354" s="24"/>
      <c r="R354" s="4"/>
      <c r="T354" s="32"/>
    </row>
    <row r="355">
      <c r="A355" s="24"/>
      <c r="B355" s="24"/>
      <c r="C355" s="25"/>
      <c r="D355" s="24"/>
      <c r="E355" s="24"/>
      <c r="F355" s="37"/>
      <c r="G355" s="24"/>
      <c r="H355" s="24"/>
      <c r="I355" s="24"/>
      <c r="J355" s="24"/>
      <c r="K355" s="24"/>
      <c r="R355" s="4"/>
      <c r="T355" s="32"/>
    </row>
    <row r="356">
      <c r="A356" s="24"/>
      <c r="B356" s="24"/>
      <c r="C356" s="25"/>
      <c r="D356" s="24"/>
      <c r="E356" s="24"/>
      <c r="F356" s="37"/>
      <c r="G356" s="24"/>
      <c r="H356" s="24"/>
      <c r="I356" s="24"/>
      <c r="J356" s="24"/>
      <c r="K356" s="24"/>
      <c r="R356" s="4"/>
      <c r="T356" s="32"/>
    </row>
    <row r="357">
      <c r="A357" s="24"/>
      <c r="B357" s="24"/>
      <c r="C357" s="25"/>
      <c r="D357" s="24"/>
      <c r="E357" s="24"/>
      <c r="F357" s="37"/>
      <c r="G357" s="24"/>
      <c r="H357" s="24"/>
      <c r="I357" s="24"/>
      <c r="J357" s="24"/>
      <c r="K357" s="24"/>
      <c r="R357" s="4"/>
      <c r="T357" s="32"/>
    </row>
    <row r="358">
      <c r="A358" s="24"/>
      <c r="B358" s="24"/>
      <c r="C358" s="25"/>
      <c r="D358" s="24"/>
      <c r="E358" s="24"/>
      <c r="F358" s="37"/>
      <c r="G358" s="24"/>
      <c r="H358" s="24"/>
      <c r="I358" s="24"/>
      <c r="J358" s="24"/>
      <c r="K358" s="24"/>
      <c r="R358" s="4"/>
      <c r="T358" s="32"/>
    </row>
    <row r="359">
      <c r="A359" s="24"/>
      <c r="B359" s="24"/>
      <c r="C359" s="25"/>
      <c r="D359" s="24"/>
      <c r="E359" s="24"/>
      <c r="F359" s="37"/>
      <c r="G359" s="24"/>
      <c r="H359" s="24"/>
      <c r="I359" s="24"/>
      <c r="J359" s="24"/>
      <c r="K359" s="24"/>
      <c r="R359" s="4"/>
      <c r="T359" s="32"/>
    </row>
    <row r="360">
      <c r="A360" s="24"/>
      <c r="B360" s="24"/>
      <c r="C360" s="25"/>
      <c r="D360" s="24"/>
      <c r="E360" s="24"/>
      <c r="F360" s="37"/>
      <c r="G360" s="24"/>
      <c r="H360" s="24"/>
      <c r="I360" s="24"/>
      <c r="J360" s="24"/>
      <c r="K360" s="24"/>
      <c r="R360" s="4"/>
      <c r="T360" s="32"/>
    </row>
    <row r="361">
      <c r="A361" s="24"/>
      <c r="B361" s="24"/>
      <c r="C361" s="25"/>
      <c r="D361" s="24"/>
      <c r="E361" s="24"/>
      <c r="F361" s="37"/>
      <c r="G361" s="24"/>
      <c r="H361" s="24"/>
      <c r="I361" s="24"/>
      <c r="J361" s="24"/>
      <c r="K361" s="24"/>
      <c r="R361" s="4"/>
      <c r="T361" s="32"/>
    </row>
    <row r="362">
      <c r="A362" s="24"/>
      <c r="B362" s="24"/>
      <c r="C362" s="25"/>
      <c r="D362" s="24"/>
      <c r="E362" s="24"/>
      <c r="F362" s="37"/>
      <c r="G362" s="24"/>
      <c r="H362" s="24"/>
      <c r="I362" s="24"/>
      <c r="J362" s="24"/>
      <c r="K362" s="24"/>
      <c r="R362" s="4"/>
      <c r="T362" s="32"/>
    </row>
    <row r="363">
      <c r="A363" s="24"/>
      <c r="B363" s="24"/>
      <c r="C363" s="25"/>
      <c r="D363" s="24"/>
      <c r="E363" s="24"/>
      <c r="F363" s="37"/>
      <c r="G363" s="24"/>
      <c r="H363" s="24"/>
      <c r="I363" s="24"/>
      <c r="J363" s="24"/>
      <c r="K363" s="24"/>
      <c r="R363" s="4"/>
      <c r="T363" s="32"/>
    </row>
    <row r="364">
      <c r="A364" s="24"/>
      <c r="B364" s="24"/>
      <c r="C364" s="25"/>
      <c r="D364" s="24"/>
      <c r="E364" s="24"/>
      <c r="F364" s="37"/>
      <c r="G364" s="24"/>
      <c r="H364" s="24"/>
      <c r="I364" s="24"/>
      <c r="J364" s="24"/>
      <c r="K364" s="24"/>
      <c r="R364" s="4"/>
      <c r="T364" s="32"/>
    </row>
    <row r="365">
      <c r="A365" s="24"/>
      <c r="B365" s="24"/>
      <c r="C365" s="25"/>
      <c r="D365" s="24"/>
      <c r="E365" s="24"/>
      <c r="F365" s="37"/>
      <c r="G365" s="24"/>
      <c r="H365" s="24"/>
      <c r="I365" s="24"/>
      <c r="J365" s="24"/>
      <c r="K365" s="24"/>
      <c r="R365" s="4"/>
      <c r="T365" s="32"/>
    </row>
    <row r="366">
      <c r="A366" s="24"/>
      <c r="B366" s="24"/>
      <c r="C366" s="25"/>
      <c r="D366" s="24"/>
      <c r="E366" s="24"/>
      <c r="F366" s="37"/>
      <c r="G366" s="24"/>
      <c r="H366" s="24"/>
      <c r="I366" s="24"/>
      <c r="J366" s="24"/>
      <c r="K366" s="24"/>
      <c r="R366" s="4"/>
      <c r="T366" s="32"/>
    </row>
    <row r="367">
      <c r="A367" s="24"/>
      <c r="B367" s="24"/>
      <c r="C367" s="25"/>
      <c r="D367" s="24"/>
      <c r="E367" s="24"/>
      <c r="F367" s="37"/>
      <c r="G367" s="24"/>
      <c r="H367" s="24"/>
      <c r="I367" s="24"/>
      <c r="J367" s="24"/>
      <c r="K367" s="24"/>
      <c r="R367" s="4"/>
      <c r="T367" s="32"/>
    </row>
    <row r="368">
      <c r="A368" s="24"/>
      <c r="B368" s="24"/>
      <c r="C368" s="25"/>
      <c r="D368" s="24"/>
      <c r="E368" s="24"/>
      <c r="F368" s="37"/>
      <c r="G368" s="24"/>
      <c r="H368" s="24"/>
      <c r="I368" s="24"/>
      <c r="J368" s="24"/>
      <c r="K368" s="24"/>
      <c r="R368" s="4"/>
      <c r="T368" s="32"/>
    </row>
    <row r="369">
      <c r="A369" s="24"/>
      <c r="B369" s="24"/>
      <c r="C369" s="25"/>
      <c r="D369" s="24"/>
      <c r="E369" s="24"/>
      <c r="F369" s="37"/>
      <c r="G369" s="24"/>
      <c r="H369" s="24"/>
      <c r="I369" s="24"/>
      <c r="J369" s="24"/>
      <c r="K369" s="24"/>
      <c r="R369" s="4"/>
      <c r="T369" s="32"/>
    </row>
    <row r="370">
      <c r="A370" s="24"/>
      <c r="B370" s="24"/>
      <c r="C370" s="25"/>
      <c r="D370" s="24"/>
      <c r="E370" s="24"/>
      <c r="F370" s="37"/>
      <c r="G370" s="24"/>
      <c r="H370" s="24"/>
      <c r="I370" s="24"/>
      <c r="J370" s="24"/>
      <c r="K370" s="24"/>
      <c r="R370" s="4"/>
      <c r="T370" s="32"/>
    </row>
    <row r="371">
      <c r="A371" s="24"/>
      <c r="B371" s="24"/>
      <c r="C371" s="25"/>
      <c r="D371" s="24"/>
      <c r="E371" s="24"/>
      <c r="F371" s="37"/>
      <c r="G371" s="24"/>
      <c r="H371" s="24"/>
      <c r="I371" s="24"/>
      <c r="J371" s="24"/>
      <c r="K371" s="24"/>
      <c r="R371" s="4"/>
      <c r="T371" s="32"/>
    </row>
    <row r="372">
      <c r="A372" s="24"/>
      <c r="B372" s="24"/>
      <c r="C372" s="25"/>
      <c r="D372" s="24"/>
      <c r="E372" s="24"/>
      <c r="F372" s="37"/>
      <c r="G372" s="24"/>
      <c r="H372" s="24"/>
      <c r="I372" s="24"/>
      <c r="J372" s="24"/>
      <c r="K372" s="24"/>
      <c r="R372" s="4"/>
      <c r="T372" s="32"/>
    </row>
    <row r="373">
      <c r="A373" s="24"/>
      <c r="B373" s="24"/>
      <c r="C373" s="25"/>
      <c r="D373" s="24"/>
      <c r="E373" s="24"/>
      <c r="F373" s="37"/>
      <c r="G373" s="24"/>
      <c r="H373" s="24"/>
      <c r="I373" s="24"/>
      <c r="J373" s="24"/>
      <c r="K373" s="24"/>
      <c r="R373" s="4"/>
      <c r="T373" s="32"/>
    </row>
    <row r="374">
      <c r="A374" s="24"/>
      <c r="B374" s="24"/>
      <c r="C374" s="25"/>
      <c r="D374" s="24"/>
      <c r="E374" s="24"/>
      <c r="F374" s="37"/>
      <c r="G374" s="24"/>
      <c r="H374" s="24"/>
      <c r="I374" s="24"/>
      <c r="J374" s="24"/>
      <c r="K374" s="24"/>
      <c r="R374" s="4"/>
      <c r="T374" s="32"/>
    </row>
    <row r="375">
      <c r="A375" s="24"/>
      <c r="B375" s="24"/>
      <c r="C375" s="25"/>
      <c r="D375" s="24"/>
      <c r="E375" s="24"/>
      <c r="F375" s="37"/>
      <c r="G375" s="24"/>
      <c r="H375" s="24"/>
      <c r="I375" s="24"/>
      <c r="J375" s="24"/>
      <c r="K375" s="24"/>
      <c r="R375" s="4"/>
      <c r="T375" s="32"/>
    </row>
    <row r="376">
      <c r="A376" s="24"/>
      <c r="B376" s="24"/>
      <c r="C376" s="25"/>
      <c r="D376" s="24"/>
      <c r="E376" s="24"/>
      <c r="F376" s="37"/>
      <c r="G376" s="24"/>
      <c r="H376" s="24"/>
      <c r="I376" s="24"/>
      <c r="J376" s="24"/>
      <c r="K376" s="24"/>
      <c r="R376" s="4"/>
      <c r="T376" s="32"/>
    </row>
    <row r="377">
      <c r="A377" s="24"/>
      <c r="B377" s="24"/>
      <c r="C377" s="25"/>
      <c r="D377" s="24"/>
      <c r="E377" s="24"/>
      <c r="F377" s="37"/>
      <c r="G377" s="24"/>
      <c r="H377" s="24"/>
      <c r="I377" s="24"/>
      <c r="J377" s="24"/>
      <c r="K377" s="24"/>
      <c r="R377" s="4"/>
      <c r="T377" s="32"/>
    </row>
    <row r="378">
      <c r="A378" s="24"/>
      <c r="B378" s="24"/>
      <c r="C378" s="25"/>
      <c r="D378" s="24"/>
      <c r="E378" s="24"/>
      <c r="F378" s="37"/>
      <c r="G378" s="24"/>
      <c r="H378" s="24"/>
      <c r="I378" s="24"/>
      <c r="J378" s="24"/>
      <c r="K378" s="24"/>
      <c r="R378" s="4"/>
      <c r="T378" s="32"/>
    </row>
    <row r="379">
      <c r="A379" s="24"/>
      <c r="B379" s="24"/>
      <c r="C379" s="25"/>
      <c r="D379" s="24"/>
      <c r="E379" s="24"/>
      <c r="F379" s="37"/>
      <c r="G379" s="24"/>
      <c r="H379" s="24"/>
      <c r="I379" s="24"/>
      <c r="J379" s="24"/>
      <c r="K379" s="24"/>
      <c r="R379" s="4"/>
      <c r="T379" s="32"/>
    </row>
    <row r="380">
      <c r="A380" s="24"/>
      <c r="B380" s="24"/>
      <c r="C380" s="25"/>
      <c r="D380" s="24"/>
      <c r="E380" s="24"/>
      <c r="F380" s="37"/>
      <c r="G380" s="24"/>
      <c r="H380" s="24"/>
      <c r="I380" s="24"/>
      <c r="J380" s="24"/>
      <c r="K380" s="24"/>
      <c r="R380" s="4"/>
      <c r="T380" s="32"/>
    </row>
    <row r="381">
      <c r="A381" s="24"/>
      <c r="B381" s="24"/>
      <c r="C381" s="25"/>
      <c r="D381" s="24"/>
      <c r="E381" s="24"/>
      <c r="F381" s="37"/>
      <c r="G381" s="24"/>
      <c r="H381" s="24"/>
      <c r="I381" s="24"/>
      <c r="J381" s="24"/>
      <c r="K381" s="24"/>
      <c r="R381" s="4"/>
      <c r="T381" s="32"/>
    </row>
    <row r="382">
      <c r="A382" s="24"/>
      <c r="B382" s="24"/>
      <c r="C382" s="25"/>
      <c r="D382" s="24"/>
      <c r="E382" s="24"/>
      <c r="F382" s="37"/>
      <c r="G382" s="24"/>
      <c r="H382" s="24"/>
      <c r="I382" s="24"/>
      <c r="J382" s="24"/>
      <c r="K382" s="24"/>
      <c r="R382" s="4"/>
      <c r="T382" s="32"/>
    </row>
    <row r="383">
      <c r="A383" s="24"/>
      <c r="B383" s="24"/>
      <c r="C383" s="25"/>
      <c r="D383" s="24"/>
      <c r="E383" s="24"/>
      <c r="F383" s="37"/>
      <c r="G383" s="24"/>
      <c r="H383" s="24"/>
      <c r="I383" s="24"/>
      <c r="J383" s="24"/>
      <c r="K383" s="24"/>
      <c r="R383" s="4"/>
      <c r="T383" s="32"/>
    </row>
    <row r="384">
      <c r="A384" s="24"/>
      <c r="B384" s="24"/>
      <c r="C384" s="25"/>
      <c r="D384" s="24"/>
      <c r="E384" s="24"/>
      <c r="F384" s="37"/>
      <c r="G384" s="24"/>
      <c r="H384" s="24"/>
      <c r="I384" s="24"/>
      <c r="J384" s="24"/>
      <c r="K384" s="24"/>
      <c r="R384" s="4"/>
      <c r="T384" s="32"/>
    </row>
    <row r="385">
      <c r="A385" s="24"/>
      <c r="B385" s="24"/>
      <c r="C385" s="25"/>
      <c r="D385" s="24"/>
      <c r="E385" s="24"/>
      <c r="F385" s="37"/>
      <c r="G385" s="24"/>
      <c r="H385" s="24"/>
      <c r="I385" s="24"/>
      <c r="J385" s="24"/>
      <c r="K385" s="24"/>
      <c r="R385" s="4"/>
      <c r="T385" s="32"/>
    </row>
    <row r="386">
      <c r="A386" s="24"/>
      <c r="B386" s="24"/>
      <c r="C386" s="25"/>
      <c r="D386" s="24"/>
      <c r="E386" s="24"/>
      <c r="F386" s="37"/>
      <c r="G386" s="24"/>
      <c r="H386" s="24"/>
      <c r="I386" s="24"/>
      <c r="J386" s="24"/>
      <c r="K386" s="24"/>
      <c r="R386" s="4"/>
      <c r="T386" s="32"/>
    </row>
    <row r="387">
      <c r="A387" s="24"/>
      <c r="B387" s="24"/>
      <c r="C387" s="25"/>
      <c r="D387" s="24"/>
      <c r="E387" s="24"/>
      <c r="F387" s="37"/>
      <c r="G387" s="24"/>
      <c r="H387" s="24"/>
      <c r="I387" s="24"/>
      <c r="J387" s="24"/>
      <c r="K387" s="24"/>
      <c r="R387" s="4"/>
      <c r="T387" s="32"/>
    </row>
    <row r="388">
      <c r="A388" s="24"/>
      <c r="B388" s="24"/>
      <c r="C388" s="25"/>
      <c r="D388" s="24"/>
      <c r="E388" s="24"/>
      <c r="F388" s="37"/>
      <c r="G388" s="24"/>
      <c r="H388" s="24"/>
      <c r="I388" s="24"/>
      <c r="J388" s="24"/>
      <c r="K388" s="24"/>
      <c r="R388" s="4"/>
      <c r="T388" s="32"/>
    </row>
    <row r="389">
      <c r="A389" s="24"/>
      <c r="B389" s="24"/>
      <c r="C389" s="25"/>
      <c r="D389" s="24"/>
      <c r="E389" s="24"/>
      <c r="F389" s="37"/>
      <c r="G389" s="24"/>
      <c r="H389" s="24"/>
      <c r="I389" s="24"/>
      <c r="J389" s="24"/>
      <c r="K389" s="24"/>
      <c r="R389" s="4"/>
      <c r="T389" s="32"/>
    </row>
    <row r="390">
      <c r="A390" s="24"/>
      <c r="B390" s="24"/>
      <c r="C390" s="25"/>
      <c r="D390" s="24"/>
      <c r="E390" s="24"/>
      <c r="F390" s="37"/>
      <c r="G390" s="24"/>
      <c r="H390" s="24"/>
      <c r="I390" s="24"/>
      <c r="J390" s="24"/>
      <c r="K390" s="24"/>
      <c r="R390" s="4"/>
      <c r="T390" s="32"/>
    </row>
    <row r="391">
      <c r="A391" s="24"/>
      <c r="B391" s="24"/>
      <c r="C391" s="25"/>
      <c r="D391" s="24"/>
      <c r="E391" s="24"/>
      <c r="F391" s="37"/>
      <c r="G391" s="24"/>
      <c r="H391" s="24"/>
      <c r="I391" s="24"/>
      <c r="J391" s="24"/>
      <c r="K391" s="24"/>
      <c r="R391" s="4"/>
      <c r="T391" s="32"/>
    </row>
    <row r="392">
      <c r="A392" s="24"/>
      <c r="B392" s="24"/>
      <c r="C392" s="25"/>
      <c r="D392" s="24"/>
      <c r="E392" s="24"/>
      <c r="F392" s="37"/>
      <c r="G392" s="24"/>
      <c r="H392" s="24"/>
      <c r="I392" s="24"/>
      <c r="J392" s="24"/>
      <c r="K392" s="24"/>
      <c r="R392" s="4"/>
      <c r="T392" s="32"/>
    </row>
    <row r="393">
      <c r="A393" s="24"/>
      <c r="B393" s="24"/>
      <c r="C393" s="25"/>
      <c r="D393" s="24"/>
      <c r="E393" s="24"/>
      <c r="F393" s="37"/>
      <c r="G393" s="24"/>
      <c r="H393" s="24"/>
      <c r="I393" s="24"/>
      <c r="J393" s="24"/>
      <c r="K393" s="24"/>
      <c r="R393" s="4"/>
      <c r="T393" s="32"/>
    </row>
    <row r="394">
      <c r="A394" s="24"/>
      <c r="B394" s="24"/>
      <c r="C394" s="25"/>
      <c r="D394" s="24"/>
      <c r="E394" s="24"/>
      <c r="F394" s="37"/>
      <c r="G394" s="24"/>
      <c r="H394" s="24"/>
      <c r="I394" s="24"/>
      <c r="J394" s="24"/>
      <c r="K394" s="24"/>
      <c r="R394" s="4"/>
      <c r="T394" s="32"/>
    </row>
    <row r="395">
      <c r="A395" s="24"/>
      <c r="B395" s="24"/>
      <c r="C395" s="25"/>
      <c r="D395" s="24"/>
      <c r="E395" s="24"/>
      <c r="F395" s="37"/>
      <c r="G395" s="24"/>
      <c r="H395" s="24"/>
      <c r="I395" s="24"/>
      <c r="J395" s="24"/>
      <c r="K395" s="24"/>
      <c r="R395" s="4"/>
      <c r="T395" s="32"/>
    </row>
    <row r="396">
      <c r="A396" s="24"/>
      <c r="B396" s="24"/>
      <c r="C396" s="25"/>
      <c r="D396" s="24"/>
      <c r="E396" s="24"/>
      <c r="F396" s="37"/>
      <c r="G396" s="24"/>
      <c r="H396" s="24"/>
      <c r="I396" s="24"/>
      <c r="J396" s="24"/>
      <c r="K396" s="24"/>
      <c r="R396" s="4"/>
      <c r="T396" s="32"/>
    </row>
    <row r="397">
      <c r="A397" s="24"/>
      <c r="B397" s="24"/>
      <c r="C397" s="25"/>
      <c r="D397" s="24"/>
      <c r="E397" s="24"/>
      <c r="F397" s="37"/>
      <c r="G397" s="24"/>
      <c r="H397" s="24"/>
      <c r="I397" s="24"/>
      <c r="J397" s="24"/>
      <c r="K397" s="24"/>
      <c r="R397" s="4"/>
      <c r="T397" s="32"/>
    </row>
    <row r="398">
      <c r="A398" s="24"/>
      <c r="B398" s="24"/>
      <c r="C398" s="25"/>
      <c r="D398" s="24"/>
      <c r="E398" s="24"/>
      <c r="F398" s="37"/>
      <c r="G398" s="24"/>
      <c r="H398" s="24"/>
      <c r="I398" s="24"/>
      <c r="J398" s="24"/>
      <c r="K398" s="24"/>
      <c r="R398" s="4"/>
      <c r="T398" s="32"/>
    </row>
    <row r="399">
      <c r="A399" s="24"/>
      <c r="B399" s="24"/>
      <c r="C399" s="25"/>
      <c r="D399" s="24"/>
      <c r="E399" s="24"/>
      <c r="F399" s="37"/>
      <c r="G399" s="24"/>
      <c r="H399" s="24"/>
      <c r="I399" s="24"/>
      <c r="J399" s="24"/>
      <c r="K399" s="24"/>
      <c r="R399" s="4"/>
      <c r="T399" s="32"/>
    </row>
    <row r="400">
      <c r="A400" s="24"/>
      <c r="B400" s="24"/>
      <c r="C400" s="25"/>
      <c r="D400" s="24"/>
      <c r="E400" s="24"/>
      <c r="F400" s="37"/>
      <c r="G400" s="24"/>
      <c r="H400" s="24"/>
      <c r="I400" s="24"/>
      <c r="J400" s="24"/>
      <c r="K400" s="24"/>
      <c r="R400" s="4"/>
      <c r="T400" s="32"/>
    </row>
    <row r="401">
      <c r="A401" s="24"/>
      <c r="B401" s="24"/>
      <c r="C401" s="25"/>
      <c r="D401" s="24"/>
      <c r="E401" s="24"/>
      <c r="F401" s="37"/>
      <c r="G401" s="24"/>
      <c r="H401" s="24"/>
      <c r="I401" s="24"/>
      <c r="J401" s="24"/>
      <c r="K401" s="24"/>
      <c r="R401" s="4"/>
      <c r="T401" s="32"/>
    </row>
    <row r="402">
      <c r="A402" s="24"/>
      <c r="B402" s="24"/>
      <c r="C402" s="25"/>
      <c r="D402" s="24"/>
      <c r="E402" s="24"/>
      <c r="F402" s="37"/>
      <c r="G402" s="24"/>
      <c r="H402" s="24"/>
      <c r="I402" s="24"/>
      <c r="J402" s="24"/>
      <c r="K402" s="24"/>
      <c r="R402" s="4"/>
      <c r="T402" s="32"/>
    </row>
    <row r="403">
      <c r="A403" s="24"/>
      <c r="B403" s="24"/>
      <c r="C403" s="25"/>
      <c r="D403" s="24"/>
      <c r="E403" s="24"/>
      <c r="F403" s="37"/>
      <c r="G403" s="24"/>
      <c r="H403" s="24"/>
      <c r="I403" s="24"/>
      <c r="J403" s="24"/>
      <c r="K403" s="24"/>
      <c r="R403" s="4"/>
      <c r="T403" s="32"/>
    </row>
    <row r="404">
      <c r="A404" s="24"/>
      <c r="B404" s="24"/>
      <c r="C404" s="25"/>
      <c r="D404" s="24"/>
      <c r="E404" s="24"/>
      <c r="F404" s="37"/>
      <c r="G404" s="24"/>
      <c r="H404" s="24"/>
      <c r="I404" s="24"/>
      <c r="J404" s="24"/>
      <c r="K404" s="24"/>
      <c r="R404" s="4"/>
      <c r="T404" s="32"/>
    </row>
    <row r="405">
      <c r="A405" s="24"/>
      <c r="B405" s="24"/>
      <c r="C405" s="25"/>
      <c r="D405" s="24"/>
      <c r="E405" s="24"/>
      <c r="F405" s="37"/>
      <c r="G405" s="24"/>
      <c r="H405" s="24"/>
      <c r="I405" s="24"/>
      <c r="J405" s="24"/>
      <c r="K405" s="24"/>
      <c r="R405" s="4"/>
      <c r="T405" s="32"/>
    </row>
    <row r="406">
      <c r="A406" s="24"/>
      <c r="B406" s="24"/>
      <c r="C406" s="25"/>
      <c r="D406" s="24"/>
      <c r="E406" s="24"/>
      <c r="F406" s="37"/>
      <c r="G406" s="24"/>
      <c r="H406" s="24"/>
      <c r="I406" s="24"/>
      <c r="J406" s="24"/>
      <c r="K406" s="24"/>
      <c r="R406" s="4"/>
      <c r="T406" s="32"/>
    </row>
    <row r="407">
      <c r="A407" s="24"/>
      <c r="B407" s="24"/>
      <c r="C407" s="25"/>
      <c r="D407" s="24"/>
      <c r="E407" s="24"/>
      <c r="F407" s="37"/>
      <c r="G407" s="24"/>
      <c r="H407" s="24"/>
      <c r="I407" s="24"/>
      <c r="J407" s="24"/>
      <c r="K407" s="24"/>
      <c r="R407" s="4"/>
      <c r="T407" s="32"/>
    </row>
    <row r="408">
      <c r="A408" s="24"/>
      <c r="B408" s="24"/>
      <c r="C408" s="25"/>
      <c r="D408" s="24"/>
      <c r="E408" s="24"/>
      <c r="F408" s="37"/>
      <c r="G408" s="24"/>
      <c r="H408" s="24"/>
      <c r="I408" s="24"/>
      <c r="J408" s="24"/>
      <c r="K408" s="24"/>
      <c r="R408" s="4"/>
      <c r="T408" s="32"/>
    </row>
    <row r="409">
      <c r="A409" s="24"/>
      <c r="B409" s="24"/>
      <c r="C409" s="25"/>
      <c r="D409" s="24"/>
      <c r="E409" s="24"/>
      <c r="F409" s="37"/>
      <c r="G409" s="24"/>
      <c r="H409" s="24"/>
      <c r="I409" s="24"/>
      <c r="J409" s="24"/>
      <c r="K409" s="24"/>
      <c r="R409" s="4"/>
      <c r="T409" s="32"/>
    </row>
    <row r="410">
      <c r="A410" s="24"/>
      <c r="B410" s="24"/>
      <c r="C410" s="25"/>
      <c r="D410" s="24"/>
      <c r="E410" s="24"/>
      <c r="F410" s="37"/>
      <c r="G410" s="24"/>
      <c r="H410" s="24"/>
      <c r="I410" s="24"/>
      <c r="J410" s="24"/>
      <c r="K410" s="24"/>
      <c r="R410" s="4"/>
      <c r="T410" s="32"/>
    </row>
    <row r="411">
      <c r="A411" s="24"/>
      <c r="B411" s="24"/>
      <c r="C411" s="25"/>
      <c r="D411" s="24"/>
      <c r="E411" s="24"/>
      <c r="F411" s="37"/>
      <c r="G411" s="24"/>
      <c r="H411" s="24"/>
      <c r="I411" s="24"/>
      <c r="J411" s="24"/>
      <c r="K411" s="24"/>
      <c r="R411" s="4"/>
      <c r="T411" s="32"/>
    </row>
    <row r="412">
      <c r="A412" s="24"/>
      <c r="B412" s="24"/>
      <c r="C412" s="25"/>
      <c r="D412" s="24"/>
      <c r="E412" s="24"/>
      <c r="F412" s="37"/>
      <c r="G412" s="24"/>
      <c r="H412" s="24"/>
      <c r="I412" s="24"/>
      <c r="J412" s="24"/>
      <c r="K412" s="24"/>
      <c r="R412" s="4"/>
      <c r="T412" s="32"/>
    </row>
    <row r="413">
      <c r="A413" s="24"/>
      <c r="B413" s="24"/>
      <c r="C413" s="25"/>
      <c r="D413" s="24"/>
      <c r="E413" s="24"/>
      <c r="F413" s="37"/>
      <c r="G413" s="24"/>
      <c r="H413" s="24"/>
      <c r="I413" s="24"/>
      <c r="J413" s="24"/>
      <c r="K413" s="24"/>
      <c r="R413" s="4"/>
      <c r="T413" s="32"/>
    </row>
    <row r="414">
      <c r="A414" s="24"/>
      <c r="B414" s="24"/>
      <c r="C414" s="25"/>
      <c r="D414" s="24"/>
      <c r="E414" s="24"/>
      <c r="F414" s="37"/>
      <c r="G414" s="24"/>
      <c r="H414" s="24"/>
      <c r="I414" s="24"/>
      <c r="J414" s="24"/>
      <c r="K414" s="24"/>
      <c r="R414" s="4"/>
      <c r="T414" s="32"/>
    </row>
    <row r="415">
      <c r="A415" s="24"/>
      <c r="B415" s="24"/>
      <c r="C415" s="25"/>
      <c r="D415" s="24"/>
      <c r="E415" s="24"/>
      <c r="F415" s="37"/>
      <c r="G415" s="24"/>
      <c r="H415" s="24"/>
      <c r="I415" s="24"/>
      <c r="J415" s="24"/>
      <c r="K415" s="24"/>
      <c r="R415" s="4"/>
      <c r="T415" s="32"/>
    </row>
    <row r="416">
      <c r="A416" s="24"/>
      <c r="B416" s="24"/>
      <c r="C416" s="25"/>
      <c r="D416" s="24"/>
      <c r="E416" s="24"/>
      <c r="F416" s="37"/>
      <c r="G416" s="24"/>
      <c r="H416" s="24"/>
      <c r="I416" s="24"/>
      <c r="J416" s="24"/>
      <c r="K416" s="24"/>
      <c r="R416" s="4"/>
      <c r="T416" s="32"/>
    </row>
    <row r="417">
      <c r="A417" s="24"/>
      <c r="B417" s="24"/>
      <c r="C417" s="25"/>
      <c r="D417" s="24"/>
      <c r="E417" s="24"/>
      <c r="F417" s="37"/>
      <c r="G417" s="24"/>
      <c r="H417" s="24"/>
      <c r="I417" s="24"/>
      <c r="J417" s="24"/>
      <c r="K417" s="24"/>
      <c r="R417" s="4"/>
      <c r="T417" s="32"/>
    </row>
    <row r="418">
      <c r="A418" s="24"/>
      <c r="B418" s="24"/>
      <c r="C418" s="25"/>
      <c r="D418" s="24"/>
      <c r="E418" s="24"/>
      <c r="F418" s="37"/>
      <c r="G418" s="24"/>
      <c r="H418" s="24"/>
      <c r="I418" s="24"/>
      <c r="J418" s="24"/>
      <c r="K418" s="24"/>
      <c r="R418" s="4"/>
      <c r="T418" s="32"/>
    </row>
    <row r="419">
      <c r="A419" s="24"/>
      <c r="B419" s="24"/>
      <c r="C419" s="25"/>
      <c r="D419" s="24"/>
      <c r="E419" s="24"/>
      <c r="F419" s="37"/>
      <c r="G419" s="24"/>
      <c r="H419" s="24"/>
      <c r="I419" s="24"/>
      <c r="J419" s="24"/>
      <c r="K419" s="24"/>
      <c r="R419" s="4"/>
      <c r="T419" s="32"/>
    </row>
    <row r="420">
      <c r="A420" s="24"/>
      <c r="B420" s="24"/>
      <c r="C420" s="25"/>
      <c r="D420" s="24"/>
      <c r="E420" s="24"/>
      <c r="F420" s="37"/>
      <c r="G420" s="24"/>
      <c r="H420" s="24"/>
      <c r="I420" s="24"/>
      <c r="J420" s="24"/>
      <c r="K420" s="24"/>
      <c r="R420" s="4"/>
      <c r="T420" s="32"/>
    </row>
    <row r="421">
      <c r="A421" s="24"/>
      <c r="B421" s="24"/>
      <c r="C421" s="25"/>
      <c r="D421" s="24"/>
      <c r="E421" s="24"/>
      <c r="F421" s="37"/>
      <c r="G421" s="24"/>
      <c r="H421" s="24"/>
      <c r="I421" s="24"/>
      <c r="J421" s="24"/>
      <c r="K421" s="24"/>
      <c r="R421" s="4"/>
      <c r="T421" s="32"/>
    </row>
    <row r="422">
      <c r="A422" s="24"/>
      <c r="B422" s="24"/>
      <c r="C422" s="25"/>
      <c r="D422" s="24"/>
      <c r="E422" s="24"/>
      <c r="F422" s="37"/>
      <c r="G422" s="24"/>
      <c r="H422" s="24"/>
      <c r="I422" s="24"/>
      <c r="J422" s="24"/>
      <c r="K422" s="24"/>
      <c r="R422" s="4"/>
      <c r="T422" s="32"/>
    </row>
    <row r="423">
      <c r="A423" s="24"/>
      <c r="B423" s="24"/>
      <c r="C423" s="25"/>
      <c r="D423" s="24"/>
      <c r="E423" s="24"/>
      <c r="F423" s="37"/>
      <c r="G423" s="24"/>
      <c r="H423" s="24"/>
      <c r="I423" s="24"/>
      <c r="J423" s="24"/>
      <c r="K423" s="24"/>
      <c r="R423" s="4"/>
      <c r="T423" s="32"/>
    </row>
    <row r="424">
      <c r="A424" s="24"/>
      <c r="B424" s="24"/>
      <c r="C424" s="25"/>
      <c r="D424" s="24"/>
      <c r="E424" s="24"/>
      <c r="F424" s="37"/>
      <c r="G424" s="24"/>
      <c r="H424" s="24"/>
      <c r="I424" s="24"/>
      <c r="J424" s="24"/>
      <c r="K424" s="24"/>
      <c r="R424" s="4"/>
      <c r="T424" s="32"/>
    </row>
    <row r="425">
      <c r="A425" s="24"/>
      <c r="B425" s="24"/>
      <c r="C425" s="25"/>
      <c r="D425" s="24"/>
      <c r="E425" s="24"/>
      <c r="F425" s="37"/>
      <c r="G425" s="24"/>
      <c r="H425" s="24"/>
      <c r="I425" s="24"/>
      <c r="J425" s="24"/>
      <c r="K425" s="24"/>
      <c r="R425" s="4"/>
      <c r="T425" s="32"/>
    </row>
    <row r="426">
      <c r="A426" s="24"/>
      <c r="B426" s="24"/>
      <c r="C426" s="25"/>
      <c r="D426" s="24"/>
      <c r="E426" s="24"/>
      <c r="F426" s="37"/>
      <c r="G426" s="24"/>
      <c r="H426" s="24"/>
      <c r="I426" s="24"/>
      <c r="J426" s="24"/>
      <c r="K426" s="24"/>
      <c r="R426" s="4"/>
      <c r="T426" s="32"/>
    </row>
    <row r="427">
      <c r="A427" s="24"/>
      <c r="B427" s="24"/>
      <c r="C427" s="25"/>
      <c r="D427" s="24"/>
      <c r="E427" s="24"/>
      <c r="F427" s="37"/>
      <c r="G427" s="24"/>
      <c r="H427" s="24"/>
      <c r="I427" s="24"/>
      <c r="J427" s="24"/>
      <c r="K427" s="24"/>
      <c r="R427" s="4"/>
      <c r="T427" s="32"/>
    </row>
    <row r="428">
      <c r="A428" s="24"/>
      <c r="B428" s="24"/>
      <c r="C428" s="25"/>
      <c r="D428" s="24"/>
      <c r="E428" s="24"/>
      <c r="F428" s="37"/>
      <c r="G428" s="24"/>
      <c r="H428" s="24"/>
      <c r="I428" s="24"/>
      <c r="J428" s="24"/>
      <c r="K428" s="24"/>
      <c r="R428" s="4"/>
      <c r="T428" s="32"/>
    </row>
    <row r="429">
      <c r="A429" s="24"/>
      <c r="B429" s="24"/>
      <c r="C429" s="25"/>
      <c r="D429" s="24"/>
      <c r="E429" s="24"/>
      <c r="F429" s="37"/>
      <c r="G429" s="24"/>
      <c r="H429" s="24"/>
      <c r="I429" s="24"/>
      <c r="J429" s="24"/>
      <c r="K429" s="24"/>
      <c r="R429" s="4"/>
      <c r="T429" s="32"/>
    </row>
    <row r="430">
      <c r="A430" s="24"/>
      <c r="B430" s="24"/>
      <c r="C430" s="25"/>
      <c r="D430" s="24"/>
      <c r="E430" s="24"/>
      <c r="F430" s="37"/>
      <c r="G430" s="24"/>
      <c r="H430" s="24"/>
      <c r="I430" s="24"/>
      <c r="J430" s="24"/>
      <c r="K430" s="24"/>
      <c r="R430" s="4"/>
      <c r="T430" s="32"/>
    </row>
    <row r="431">
      <c r="A431" s="24"/>
      <c r="B431" s="24"/>
      <c r="C431" s="25"/>
      <c r="D431" s="24"/>
      <c r="E431" s="24"/>
      <c r="F431" s="37"/>
      <c r="G431" s="24"/>
      <c r="H431" s="24"/>
      <c r="I431" s="24"/>
      <c r="J431" s="24"/>
      <c r="K431" s="24"/>
      <c r="R431" s="4"/>
      <c r="T431" s="32"/>
    </row>
    <row r="432">
      <c r="A432" s="24"/>
      <c r="B432" s="24"/>
      <c r="C432" s="25"/>
      <c r="D432" s="24"/>
      <c r="E432" s="24"/>
      <c r="F432" s="37"/>
      <c r="G432" s="24"/>
      <c r="H432" s="24"/>
      <c r="I432" s="24"/>
      <c r="J432" s="24"/>
      <c r="K432" s="24"/>
      <c r="R432" s="4"/>
      <c r="T432" s="32"/>
    </row>
    <row r="433">
      <c r="A433" s="24"/>
      <c r="B433" s="24"/>
      <c r="C433" s="25"/>
      <c r="D433" s="24"/>
      <c r="E433" s="24"/>
      <c r="F433" s="37"/>
      <c r="G433" s="24"/>
      <c r="H433" s="24"/>
      <c r="I433" s="24"/>
      <c r="J433" s="24"/>
      <c r="K433" s="24"/>
      <c r="R433" s="4"/>
      <c r="T433" s="32"/>
    </row>
    <row r="434">
      <c r="A434" s="24"/>
      <c r="B434" s="24"/>
      <c r="C434" s="25"/>
      <c r="D434" s="24"/>
      <c r="E434" s="24"/>
      <c r="F434" s="37"/>
      <c r="G434" s="24"/>
      <c r="H434" s="24"/>
      <c r="I434" s="24"/>
      <c r="J434" s="24"/>
      <c r="K434" s="24"/>
      <c r="R434" s="4"/>
      <c r="T434" s="32"/>
    </row>
    <row r="435">
      <c r="A435" s="24"/>
      <c r="B435" s="24"/>
      <c r="C435" s="25"/>
      <c r="D435" s="24"/>
      <c r="E435" s="24"/>
      <c r="F435" s="37"/>
      <c r="G435" s="24"/>
      <c r="H435" s="24"/>
      <c r="I435" s="24"/>
      <c r="J435" s="24"/>
      <c r="K435" s="24"/>
      <c r="R435" s="4"/>
      <c r="T435" s="32"/>
    </row>
    <row r="436">
      <c r="A436" s="24"/>
      <c r="B436" s="24"/>
      <c r="C436" s="25"/>
      <c r="D436" s="24"/>
      <c r="E436" s="24"/>
      <c r="F436" s="37"/>
      <c r="G436" s="24"/>
      <c r="H436" s="24"/>
      <c r="I436" s="24"/>
      <c r="J436" s="24"/>
      <c r="K436" s="24"/>
      <c r="R436" s="4"/>
      <c r="T436" s="32"/>
    </row>
    <row r="437">
      <c r="A437" s="24"/>
      <c r="B437" s="24"/>
      <c r="C437" s="25"/>
      <c r="D437" s="24"/>
      <c r="E437" s="24"/>
      <c r="F437" s="37"/>
      <c r="G437" s="24"/>
      <c r="H437" s="24"/>
      <c r="I437" s="24"/>
      <c r="J437" s="24"/>
      <c r="K437" s="24"/>
      <c r="R437" s="4"/>
      <c r="T437" s="32"/>
    </row>
    <row r="438">
      <c r="A438" s="24"/>
      <c r="B438" s="24"/>
      <c r="C438" s="25"/>
      <c r="D438" s="24"/>
      <c r="E438" s="24"/>
      <c r="F438" s="37"/>
      <c r="G438" s="24"/>
      <c r="H438" s="24"/>
      <c r="I438" s="24"/>
      <c r="J438" s="24"/>
      <c r="K438" s="24"/>
      <c r="R438" s="4"/>
      <c r="T438" s="32"/>
    </row>
    <row r="439">
      <c r="A439" s="24"/>
      <c r="B439" s="24"/>
      <c r="C439" s="25"/>
      <c r="D439" s="24"/>
      <c r="E439" s="24"/>
      <c r="F439" s="37"/>
      <c r="G439" s="24"/>
      <c r="H439" s="24"/>
      <c r="I439" s="24"/>
      <c r="J439" s="24"/>
      <c r="K439" s="24"/>
      <c r="R439" s="4"/>
      <c r="T439" s="32"/>
    </row>
    <row r="440">
      <c r="A440" s="24"/>
      <c r="B440" s="24"/>
      <c r="C440" s="25"/>
      <c r="D440" s="24"/>
      <c r="E440" s="24"/>
      <c r="F440" s="37"/>
      <c r="G440" s="24"/>
      <c r="H440" s="24"/>
      <c r="I440" s="24"/>
      <c r="J440" s="24"/>
      <c r="K440" s="24"/>
      <c r="R440" s="4"/>
      <c r="T440" s="32"/>
    </row>
    <row r="441">
      <c r="A441" s="24"/>
      <c r="B441" s="24"/>
      <c r="C441" s="25"/>
      <c r="D441" s="24"/>
      <c r="E441" s="24"/>
      <c r="F441" s="37"/>
      <c r="G441" s="24"/>
      <c r="H441" s="24"/>
      <c r="I441" s="24"/>
      <c r="J441" s="24"/>
      <c r="K441" s="24"/>
      <c r="R441" s="4"/>
      <c r="T441" s="32"/>
    </row>
    <row r="442">
      <c r="A442" s="24"/>
      <c r="B442" s="24"/>
      <c r="C442" s="25"/>
      <c r="D442" s="24"/>
      <c r="E442" s="24"/>
      <c r="F442" s="37"/>
      <c r="G442" s="24"/>
      <c r="H442" s="24"/>
      <c r="I442" s="24"/>
      <c r="J442" s="24"/>
      <c r="K442" s="24"/>
      <c r="R442" s="4"/>
      <c r="T442" s="32"/>
    </row>
    <row r="443">
      <c r="A443" s="24"/>
      <c r="B443" s="24"/>
      <c r="C443" s="25"/>
      <c r="D443" s="24"/>
      <c r="E443" s="24"/>
      <c r="F443" s="37"/>
      <c r="G443" s="24"/>
      <c r="H443" s="24"/>
      <c r="I443" s="24"/>
      <c r="J443" s="24"/>
      <c r="K443" s="24"/>
      <c r="R443" s="4"/>
      <c r="T443" s="32"/>
    </row>
    <row r="444">
      <c r="A444" s="24"/>
      <c r="B444" s="24"/>
      <c r="C444" s="25"/>
      <c r="D444" s="24"/>
      <c r="E444" s="24"/>
      <c r="F444" s="37"/>
      <c r="G444" s="24"/>
      <c r="H444" s="24"/>
      <c r="I444" s="24"/>
      <c r="J444" s="24"/>
      <c r="K444" s="24"/>
      <c r="R444" s="4"/>
      <c r="T444" s="32"/>
    </row>
    <row r="445">
      <c r="A445" s="24"/>
      <c r="B445" s="24"/>
      <c r="C445" s="25"/>
      <c r="D445" s="24"/>
      <c r="E445" s="24"/>
      <c r="F445" s="37"/>
      <c r="G445" s="24"/>
      <c r="H445" s="24"/>
      <c r="I445" s="24"/>
      <c r="J445" s="24"/>
      <c r="K445" s="24"/>
      <c r="R445" s="4"/>
      <c r="T445" s="32"/>
    </row>
    <row r="446">
      <c r="A446" s="24"/>
      <c r="B446" s="24"/>
      <c r="C446" s="25"/>
      <c r="D446" s="24"/>
      <c r="E446" s="24"/>
      <c r="F446" s="37"/>
      <c r="G446" s="24"/>
      <c r="H446" s="24"/>
      <c r="I446" s="24"/>
      <c r="J446" s="24"/>
      <c r="K446" s="24"/>
      <c r="R446" s="4"/>
      <c r="T446" s="32"/>
    </row>
    <row r="447">
      <c r="A447" s="24"/>
      <c r="B447" s="24"/>
      <c r="C447" s="25"/>
      <c r="D447" s="24"/>
      <c r="E447" s="24"/>
      <c r="F447" s="37"/>
      <c r="G447" s="24"/>
      <c r="H447" s="24"/>
      <c r="I447" s="24"/>
      <c r="J447" s="24"/>
      <c r="K447" s="24"/>
      <c r="R447" s="4"/>
      <c r="T447" s="32"/>
    </row>
    <row r="448">
      <c r="A448" s="24"/>
      <c r="B448" s="24"/>
      <c r="C448" s="25"/>
      <c r="D448" s="24"/>
      <c r="E448" s="24"/>
      <c r="F448" s="37"/>
      <c r="G448" s="24"/>
      <c r="H448" s="24"/>
      <c r="I448" s="24"/>
      <c r="J448" s="24"/>
      <c r="K448" s="24"/>
      <c r="R448" s="4"/>
      <c r="T448" s="32"/>
    </row>
    <row r="449">
      <c r="A449" s="24"/>
      <c r="B449" s="24"/>
      <c r="C449" s="25"/>
      <c r="D449" s="24"/>
      <c r="E449" s="24"/>
      <c r="F449" s="37"/>
      <c r="G449" s="24"/>
      <c r="H449" s="24"/>
      <c r="I449" s="24"/>
      <c r="J449" s="24"/>
      <c r="K449" s="24"/>
      <c r="R449" s="4"/>
      <c r="T449" s="32"/>
    </row>
    <row r="450">
      <c r="A450" s="24"/>
      <c r="B450" s="24"/>
      <c r="C450" s="25"/>
      <c r="D450" s="24"/>
      <c r="E450" s="24"/>
      <c r="F450" s="37"/>
      <c r="G450" s="24"/>
      <c r="H450" s="24"/>
      <c r="I450" s="24"/>
      <c r="J450" s="24"/>
      <c r="K450" s="24"/>
      <c r="R450" s="4"/>
      <c r="T450" s="32"/>
    </row>
    <row r="451">
      <c r="A451" s="24"/>
      <c r="B451" s="24"/>
      <c r="C451" s="25"/>
      <c r="D451" s="24"/>
      <c r="E451" s="24"/>
      <c r="F451" s="37"/>
      <c r="G451" s="24"/>
      <c r="H451" s="24"/>
      <c r="I451" s="24"/>
      <c r="J451" s="24"/>
      <c r="K451" s="24"/>
      <c r="R451" s="4"/>
      <c r="T451" s="32"/>
    </row>
    <row r="452">
      <c r="A452" s="24"/>
      <c r="B452" s="24"/>
      <c r="C452" s="25"/>
      <c r="D452" s="24"/>
      <c r="E452" s="24"/>
      <c r="F452" s="37"/>
      <c r="G452" s="24"/>
      <c r="H452" s="24"/>
      <c r="I452" s="24"/>
      <c r="J452" s="24"/>
      <c r="K452" s="24"/>
      <c r="R452" s="4"/>
      <c r="T452" s="32"/>
    </row>
    <row r="453">
      <c r="A453" s="24"/>
      <c r="B453" s="24"/>
      <c r="C453" s="25"/>
      <c r="D453" s="24"/>
      <c r="E453" s="24"/>
      <c r="F453" s="37"/>
      <c r="G453" s="24"/>
      <c r="H453" s="24"/>
      <c r="I453" s="24"/>
      <c r="J453" s="24"/>
      <c r="K453" s="24"/>
      <c r="R453" s="4"/>
      <c r="T453" s="32"/>
    </row>
    <row r="454">
      <c r="A454" s="24"/>
      <c r="B454" s="24"/>
      <c r="C454" s="25"/>
      <c r="D454" s="24"/>
      <c r="E454" s="24"/>
      <c r="F454" s="37"/>
      <c r="G454" s="24"/>
      <c r="H454" s="24"/>
      <c r="I454" s="24"/>
      <c r="J454" s="24"/>
      <c r="K454" s="24"/>
      <c r="R454" s="4"/>
      <c r="T454" s="32"/>
    </row>
    <row r="455">
      <c r="A455" s="24"/>
      <c r="B455" s="24"/>
      <c r="C455" s="25"/>
      <c r="D455" s="24"/>
      <c r="E455" s="24"/>
      <c r="F455" s="37"/>
      <c r="G455" s="24"/>
      <c r="H455" s="24"/>
      <c r="I455" s="24"/>
      <c r="J455" s="24"/>
      <c r="K455" s="24"/>
      <c r="R455" s="4"/>
      <c r="T455" s="32"/>
    </row>
    <row r="456">
      <c r="A456" s="24"/>
      <c r="B456" s="24"/>
      <c r="C456" s="25"/>
      <c r="D456" s="24"/>
      <c r="E456" s="24"/>
      <c r="F456" s="37"/>
      <c r="G456" s="24"/>
      <c r="H456" s="24"/>
      <c r="I456" s="24"/>
      <c r="J456" s="24"/>
      <c r="K456" s="24"/>
      <c r="R456" s="4"/>
      <c r="T456" s="32"/>
    </row>
    <row r="457">
      <c r="A457" s="24"/>
      <c r="B457" s="24"/>
      <c r="C457" s="25"/>
      <c r="D457" s="24"/>
      <c r="E457" s="24"/>
      <c r="F457" s="37"/>
      <c r="G457" s="24"/>
      <c r="H457" s="24"/>
      <c r="I457" s="24"/>
      <c r="J457" s="24"/>
      <c r="K457" s="24"/>
      <c r="R457" s="4"/>
      <c r="T457" s="32"/>
    </row>
    <row r="458">
      <c r="A458" s="24"/>
      <c r="B458" s="24"/>
      <c r="C458" s="25"/>
      <c r="D458" s="24"/>
      <c r="E458" s="24"/>
      <c r="F458" s="37"/>
      <c r="G458" s="24"/>
      <c r="H458" s="24"/>
      <c r="I458" s="24"/>
      <c r="J458" s="24"/>
      <c r="K458" s="24"/>
      <c r="R458" s="4"/>
      <c r="T458" s="32"/>
    </row>
    <row r="459">
      <c r="A459" s="24"/>
      <c r="B459" s="24"/>
      <c r="C459" s="25"/>
      <c r="D459" s="24"/>
      <c r="E459" s="24"/>
      <c r="F459" s="37"/>
      <c r="G459" s="24"/>
      <c r="H459" s="24"/>
      <c r="I459" s="24"/>
      <c r="J459" s="24"/>
      <c r="K459" s="24"/>
      <c r="R459" s="4"/>
      <c r="T459" s="32"/>
    </row>
    <row r="460">
      <c r="A460" s="24"/>
      <c r="B460" s="24"/>
      <c r="C460" s="25"/>
      <c r="D460" s="24"/>
      <c r="E460" s="24"/>
      <c r="F460" s="37"/>
      <c r="G460" s="24"/>
      <c r="H460" s="24"/>
      <c r="I460" s="24"/>
      <c r="J460" s="24"/>
      <c r="K460" s="24"/>
      <c r="R460" s="4"/>
      <c r="T460" s="32"/>
    </row>
    <row r="461">
      <c r="A461" s="24"/>
      <c r="B461" s="24"/>
      <c r="C461" s="25"/>
      <c r="D461" s="24"/>
      <c r="E461" s="24"/>
      <c r="F461" s="37"/>
      <c r="G461" s="24"/>
      <c r="H461" s="24"/>
      <c r="I461" s="24"/>
      <c r="J461" s="24"/>
      <c r="K461" s="24"/>
      <c r="R461" s="4"/>
      <c r="T461" s="32"/>
    </row>
    <row r="462">
      <c r="A462" s="24"/>
      <c r="B462" s="24"/>
      <c r="C462" s="25"/>
      <c r="D462" s="24"/>
      <c r="E462" s="24"/>
      <c r="F462" s="37"/>
      <c r="G462" s="24"/>
      <c r="H462" s="24"/>
      <c r="I462" s="24"/>
      <c r="J462" s="24"/>
      <c r="K462" s="24"/>
      <c r="R462" s="4"/>
      <c r="T462" s="32"/>
    </row>
    <row r="463">
      <c r="A463" s="24"/>
      <c r="B463" s="24"/>
      <c r="C463" s="25"/>
      <c r="D463" s="24"/>
      <c r="E463" s="24"/>
      <c r="F463" s="37"/>
      <c r="G463" s="24"/>
      <c r="H463" s="24"/>
      <c r="I463" s="24"/>
      <c r="J463" s="24"/>
      <c r="K463" s="24"/>
      <c r="R463" s="4"/>
      <c r="T463" s="32"/>
    </row>
    <row r="464">
      <c r="A464" s="24"/>
      <c r="B464" s="24"/>
      <c r="C464" s="25"/>
      <c r="D464" s="24"/>
      <c r="E464" s="24"/>
      <c r="F464" s="37"/>
      <c r="G464" s="24"/>
      <c r="H464" s="24"/>
      <c r="I464" s="24"/>
      <c r="J464" s="24"/>
      <c r="K464" s="24"/>
      <c r="R464" s="4"/>
      <c r="T464" s="32"/>
    </row>
    <row r="465">
      <c r="A465" s="24"/>
      <c r="B465" s="24"/>
      <c r="C465" s="25"/>
      <c r="D465" s="24"/>
      <c r="E465" s="24"/>
      <c r="F465" s="37"/>
      <c r="G465" s="24"/>
      <c r="H465" s="24"/>
      <c r="I465" s="24"/>
      <c r="J465" s="24"/>
      <c r="K465" s="24"/>
      <c r="R465" s="4"/>
      <c r="T465" s="32"/>
    </row>
    <row r="466">
      <c r="A466" s="24"/>
      <c r="B466" s="24"/>
      <c r="C466" s="25"/>
      <c r="D466" s="24"/>
      <c r="E466" s="24"/>
      <c r="F466" s="37"/>
      <c r="G466" s="24"/>
      <c r="H466" s="24"/>
      <c r="I466" s="24"/>
      <c r="J466" s="24"/>
      <c r="K466" s="24"/>
      <c r="R466" s="4"/>
      <c r="T466" s="32"/>
    </row>
    <row r="467">
      <c r="A467" s="24"/>
      <c r="B467" s="24"/>
      <c r="C467" s="25"/>
      <c r="D467" s="24"/>
      <c r="E467" s="24"/>
      <c r="F467" s="37"/>
      <c r="G467" s="24"/>
      <c r="H467" s="24"/>
      <c r="I467" s="24"/>
      <c r="J467" s="24"/>
      <c r="K467" s="24"/>
      <c r="R467" s="4"/>
      <c r="T467" s="32"/>
    </row>
    <row r="468">
      <c r="A468" s="24"/>
      <c r="B468" s="24"/>
      <c r="C468" s="25"/>
      <c r="D468" s="24"/>
      <c r="E468" s="24"/>
      <c r="F468" s="37"/>
      <c r="G468" s="24"/>
      <c r="H468" s="24"/>
      <c r="I468" s="24"/>
      <c r="J468" s="24"/>
      <c r="K468" s="24"/>
      <c r="R468" s="4"/>
      <c r="T468" s="32"/>
    </row>
    <row r="469">
      <c r="A469" s="24"/>
      <c r="B469" s="24"/>
      <c r="C469" s="25"/>
      <c r="D469" s="24"/>
      <c r="E469" s="24"/>
      <c r="F469" s="37"/>
      <c r="G469" s="24"/>
      <c r="H469" s="24"/>
      <c r="I469" s="24"/>
      <c r="J469" s="24"/>
      <c r="K469" s="24"/>
      <c r="R469" s="4"/>
      <c r="T469" s="32"/>
    </row>
    <row r="470">
      <c r="A470" s="24"/>
      <c r="B470" s="24"/>
      <c r="C470" s="25"/>
      <c r="D470" s="24"/>
      <c r="E470" s="24"/>
      <c r="F470" s="37"/>
      <c r="G470" s="24"/>
      <c r="H470" s="24"/>
      <c r="I470" s="24"/>
      <c r="J470" s="24"/>
      <c r="K470" s="24"/>
      <c r="R470" s="4"/>
      <c r="T470" s="32"/>
    </row>
    <row r="471">
      <c r="A471" s="24"/>
      <c r="B471" s="24"/>
      <c r="C471" s="25"/>
      <c r="D471" s="24"/>
      <c r="E471" s="24"/>
      <c r="F471" s="37"/>
      <c r="G471" s="24"/>
      <c r="H471" s="24"/>
      <c r="I471" s="24"/>
      <c r="J471" s="24"/>
      <c r="K471" s="24"/>
      <c r="R471" s="4"/>
      <c r="T471" s="32"/>
    </row>
    <row r="472">
      <c r="A472" s="24"/>
      <c r="B472" s="24"/>
      <c r="C472" s="25"/>
      <c r="D472" s="24"/>
      <c r="E472" s="24"/>
      <c r="F472" s="37"/>
      <c r="G472" s="24"/>
      <c r="H472" s="24"/>
      <c r="I472" s="24"/>
      <c r="J472" s="24"/>
      <c r="K472" s="24"/>
      <c r="R472" s="4"/>
      <c r="T472" s="32"/>
    </row>
    <row r="473">
      <c r="A473" s="24"/>
      <c r="B473" s="24"/>
      <c r="C473" s="25"/>
      <c r="D473" s="24"/>
      <c r="E473" s="24"/>
      <c r="F473" s="37"/>
      <c r="G473" s="24"/>
      <c r="H473" s="24"/>
      <c r="I473" s="24"/>
      <c r="J473" s="24"/>
      <c r="K473" s="24"/>
      <c r="R473" s="4"/>
      <c r="T473" s="32"/>
    </row>
    <row r="474">
      <c r="A474" s="24"/>
      <c r="B474" s="24"/>
      <c r="C474" s="25"/>
      <c r="D474" s="24"/>
      <c r="E474" s="24"/>
      <c r="F474" s="37"/>
      <c r="G474" s="24"/>
      <c r="H474" s="24"/>
      <c r="I474" s="24"/>
      <c r="J474" s="24"/>
      <c r="K474" s="24"/>
      <c r="R474" s="4"/>
      <c r="T474" s="32"/>
    </row>
    <row r="475">
      <c r="A475" s="24"/>
      <c r="B475" s="24"/>
      <c r="C475" s="25"/>
      <c r="D475" s="24"/>
      <c r="E475" s="24"/>
      <c r="F475" s="37"/>
      <c r="G475" s="24"/>
      <c r="H475" s="24"/>
      <c r="I475" s="24"/>
      <c r="J475" s="24"/>
      <c r="K475" s="24"/>
      <c r="R475" s="4"/>
      <c r="T475" s="32"/>
    </row>
    <row r="476">
      <c r="A476" s="24"/>
      <c r="B476" s="24"/>
      <c r="C476" s="25"/>
      <c r="D476" s="24"/>
      <c r="E476" s="24"/>
      <c r="F476" s="37"/>
      <c r="G476" s="24"/>
      <c r="H476" s="24"/>
      <c r="I476" s="24"/>
      <c r="J476" s="24"/>
      <c r="K476" s="24"/>
      <c r="R476" s="4"/>
      <c r="T476" s="32"/>
    </row>
    <row r="477">
      <c r="A477" s="24"/>
      <c r="B477" s="24"/>
      <c r="C477" s="25"/>
      <c r="D477" s="24"/>
      <c r="E477" s="24"/>
      <c r="F477" s="37"/>
      <c r="G477" s="24"/>
      <c r="H477" s="24"/>
      <c r="I477" s="24"/>
      <c r="J477" s="24"/>
      <c r="K477" s="24"/>
      <c r="R477" s="4"/>
      <c r="T477" s="32"/>
    </row>
    <row r="478">
      <c r="A478" s="24"/>
      <c r="B478" s="24"/>
      <c r="C478" s="25"/>
      <c r="D478" s="24"/>
      <c r="E478" s="24"/>
      <c r="F478" s="37"/>
      <c r="G478" s="24"/>
      <c r="H478" s="24"/>
      <c r="I478" s="24"/>
      <c r="J478" s="24"/>
      <c r="K478" s="24"/>
      <c r="R478" s="4"/>
      <c r="T478" s="32"/>
    </row>
    <row r="479">
      <c r="A479" s="24"/>
      <c r="B479" s="24"/>
      <c r="C479" s="25"/>
      <c r="D479" s="24"/>
      <c r="E479" s="24"/>
      <c r="F479" s="37"/>
      <c r="G479" s="24"/>
      <c r="H479" s="24"/>
      <c r="I479" s="24"/>
      <c r="J479" s="24"/>
      <c r="K479" s="24"/>
      <c r="R479" s="4"/>
      <c r="T479" s="32"/>
    </row>
    <row r="480">
      <c r="A480" s="24"/>
      <c r="B480" s="24"/>
      <c r="C480" s="25"/>
      <c r="D480" s="24"/>
      <c r="E480" s="24"/>
      <c r="F480" s="37"/>
      <c r="G480" s="24"/>
      <c r="H480" s="24"/>
      <c r="I480" s="24"/>
      <c r="J480" s="24"/>
      <c r="K480" s="24"/>
      <c r="R480" s="4"/>
      <c r="T480" s="32"/>
    </row>
    <row r="481">
      <c r="A481" s="24"/>
      <c r="B481" s="24"/>
      <c r="C481" s="25"/>
      <c r="D481" s="24"/>
      <c r="E481" s="24"/>
      <c r="F481" s="37"/>
      <c r="G481" s="24"/>
      <c r="H481" s="24"/>
      <c r="I481" s="24"/>
      <c r="J481" s="24"/>
      <c r="K481" s="24"/>
      <c r="R481" s="4"/>
      <c r="T481" s="32"/>
    </row>
    <row r="482">
      <c r="A482" s="24"/>
      <c r="B482" s="24"/>
      <c r="C482" s="25"/>
      <c r="D482" s="24"/>
      <c r="E482" s="24"/>
      <c r="F482" s="37"/>
      <c r="G482" s="24"/>
      <c r="H482" s="24"/>
      <c r="I482" s="24"/>
      <c r="J482" s="24"/>
      <c r="K482" s="24"/>
      <c r="R482" s="4"/>
      <c r="T482" s="32"/>
    </row>
    <row r="483">
      <c r="A483" s="24"/>
      <c r="B483" s="24"/>
      <c r="C483" s="25"/>
      <c r="D483" s="24"/>
      <c r="E483" s="24"/>
      <c r="F483" s="37"/>
      <c r="G483" s="24"/>
      <c r="H483" s="24"/>
      <c r="I483" s="24"/>
      <c r="J483" s="24"/>
      <c r="K483" s="24"/>
      <c r="R483" s="4"/>
      <c r="T483" s="32"/>
    </row>
    <row r="484">
      <c r="A484" s="24"/>
      <c r="B484" s="24"/>
      <c r="C484" s="25"/>
      <c r="D484" s="24"/>
      <c r="E484" s="24"/>
      <c r="F484" s="37"/>
      <c r="G484" s="24"/>
      <c r="H484" s="24"/>
      <c r="I484" s="24"/>
      <c r="J484" s="24"/>
      <c r="K484" s="24"/>
      <c r="R484" s="4"/>
      <c r="T484" s="32"/>
    </row>
    <row r="485">
      <c r="A485" s="24"/>
      <c r="B485" s="24"/>
      <c r="C485" s="25"/>
      <c r="D485" s="24"/>
      <c r="E485" s="24"/>
      <c r="F485" s="37"/>
      <c r="G485" s="24"/>
      <c r="H485" s="24"/>
      <c r="I485" s="24"/>
      <c r="J485" s="24"/>
      <c r="K485" s="24"/>
      <c r="R485" s="4"/>
      <c r="T485" s="32"/>
    </row>
    <row r="486">
      <c r="A486" s="24"/>
      <c r="B486" s="24"/>
      <c r="C486" s="25"/>
      <c r="D486" s="24"/>
      <c r="E486" s="24"/>
      <c r="F486" s="37"/>
      <c r="G486" s="24"/>
      <c r="H486" s="24"/>
      <c r="I486" s="24"/>
      <c r="J486" s="24"/>
      <c r="K486" s="24"/>
      <c r="R486" s="4"/>
      <c r="T486" s="32"/>
    </row>
    <row r="487">
      <c r="A487" s="24"/>
      <c r="B487" s="24"/>
      <c r="C487" s="25"/>
      <c r="D487" s="24"/>
      <c r="E487" s="24"/>
      <c r="F487" s="37"/>
      <c r="G487" s="24"/>
      <c r="H487" s="24"/>
      <c r="I487" s="24"/>
      <c r="J487" s="24"/>
      <c r="K487" s="24"/>
      <c r="R487" s="4"/>
      <c r="T487" s="32"/>
    </row>
    <row r="488">
      <c r="A488" s="24"/>
      <c r="B488" s="24"/>
      <c r="C488" s="25"/>
      <c r="D488" s="24"/>
      <c r="E488" s="24"/>
      <c r="F488" s="37"/>
      <c r="G488" s="24"/>
      <c r="H488" s="24"/>
      <c r="I488" s="24"/>
      <c r="J488" s="24"/>
      <c r="K488" s="24"/>
      <c r="R488" s="4"/>
      <c r="T488" s="32"/>
    </row>
    <row r="489">
      <c r="A489" s="24"/>
      <c r="B489" s="24"/>
      <c r="C489" s="25"/>
      <c r="D489" s="24"/>
      <c r="E489" s="24"/>
      <c r="F489" s="37"/>
      <c r="G489" s="24"/>
      <c r="H489" s="24"/>
      <c r="I489" s="24"/>
      <c r="J489" s="24"/>
      <c r="K489" s="24"/>
      <c r="R489" s="4"/>
      <c r="T489" s="32"/>
    </row>
    <row r="490">
      <c r="A490" s="24"/>
      <c r="B490" s="24"/>
      <c r="C490" s="25"/>
      <c r="D490" s="24"/>
      <c r="E490" s="24"/>
      <c r="F490" s="37"/>
      <c r="G490" s="24"/>
      <c r="H490" s="24"/>
      <c r="I490" s="24"/>
      <c r="J490" s="24"/>
      <c r="K490" s="24"/>
      <c r="R490" s="4"/>
      <c r="T490" s="32"/>
    </row>
    <row r="491">
      <c r="A491" s="24"/>
      <c r="B491" s="24"/>
      <c r="C491" s="25"/>
      <c r="D491" s="24"/>
      <c r="E491" s="24"/>
      <c r="F491" s="37"/>
      <c r="G491" s="24"/>
      <c r="H491" s="24"/>
      <c r="I491" s="24"/>
      <c r="J491" s="24"/>
      <c r="K491" s="24"/>
      <c r="R491" s="4"/>
      <c r="T491" s="32"/>
    </row>
    <row r="492">
      <c r="A492" s="24"/>
      <c r="B492" s="24"/>
      <c r="C492" s="25"/>
      <c r="D492" s="24"/>
      <c r="E492" s="24"/>
      <c r="F492" s="37"/>
      <c r="G492" s="24"/>
      <c r="H492" s="24"/>
      <c r="I492" s="24"/>
      <c r="J492" s="24"/>
      <c r="K492" s="24"/>
      <c r="R492" s="4"/>
      <c r="T492" s="32"/>
    </row>
    <row r="493">
      <c r="A493" s="24"/>
      <c r="B493" s="24"/>
      <c r="C493" s="25"/>
      <c r="D493" s="24"/>
      <c r="E493" s="24"/>
      <c r="F493" s="37"/>
      <c r="G493" s="24"/>
      <c r="H493" s="24"/>
      <c r="I493" s="24"/>
      <c r="J493" s="24"/>
      <c r="K493" s="24"/>
      <c r="R493" s="4"/>
      <c r="T493" s="32"/>
    </row>
    <row r="494">
      <c r="A494" s="24"/>
      <c r="B494" s="24"/>
      <c r="C494" s="25"/>
      <c r="D494" s="24"/>
      <c r="E494" s="24"/>
      <c r="F494" s="37"/>
      <c r="G494" s="24"/>
      <c r="H494" s="24"/>
      <c r="I494" s="24"/>
      <c r="J494" s="24"/>
      <c r="K494" s="24"/>
      <c r="R494" s="4"/>
      <c r="T494" s="32"/>
    </row>
    <row r="495">
      <c r="A495" s="24"/>
      <c r="B495" s="24"/>
      <c r="C495" s="25"/>
      <c r="D495" s="24"/>
      <c r="E495" s="24"/>
      <c r="F495" s="37"/>
      <c r="G495" s="24"/>
      <c r="H495" s="24"/>
      <c r="I495" s="24"/>
      <c r="J495" s="24"/>
      <c r="K495" s="24"/>
      <c r="R495" s="4"/>
      <c r="T495" s="32"/>
    </row>
    <row r="496">
      <c r="A496" s="24"/>
      <c r="B496" s="24"/>
      <c r="C496" s="25"/>
      <c r="D496" s="24"/>
      <c r="E496" s="24"/>
      <c r="F496" s="37"/>
      <c r="G496" s="24"/>
      <c r="H496" s="24"/>
      <c r="I496" s="24"/>
      <c r="J496" s="24"/>
      <c r="K496" s="24"/>
      <c r="R496" s="4"/>
      <c r="T496" s="32"/>
    </row>
    <row r="497">
      <c r="A497" s="24"/>
      <c r="B497" s="24"/>
      <c r="C497" s="25"/>
      <c r="D497" s="24"/>
      <c r="E497" s="24"/>
      <c r="F497" s="37"/>
      <c r="G497" s="24"/>
      <c r="H497" s="24"/>
      <c r="I497" s="24"/>
      <c r="J497" s="24"/>
      <c r="K497" s="24"/>
      <c r="R497" s="4"/>
      <c r="T497" s="32"/>
    </row>
    <row r="498">
      <c r="A498" s="24"/>
      <c r="B498" s="24"/>
      <c r="C498" s="25"/>
      <c r="D498" s="24"/>
      <c r="E498" s="24"/>
      <c r="F498" s="37"/>
      <c r="G498" s="24"/>
      <c r="H498" s="24"/>
      <c r="I498" s="24"/>
      <c r="J498" s="24"/>
      <c r="K498" s="24"/>
      <c r="R498" s="4"/>
      <c r="T498" s="32"/>
    </row>
    <row r="499">
      <c r="A499" s="24"/>
      <c r="B499" s="24"/>
      <c r="C499" s="25"/>
      <c r="D499" s="24"/>
      <c r="E499" s="24"/>
      <c r="F499" s="37"/>
      <c r="G499" s="24"/>
      <c r="H499" s="24"/>
      <c r="I499" s="24"/>
      <c r="J499" s="24"/>
      <c r="K499" s="24"/>
      <c r="R499" s="4"/>
      <c r="T499" s="32"/>
    </row>
    <row r="500">
      <c r="A500" s="24"/>
      <c r="B500" s="24"/>
      <c r="C500" s="25"/>
      <c r="D500" s="24"/>
      <c r="E500" s="24"/>
      <c r="F500" s="37"/>
      <c r="G500" s="24"/>
      <c r="H500" s="24"/>
      <c r="I500" s="24"/>
      <c r="J500" s="24"/>
      <c r="K500" s="24"/>
      <c r="R500" s="4"/>
      <c r="T500" s="32"/>
    </row>
    <row r="501">
      <c r="A501" s="24"/>
      <c r="B501" s="24"/>
      <c r="C501" s="25"/>
      <c r="D501" s="24"/>
      <c r="E501" s="24"/>
      <c r="F501" s="37"/>
      <c r="G501" s="24"/>
      <c r="H501" s="24"/>
      <c r="I501" s="24"/>
      <c r="J501" s="24"/>
      <c r="K501" s="24"/>
      <c r="R501" s="4"/>
      <c r="T501" s="32"/>
    </row>
    <row r="502">
      <c r="A502" s="24"/>
      <c r="B502" s="24"/>
      <c r="C502" s="25"/>
      <c r="D502" s="24"/>
      <c r="E502" s="24"/>
      <c r="F502" s="37"/>
      <c r="G502" s="24"/>
      <c r="H502" s="24"/>
      <c r="I502" s="24"/>
      <c r="J502" s="24"/>
      <c r="K502" s="24"/>
      <c r="R502" s="4"/>
      <c r="T502" s="32"/>
    </row>
    <row r="503">
      <c r="A503" s="24"/>
      <c r="B503" s="24"/>
      <c r="C503" s="25"/>
      <c r="D503" s="24"/>
      <c r="E503" s="24"/>
      <c r="F503" s="37"/>
      <c r="G503" s="24"/>
      <c r="H503" s="24"/>
      <c r="I503" s="24"/>
      <c r="J503" s="24"/>
      <c r="K503" s="24"/>
      <c r="R503" s="4"/>
      <c r="T503" s="32"/>
    </row>
    <row r="504">
      <c r="A504" s="24"/>
      <c r="B504" s="24"/>
      <c r="C504" s="25"/>
      <c r="D504" s="24"/>
      <c r="E504" s="24"/>
      <c r="F504" s="37"/>
      <c r="G504" s="24"/>
      <c r="H504" s="24"/>
      <c r="I504" s="24"/>
      <c r="J504" s="24"/>
      <c r="K504" s="24"/>
      <c r="R504" s="4"/>
      <c r="T504" s="32"/>
    </row>
    <row r="505">
      <c r="A505" s="24"/>
      <c r="B505" s="24"/>
      <c r="C505" s="25"/>
      <c r="D505" s="24"/>
      <c r="E505" s="24"/>
      <c r="F505" s="37"/>
      <c r="G505" s="24"/>
      <c r="H505" s="24"/>
      <c r="I505" s="24"/>
      <c r="J505" s="24"/>
      <c r="K505" s="24"/>
      <c r="R505" s="4"/>
      <c r="T505" s="32"/>
    </row>
    <row r="506">
      <c r="A506" s="24"/>
      <c r="B506" s="24"/>
      <c r="C506" s="25"/>
      <c r="D506" s="24"/>
      <c r="E506" s="24"/>
      <c r="F506" s="37"/>
      <c r="G506" s="24"/>
      <c r="H506" s="24"/>
      <c r="I506" s="24"/>
      <c r="J506" s="24"/>
      <c r="K506" s="24"/>
      <c r="R506" s="4"/>
      <c r="T506" s="32"/>
    </row>
    <row r="507">
      <c r="A507" s="24"/>
      <c r="B507" s="24"/>
      <c r="C507" s="25"/>
      <c r="D507" s="24"/>
      <c r="E507" s="24"/>
      <c r="F507" s="37"/>
      <c r="G507" s="24"/>
      <c r="H507" s="24"/>
      <c r="I507" s="24"/>
      <c r="J507" s="24"/>
      <c r="K507" s="24"/>
      <c r="R507" s="4"/>
      <c r="T507" s="32"/>
    </row>
    <row r="508">
      <c r="A508" s="24"/>
      <c r="B508" s="24"/>
      <c r="C508" s="25"/>
      <c r="D508" s="24"/>
      <c r="E508" s="24"/>
      <c r="F508" s="37"/>
      <c r="G508" s="24"/>
      <c r="H508" s="24"/>
      <c r="I508" s="24"/>
      <c r="J508" s="24"/>
      <c r="K508" s="24"/>
      <c r="R508" s="4"/>
      <c r="T508" s="32"/>
    </row>
    <row r="509">
      <c r="A509" s="24"/>
      <c r="B509" s="24"/>
      <c r="C509" s="25"/>
      <c r="D509" s="24"/>
      <c r="E509" s="24"/>
      <c r="F509" s="37"/>
      <c r="G509" s="24"/>
      <c r="H509" s="24"/>
      <c r="I509" s="24"/>
      <c r="J509" s="24"/>
      <c r="K509" s="24"/>
      <c r="R509" s="4"/>
      <c r="T509" s="32"/>
    </row>
    <row r="510">
      <c r="A510" s="24"/>
      <c r="B510" s="24"/>
      <c r="C510" s="25"/>
      <c r="D510" s="24"/>
      <c r="E510" s="24"/>
      <c r="F510" s="37"/>
      <c r="G510" s="24"/>
      <c r="H510" s="24"/>
      <c r="I510" s="24"/>
      <c r="J510" s="24"/>
      <c r="K510" s="24"/>
      <c r="R510" s="4"/>
      <c r="T510" s="32"/>
    </row>
    <row r="511">
      <c r="A511" s="24"/>
      <c r="B511" s="24"/>
      <c r="C511" s="25"/>
      <c r="D511" s="24"/>
      <c r="E511" s="24"/>
      <c r="F511" s="37"/>
      <c r="G511" s="24"/>
      <c r="H511" s="24"/>
      <c r="I511" s="24"/>
      <c r="J511" s="24"/>
      <c r="K511" s="24"/>
      <c r="R511" s="4"/>
      <c r="T511" s="32"/>
    </row>
    <row r="512">
      <c r="A512" s="24"/>
      <c r="B512" s="24"/>
      <c r="C512" s="25"/>
      <c r="D512" s="24"/>
      <c r="E512" s="24"/>
      <c r="F512" s="37"/>
      <c r="G512" s="24"/>
      <c r="H512" s="24"/>
      <c r="I512" s="24"/>
      <c r="J512" s="24"/>
      <c r="K512" s="24"/>
      <c r="R512" s="4"/>
      <c r="T512" s="32"/>
    </row>
    <row r="513">
      <c r="A513" s="24"/>
      <c r="B513" s="24"/>
      <c r="C513" s="25"/>
      <c r="D513" s="24"/>
      <c r="E513" s="24"/>
      <c r="F513" s="37"/>
      <c r="G513" s="24"/>
      <c r="H513" s="24"/>
      <c r="I513" s="24"/>
      <c r="J513" s="24"/>
      <c r="K513" s="24"/>
      <c r="R513" s="4"/>
      <c r="T513" s="32"/>
    </row>
    <row r="514">
      <c r="A514" s="24"/>
      <c r="B514" s="24"/>
      <c r="C514" s="25"/>
      <c r="D514" s="24"/>
      <c r="E514" s="24"/>
      <c r="F514" s="37"/>
      <c r="G514" s="24"/>
      <c r="H514" s="24"/>
      <c r="I514" s="24"/>
      <c r="J514" s="24"/>
      <c r="K514" s="24"/>
      <c r="R514" s="4"/>
      <c r="T514" s="32"/>
    </row>
    <row r="515">
      <c r="A515" s="24"/>
      <c r="B515" s="24"/>
      <c r="C515" s="25"/>
      <c r="D515" s="24"/>
      <c r="E515" s="24"/>
      <c r="F515" s="37"/>
      <c r="G515" s="24"/>
      <c r="H515" s="24"/>
      <c r="I515" s="24"/>
      <c r="J515" s="24"/>
      <c r="K515" s="24"/>
      <c r="R515" s="4"/>
      <c r="T515" s="32"/>
    </row>
    <row r="516">
      <c r="A516" s="24"/>
      <c r="B516" s="24"/>
      <c r="C516" s="25"/>
      <c r="D516" s="24"/>
      <c r="E516" s="24"/>
      <c r="F516" s="37"/>
      <c r="G516" s="24"/>
      <c r="H516" s="24"/>
      <c r="I516" s="24"/>
      <c r="J516" s="24"/>
      <c r="K516" s="24"/>
      <c r="R516" s="4"/>
      <c r="T516" s="32"/>
    </row>
    <row r="517">
      <c r="A517" s="24"/>
      <c r="B517" s="24"/>
      <c r="C517" s="25"/>
      <c r="D517" s="24"/>
      <c r="E517" s="24"/>
      <c r="F517" s="37"/>
      <c r="G517" s="24"/>
      <c r="H517" s="24"/>
      <c r="I517" s="24"/>
      <c r="J517" s="24"/>
      <c r="K517" s="24"/>
      <c r="R517" s="4"/>
      <c r="T517" s="32"/>
    </row>
    <row r="518">
      <c r="A518" s="24"/>
      <c r="B518" s="24"/>
      <c r="C518" s="25"/>
      <c r="D518" s="24"/>
      <c r="E518" s="24"/>
      <c r="F518" s="37"/>
      <c r="G518" s="24"/>
      <c r="H518" s="24"/>
      <c r="I518" s="24"/>
      <c r="J518" s="24"/>
      <c r="K518" s="24"/>
      <c r="R518" s="4"/>
      <c r="T518" s="32"/>
    </row>
    <row r="519">
      <c r="A519" s="24"/>
      <c r="B519" s="24"/>
      <c r="C519" s="25"/>
      <c r="D519" s="24"/>
      <c r="E519" s="24"/>
      <c r="F519" s="37"/>
      <c r="G519" s="24"/>
      <c r="H519" s="24"/>
      <c r="I519" s="24"/>
      <c r="J519" s="24"/>
      <c r="K519" s="24"/>
      <c r="R519" s="4"/>
      <c r="T519" s="32"/>
    </row>
    <row r="520">
      <c r="A520" s="24"/>
      <c r="B520" s="24"/>
      <c r="C520" s="25"/>
      <c r="D520" s="24"/>
      <c r="E520" s="24"/>
      <c r="F520" s="37"/>
      <c r="G520" s="24"/>
      <c r="H520" s="24"/>
      <c r="I520" s="24"/>
      <c r="J520" s="24"/>
      <c r="K520" s="24"/>
      <c r="R520" s="4"/>
      <c r="T520" s="32"/>
    </row>
    <row r="521">
      <c r="A521" s="24"/>
      <c r="B521" s="24"/>
      <c r="C521" s="25"/>
      <c r="D521" s="24"/>
      <c r="E521" s="24"/>
      <c r="F521" s="37"/>
      <c r="G521" s="24"/>
      <c r="H521" s="24"/>
      <c r="I521" s="24"/>
      <c r="J521" s="24"/>
      <c r="K521" s="24"/>
      <c r="R521" s="4"/>
      <c r="T521" s="32"/>
    </row>
    <row r="522">
      <c r="A522" s="24"/>
      <c r="B522" s="24"/>
      <c r="C522" s="25"/>
      <c r="D522" s="24"/>
      <c r="E522" s="24"/>
      <c r="F522" s="37"/>
      <c r="G522" s="24"/>
      <c r="H522" s="24"/>
      <c r="I522" s="24"/>
      <c r="J522" s="24"/>
      <c r="K522" s="24"/>
      <c r="R522" s="4"/>
      <c r="T522" s="32"/>
    </row>
    <row r="523">
      <c r="A523" s="24"/>
      <c r="B523" s="24"/>
      <c r="C523" s="25"/>
      <c r="D523" s="24"/>
      <c r="E523" s="24"/>
      <c r="F523" s="37"/>
      <c r="G523" s="24"/>
      <c r="H523" s="24"/>
      <c r="I523" s="24"/>
      <c r="J523" s="24"/>
      <c r="K523" s="24"/>
      <c r="R523" s="4"/>
      <c r="T523" s="32"/>
    </row>
    <row r="524">
      <c r="A524" s="24"/>
      <c r="B524" s="24"/>
      <c r="C524" s="25"/>
      <c r="D524" s="24"/>
      <c r="E524" s="24"/>
      <c r="F524" s="37"/>
      <c r="G524" s="24"/>
      <c r="H524" s="24"/>
      <c r="I524" s="24"/>
      <c r="J524" s="24"/>
      <c r="K524" s="24"/>
      <c r="R524" s="4"/>
      <c r="T524" s="32"/>
    </row>
    <row r="525">
      <c r="A525" s="24"/>
      <c r="B525" s="24"/>
      <c r="C525" s="25"/>
      <c r="D525" s="24"/>
      <c r="E525" s="24"/>
      <c r="F525" s="37"/>
      <c r="G525" s="24"/>
      <c r="H525" s="24"/>
      <c r="I525" s="24"/>
      <c r="J525" s="24"/>
      <c r="K525" s="24"/>
      <c r="R525" s="4"/>
      <c r="T525" s="32"/>
    </row>
    <row r="526">
      <c r="A526" s="24"/>
      <c r="B526" s="24"/>
      <c r="C526" s="25"/>
      <c r="D526" s="24"/>
      <c r="E526" s="24"/>
      <c r="F526" s="37"/>
      <c r="G526" s="24"/>
      <c r="H526" s="24"/>
      <c r="I526" s="24"/>
      <c r="J526" s="24"/>
      <c r="K526" s="24"/>
      <c r="R526" s="4"/>
      <c r="T526" s="32"/>
    </row>
    <row r="527">
      <c r="A527" s="24"/>
      <c r="B527" s="24"/>
      <c r="C527" s="25"/>
      <c r="D527" s="24"/>
      <c r="E527" s="24"/>
      <c r="F527" s="37"/>
      <c r="G527" s="24"/>
      <c r="H527" s="24"/>
      <c r="I527" s="24"/>
      <c r="J527" s="24"/>
      <c r="K527" s="24"/>
      <c r="R527" s="4"/>
      <c r="T527" s="32"/>
    </row>
    <row r="528">
      <c r="A528" s="24"/>
      <c r="B528" s="24"/>
      <c r="C528" s="25"/>
      <c r="D528" s="24"/>
      <c r="E528" s="24"/>
      <c r="F528" s="37"/>
      <c r="G528" s="24"/>
      <c r="H528" s="24"/>
      <c r="I528" s="24"/>
      <c r="J528" s="24"/>
      <c r="K528" s="24"/>
      <c r="R528" s="4"/>
      <c r="T528" s="32"/>
    </row>
    <row r="529">
      <c r="A529" s="24"/>
      <c r="B529" s="24"/>
      <c r="C529" s="25"/>
      <c r="D529" s="24"/>
      <c r="E529" s="24"/>
      <c r="F529" s="37"/>
      <c r="G529" s="24"/>
      <c r="H529" s="24"/>
      <c r="I529" s="24"/>
      <c r="J529" s="24"/>
      <c r="K529" s="24"/>
      <c r="R529" s="4"/>
      <c r="T529" s="32"/>
    </row>
    <row r="530">
      <c r="A530" s="24"/>
      <c r="B530" s="24"/>
      <c r="C530" s="25"/>
      <c r="D530" s="24"/>
      <c r="E530" s="24"/>
      <c r="F530" s="37"/>
      <c r="G530" s="24"/>
      <c r="H530" s="24"/>
      <c r="I530" s="24"/>
      <c r="J530" s="24"/>
      <c r="K530" s="24"/>
      <c r="R530" s="4"/>
      <c r="T530" s="32"/>
    </row>
    <row r="531">
      <c r="A531" s="24"/>
      <c r="B531" s="24"/>
      <c r="C531" s="25"/>
      <c r="D531" s="24"/>
      <c r="E531" s="24"/>
      <c r="F531" s="37"/>
      <c r="G531" s="24"/>
      <c r="H531" s="24"/>
      <c r="I531" s="24"/>
      <c r="J531" s="24"/>
      <c r="K531" s="24"/>
      <c r="R531" s="4"/>
      <c r="T531" s="32"/>
    </row>
    <row r="532">
      <c r="A532" s="24"/>
      <c r="B532" s="24"/>
      <c r="C532" s="25"/>
      <c r="D532" s="24"/>
      <c r="E532" s="24"/>
      <c r="F532" s="37"/>
      <c r="G532" s="24"/>
      <c r="H532" s="24"/>
      <c r="I532" s="24"/>
      <c r="J532" s="24"/>
      <c r="K532" s="24"/>
      <c r="R532" s="4"/>
      <c r="T532" s="32"/>
    </row>
    <row r="533">
      <c r="A533" s="24"/>
      <c r="B533" s="24"/>
      <c r="C533" s="25"/>
      <c r="D533" s="24"/>
      <c r="E533" s="24"/>
      <c r="F533" s="37"/>
      <c r="G533" s="24"/>
      <c r="H533" s="24"/>
      <c r="I533" s="24"/>
      <c r="J533" s="24"/>
      <c r="K533" s="24"/>
      <c r="R533" s="4"/>
      <c r="T533" s="32"/>
    </row>
    <row r="534">
      <c r="A534" s="24"/>
      <c r="B534" s="24"/>
      <c r="C534" s="25"/>
      <c r="D534" s="24"/>
      <c r="E534" s="24"/>
      <c r="F534" s="37"/>
      <c r="G534" s="24"/>
      <c r="H534" s="24"/>
      <c r="I534" s="24"/>
      <c r="J534" s="24"/>
      <c r="K534" s="24"/>
      <c r="R534" s="4"/>
      <c r="T534" s="32"/>
    </row>
    <row r="535">
      <c r="A535" s="24"/>
      <c r="B535" s="24"/>
      <c r="C535" s="25"/>
      <c r="D535" s="24"/>
      <c r="E535" s="24"/>
      <c r="F535" s="37"/>
      <c r="G535" s="24"/>
      <c r="H535" s="24"/>
      <c r="I535" s="24"/>
      <c r="J535" s="24"/>
      <c r="K535" s="24"/>
      <c r="R535" s="4"/>
      <c r="T535" s="32"/>
    </row>
    <row r="536">
      <c r="A536" s="24"/>
      <c r="B536" s="24"/>
      <c r="C536" s="25"/>
      <c r="D536" s="24"/>
      <c r="E536" s="24"/>
      <c r="F536" s="37"/>
      <c r="G536" s="24"/>
      <c r="H536" s="24"/>
      <c r="I536" s="24"/>
      <c r="J536" s="24"/>
      <c r="K536" s="24"/>
      <c r="R536" s="4"/>
      <c r="T536" s="32"/>
    </row>
    <row r="537">
      <c r="A537" s="24"/>
      <c r="B537" s="24"/>
      <c r="C537" s="25"/>
      <c r="D537" s="24"/>
      <c r="E537" s="24"/>
      <c r="F537" s="37"/>
      <c r="G537" s="24"/>
      <c r="H537" s="24"/>
      <c r="I537" s="24"/>
      <c r="J537" s="24"/>
      <c r="K537" s="24"/>
      <c r="R537" s="4"/>
      <c r="T537" s="32"/>
    </row>
    <row r="538">
      <c r="A538" s="24"/>
      <c r="B538" s="24"/>
      <c r="C538" s="25"/>
      <c r="D538" s="24"/>
      <c r="E538" s="24"/>
      <c r="F538" s="37"/>
      <c r="G538" s="24"/>
      <c r="H538" s="24"/>
      <c r="I538" s="24"/>
      <c r="J538" s="24"/>
      <c r="K538" s="24"/>
      <c r="R538" s="4"/>
      <c r="T538" s="32"/>
    </row>
    <row r="539">
      <c r="A539" s="24"/>
      <c r="B539" s="24"/>
      <c r="C539" s="25"/>
      <c r="D539" s="24"/>
      <c r="E539" s="24"/>
      <c r="F539" s="37"/>
      <c r="G539" s="24"/>
      <c r="H539" s="24"/>
      <c r="I539" s="24"/>
      <c r="J539" s="24"/>
      <c r="K539" s="24"/>
      <c r="R539" s="4"/>
      <c r="T539" s="32"/>
    </row>
    <row r="540">
      <c r="A540" s="24"/>
      <c r="B540" s="24"/>
      <c r="C540" s="25"/>
      <c r="D540" s="24"/>
      <c r="E540" s="24"/>
      <c r="F540" s="37"/>
      <c r="G540" s="24"/>
      <c r="H540" s="24"/>
      <c r="I540" s="24"/>
      <c r="J540" s="24"/>
      <c r="K540" s="24"/>
      <c r="R540" s="4"/>
      <c r="T540" s="32"/>
    </row>
    <row r="541">
      <c r="A541" s="24"/>
      <c r="B541" s="24"/>
      <c r="C541" s="25"/>
      <c r="D541" s="24"/>
      <c r="E541" s="24"/>
      <c r="F541" s="37"/>
      <c r="G541" s="24"/>
      <c r="H541" s="24"/>
      <c r="I541" s="24"/>
      <c r="J541" s="24"/>
      <c r="K541" s="24"/>
      <c r="R541" s="4"/>
      <c r="T541" s="32"/>
    </row>
    <row r="542">
      <c r="A542" s="24"/>
      <c r="B542" s="24"/>
      <c r="C542" s="25"/>
      <c r="D542" s="24"/>
      <c r="E542" s="24"/>
      <c r="F542" s="37"/>
      <c r="G542" s="24"/>
      <c r="H542" s="24"/>
      <c r="I542" s="24"/>
      <c r="J542" s="24"/>
      <c r="K542" s="24"/>
      <c r="R542" s="4"/>
      <c r="T542" s="32"/>
    </row>
    <row r="543">
      <c r="A543" s="24"/>
      <c r="B543" s="24"/>
      <c r="C543" s="25"/>
      <c r="D543" s="24"/>
      <c r="E543" s="24"/>
      <c r="F543" s="37"/>
      <c r="G543" s="24"/>
      <c r="H543" s="24"/>
      <c r="I543" s="24"/>
      <c r="J543" s="24"/>
      <c r="K543" s="24"/>
      <c r="R543" s="4"/>
      <c r="T543" s="32"/>
    </row>
    <row r="544">
      <c r="A544" s="24"/>
      <c r="B544" s="24"/>
      <c r="C544" s="25"/>
      <c r="D544" s="24"/>
      <c r="E544" s="24"/>
      <c r="F544" s="37"/>
      <c r="G544" s="24"/>
      <c r="H544" s="24"/>
      <c r="I544" s="24"/>
      <c r="J544" s="24"/>
      <c r="K544" s="24"/>
      <c r="R544" s="4"/>
      <c r="T544" s="32"/>
    </row>
    <row r="545">
      <c r="A545" s="24"/>
      <c r="B545" s="24"/>
      <c r="C545" s="25"/>
      <c r="D545" s="24"/>
      <c r="E545" s="24"/>
      <c r="F545" s="37"/>
      <c r="G545" s="24"/>
      <c r="H545" s="24"/>
      <c r="I545" s="24"/>
      <c r="J545" s="24"/>
      <c r="K545" s="24"/>
      <c r="R545" s="4"/>
      <c r="T545" s="32"/>
    </row>
    <row r="546">
      <c r="A546" s="24"/>
      <c r="B546" s="24"/>
      <c r="C546" s="25"/>
      <c r="D546" s="24"/>
      <c r="E546" s="24"/>
      <c r="F546" s="37"/>
      <c r="G546" s="24"/>
      <c r="H546" s="24"/>
      <c r="I546" s="24"/>
      <c r="J546" s="24"/>
      <c r="K546" s="24"/>
      <c r="R546" s="4"/>
      <c r="T546" s="32"/>
    </row>
    <row r="547">
      <c r="A547" s="24"/>
      <c r="B547" s="24"/>
      <c r="C547" s="25"/>
      <c r="D547" s="24"/>
      <c r="E547" s="24"/>
      <c r="F547" s="37"/>
      <c r="G547" s="24"/>
      <c r="H547" s="24"/>
      <c r="I547" s="24"/>
      <c r="J547" s="24"/>
      <c r="K547" s="24"/>
      <c r="R547" s="4"/>
      <c r="T547" s="32"/>
    </row>
    <row r="548">
      <c r="A548" s="24"/>
      <c r="B548" s="24"/>
      <c r="C548" s="25"/>
      <c r="D548" s="24"/>
      <c r="E548" s="24"/>
      <c r="F548" s="37"/>
      <c r="G548" s="24"/>
      <c r="H548" s="24"/>
      <c r="I548" s="24"/>
      <c r="J548" s="24"/>
      <c r="K548" s="24"/>
      <c r="R548" s="4"/>
      <c r="T548" s="32"/>
    </row>
    <row r="549">
      <c r="A549" s="24"/>
      <c r="B549" s="24"/>
      <c r="C549" s="25"/>
      <c r="D549" s="24"/>
      <c r="E549" s="24"/>
      <c r="F549" s="37"/>
      <c r="G549" s="24"/>
      <c r="H549" s="24"/>
      <c r="I549" s="24"/>
      <c r="J549" s="24"/>
      <c r="K549" s="24"/>
      <c r="R549" s="4"/>
      <c r="T549" s="32"/>
    </row>
    <row r="550">
      <c r="A550" s="24"/>
      <c r="B550" s="24"/>
      <c r="C550" s="25"/>
      <c r="D550" s="24"/>
      <c r="E550" s="24"/>
      <c r="F550" s="37"/>
      <c r="G550" s="24"/>
      <c r="H550" s="24"/>
      <c r="I550" s="24"/>
      <c r="J550" s="24"/>
      <c r="K550" s="24"/>
      <c r="R550" s="4"/>
      <c r="T550" s="32"/>
    </row>
    <row r="551">
      <c r="A551" s="24"/>
      <c r="B551" s="24"/>
      <c r="C551" s="25"/>
      <c r="D551" s="24"/>
      <c r="E551" s="24"/>
      <c r="F551" s="37"/>
      <c r="G551" s="24"/>
      <c r="H551" s="24"/>
      <c r="I551" s="24"/>
      <c r="J551" s="24"/>
      <c r="K551" s="24"/>
      <c r="R551" s="4"/>
      <c r="T551" s="32"/>
    </row>
    <row r="552">
      <c r="A552" s="24"/>
      <c r="B552" s="24"/>
      <c r="C552" s="25"/>
      <c r="D552" s="24"/>
      <c r="E552" s="24"/>
      <c r="F552" s="37"/>
      <c r="G552" s="24"/>
      <c r="H552" s="24"/>
      <c r="I552" s="24"/>
      <c r="J552" s="24"/>
      <c r="K552" s="24"/>
      <c r="R552" s="4"/>
      <c r="T552" s="32"/>
    </row>
    <row r="553">
      <c r="A553" s="24"/>
      <c r="B553" s="24"/>
      <c r="C553" s="25"/>
      <c r="D553" s="24"/>
      <c r="E553" s="24"/>
      <c r="F553" s="37"/>
      <c r="G553" s="24"/>
      <c r="H553" s="24"/>
      <c r="I553" s="24"/>
      <c r="J553" s="24"/>
      <c r="K553" s="24"/>
      <c r="R553" s="4"/>
      <c r="T553" s="32"/>
    </row>
    <row r="554">
      <c r="A554" s="24"/>
      <c r="B554" s="24"/>
      <c r="C554" s="25"/>
      <c r="D554" s="24"/>
      <c r="E554" s="24"/>
      <c r="F554" s="37"/>
      <c r="G554" s="24"/>
      <c r="H554" s="24"/>
      <c r="I554" s="24"/>
      <c r="J554" s="24"/>
      <c r="K554" s="24"/>
      <c r="R554" s="4"/>
      <c r="T554" s="32"/>
    </row>
    <row r="555">
      <c r="A555" s="24"/>
      <c r="B555" s="24"/>
      <c r="C555" s="25"/>
      <c r="D555" s="24"/>
      <c r="E555" s="24"/>
      <c r="F555" s="37"/>
      <c r="G555" s="24"/>
      <c r="H555" s="24"/>
      <c r="I555" s="24"/>
      <c r="J555" s="24"/>
      <c r="K555" s="24"/>
      <c r="R555" s="4"/>
      <c r="T555" s="32"/>
    </row>
    <row r="556">
      <c r="A556" s="24"/>
      <c r="B556" s="24"/>
      <c r="C556" s="25"/>
      <c r="D556" s="24"/>
      <c r="E556" s="24"/>
      <c r="F556" s="37"/>
      <c r="G556" s="24"/>
      <c r="H556" s="24"/>
      <c r="I556" s="24"/>
      <c r="J556" s="24"/>
      <c r="K556" s="24"/>
      <c r="R556" s="4"/>
      <c r="T556" s="32"/>
    </row>
    <row r="557">
      <c r="A557" s="24"/>
      <c r="B557" s="24"/>
      <c r="C557" s="25"/>
      <c r="D557" s="24"/>
      <c r="E557" s="24"/>
      <c r="F557" s="37"/>
      <c r="G557" s="24"/>
      <c r="H557" s="24"/>
      <c r="I557" s="24"/>
      <c r="J557" s="24"/>
      <c r="K557" s="24"/>
      <c r="R557" s="4"/>
      <c r="T557" s="32"/>
    </row>
    <row r="558">
      <c r="A558" s="24"/>
      <c r="B558" s="24"/>
      <c r="C558" s="25"/>
      <c r="D558" s="24"/>
      <c r="E558" s="24"/>
      <c r="F558" s="37"/>
      <c r="G558" s="24"/>
      <c r="H558" s="24"/>
      <c r="I558" s="24"/>
      <c r="J558" s="24"/>
      <c r="K558" s="24"/>
      <c r="R558" s="4"/>
      <c r="T558" s="32"/>
    </row>
    <row r="559">
      <c r="A559" s="24"/>
      <c r="B559" s="24"/>
      <c r="C559" s="25"/>
      <c r="D559" s="24"/>
      <c r="E559" s="24"/>
      <c r="F559" s="37"/>
      <c r="G559" s="24"/>
      <c r="H559" s="24"/>
      <c r="I559" s="24"/>
      <c r="J559" s="24"/>
      <c r="K559" s="24"/>
      <c r="R559" s="4"/>
      <c r="T559" s="32"/>
    </row>
    <row r="560">
      <c r="A560" s="24"/>
      <c r="B560" s="24"/>
      <c r="C560" s="25"/>
      <c r="D560" s="24"/>
      <c r="E560" s="24"/>
      <c r="F560" s="37"/>
      <c r="G560" s="24"/>
      <c r="H560" s="24"/>
      <c r="I560" s="24"/>
      <c r="J560" s="24"/>
      <c r="K560" s="24"/>
      <c r="R560" s="4"/>
      <c r="T560" s="32"/>
    </row>
    <row r="561">
      <c r="A561" s="24"/>
      <c r="B561" s="24"/>
      <c r="C561" s="25"/>
      <c r="D561" s="24"/>
      <c r="E561" s="24"/>
      <c r="F561" s="37"/>
      <c r="G561" s="24"/>
      <c r="H561" s="24"/>
      <c r="I561" s="24"/>
      <c r="J561" s="24"/>
      <c r="K561" s="24"/>
      <c r="R561" s="4"/>
      <c r="T561" s="32"/>
    </row>
    <row r="562">
      <c r="A562" s="24"/>
      <c r="B562" s="24"/>
      <c r="C562" s="25"/>
      <c r="D562" s="24"/>
      <c r="E562" s="24"/>
      <c r="F562" s="37"/>
      <c r="G562" s="24"/>
      <c r="H562" s="24"/>
      <c r="I562" s="24"/>
      <c r="J562" s="24"/>
      <c r="K562" s="24"/>
      <c r="R562" s="4"/>
      <c r="T562" s="32"/>
    </row>
    <row r="563">
      <c r="A563" s="24"/>
      <c r="B563" s="24"/>
      <c r="C563" s="25"/>
      <c r="D563" s="24"/>
      <c r="E563" s="24"/>
      <c r="F563" s="37"/>
      <c r="G563" s="24"/>
      <c r="H563" s="24"/>
      <c r="I563" s="24"/>
      <c r="J563" s="24"/>
      <c r="K563" s="24"/>
      <c r="R563" s="4"/>
      <c r="T563" s="32"/>
    </row>
    <row r="564">
      <c r="A564" s="24"/>
      <c r="B564" s="24"/>
      <c r="C564" s="25"/>
      <c r="D564" s="24"/>
      <c r="E564" s="24"/>
      <c r="F564" s="37"/>
      <c r="G564" s="24"/>
      <c r="H564" s="24"/>
      <c r="I564" s="24"/>
      <c r="J564" s="24"/>
      <c r="K564" s="24"/>
      <c r="R564" s="4"/>
      <c r="T564" s="32"/>
    </row>
    <row r="565">
      <c r="A565" s="24"/>
      <c r="B565" s="24"/>
      <c r="C565" s="25"/>
      <c r="D565" s="24"/>
      <c r="E565" s="24"/>
      <c r="F565" s="37"/>
      <c r="G565" s="24"/>
      <c r="H565" s="24"/>
      <c r="I565" s="24"/>
      <c r="J565" s="24"/>
      <c r="K565" s="24"/>
      <c r="R565" s="4"/>
      <c r="T565" s="32"/>
    </row>
    <row r="566">
      <c r="A566" s="24"/>
      <c r="B566" s="24"/>
      <c r="C566" s="25"/>
      <c r="D566" s="24"/>
      <c r="E566" s="24"/>
      <c r="F566" s="37"/>
      <c r="G566" s="24"/>
      <c r="H566" s="24"/>
      <c r="I566" s="24"/>
      <c r="J566" s="24"/>
      <c r="K566" s="24"/>
      <c r="R566" s="4"/>
      <c r="T566" s="32"/>
    </row>
    <row r="567">
      <c r="A567" s="24"/>
      <c r="B567" s="24"/>
      <c r="C567" s="25"/>
      <c r="D567" s="24"/>
      <c r="E567" s="24"/>
      <c r="F567" s="37"/>
      <c r="G567" s="24"/>
      <c r="H567" s="24"/>
      <c r="I567" s="24"/>
      <c r="J567" s="24"/>
      <c r="K567" s="24"/>
      <c r="R567" s="4"/>
      <c r="T567" s="32"/>
    </row>
    <row r="568">
      <c r="A568" s="24"/>
      <c r="B568" s="24"/>
      <c r="C568" s="25"/>
      <c r="D568" s="24"/>
      <c r="E568" s="24"/>
      <c r="F568" s="37"/>
      <c r="G568" s="24"/>
      <c r="H568" s="24"/>
      <c r="I568" s="24"/>
      <c r="J568" s="24"/>
      <c r="K568" s="24"/>
      <c r="R568" s="4"/>
      <c r="T568" s="32"/>
    </row>
    <row r="569">
      <c r="A569" s="24"/>
      <c r="B569" s="24"/>
      <c r="C569" s="25"/>
      <c r="D569" s="24"/>
      <c r="E569" s="24"/>
      <c r="F569" s="37"/>
      <c r="G569" s="24"/>
      <c r="H569" s="24"/>
      <c r="I569" s="24"/>
      <c r="J569" s="24"/>
      <c r="K569" s="24"/>
      <c r="R569" s="4"/>
      <c r="T569" s="32"/>
    </row>
    <row r="570">
      <c r="A570" s="24"/>
      <c r="B570" s="24"/>
      <c r="C570" s="25"/>
      <c r="D570" s="24"/>
      <c r="E570" s="24"/>
      <c r="F570" s="37"/>
      <c r="G570" s="24"/>
      <c r="H570" s="24"/>
      <c r="I570" s="24"/>
      <c r="J570" s="24"/>
      <c r="K570" s="24"/>
      <c r="R570" s="4"/>
      <c r="T570" s="32"/>
    </row>
    <row r="571">
      <c r="A571" s="24"/>
      <c r="B571" s="24"/>
      <c r="C571" s="25"/>
      <c r="D571" s="24"/>
      <c r="E571" s="24"/>
      <c r="F571" s="37"/>
      <c r="G571" s="24"/>
      <c r="H571" s="24"/>
      <c r="I571" s="24"/>
      <c r="J571" s="24"/>
      <c r="K571" s="24"/>
      <c r="R571" s="4"/>
      <c r="T571" s="32"/>
    </row>
    <row r="572">
      <c r="A572" s="24"/>
      <c r="B572" s="24"/>
      <c r="C572" s="25"/>
      <c r="D572" s="24"/>
      <c r="E572" s="24"/>
      <c r="F572" s="37"/>
      <c r="G572" s="24"/>
      <c r="H572" s="24"/>
      <c r="I572" s="24"/>
      <c r="J572" s="24"/>
      <c r="K572" s="24"/>
      <c r="R572" s="4"/>
      <c r="T572" s="32"/>
    </row>
    <row r="573">
      <c r="A573" s="24"/>
      <c r="B573" s="24"/>
      <c r="C573" s="25"/>
      <c r="D573" s="24"/>
      <c r="E573" s="24"/>
      <c r="F573" s="37"/>
      <c r="G573" s="24"/>
      <c r="H573" s="24"/>
      <c r="I573" s="24"/>
      <c r="J573" s="24"/>
      <c r="K573" s="24"/>
      <c r="R573" s="4"/>
      <c r="T573" s="32"/>
    </row>
    <row r="574">
      <c r="A574" s="24"/>
      <c r="B574" s="24"/>
      <c r="C574" s="25"/>
      <c r="D574" s="24"/>
      <c r="E574" s="24"/>
      <c r="F574" s="37"/>
      <c r="G574" s="24"/>
      <c r="H574" s="24"/>
      <c r="I574" s="24"/>
      <c r="J574" s="24"/>
      <c r="K574" s="24"/>
      <c r="R574" s="4"/>
      <c r="T574" s="32"/>
    </row>
    <row r="575">
      <c r="A575" s="24"/>
      <c r="B575" s="24"/>
      <c r="C575" s="25"/>
      <c r="D575" s="24"/>
      <c r="E575" s="24"/>
      <c r="F575" s="37"/>
      <c r="G575" s="24"/>
      <c r="H575" s="24"/>
      <c r="I575" s="24"/>
      <c r="J575" s="24"/>
      <c r="K575" s="24"/>
      <c r="R575" s="4"/>
      <c r="T575" s="32"/>
    </row>
    <row r="576">
      <c r="A576" s="24"/>
      <c r="B576" s="24"/>
      <c r="C576" s="25"/>
      <c r="D576" s="24"/>
      <c r="E576" s="24"/>
      <c r="F576" s="37"/>
      <c r="G576" s="24"/>
      <c r="H576" s="24"/>
      <c r="I576" s="24"/>
      <c r="J576" s="24"/>
      <c r="K576" s="24"/>
      <c r="R576" s="4"/>
      <c r="T576" s="32"/>
    </row>
    <row r="577">
      <c r="A577" s="24"/>
      <c r="B577" s="24"/>
      <c r="C577" s="25"/>
      <c r="D577" s="24"/>
      <c r="E577" s="24"/>
      <c r="F577" s="37"/>
      <c r="G577" s="24"/>
      <c r="H577" s="24"/>
      <c r="I577" s="24"/>
      <c r="J577" s="24"/>
      <c r="K577" s="24"/>
      <c r="R577" s="4"/>
      <c r="T577" s="32"/>
    </row>
    <row r="578">
      <c r="A578" s="24"/>
      <c r="B578" s="24"/>
      <c r="C578" s="25"/>
      <c r="D578" s="24"/>
      <c r="E578" s="24"/>
      <c r="F578" s="37"/>
      <c r="G578" s="24"/>
      <c r="H578" s="24"/>
      <c r="I578" s="24"/>
      <c r="J578" s="24"/>
      <c r="K578" s="24"/>
      <c r="R578" s="4"/>
      <c r="T578" s="32"/>
    </row>
    <row r="579">
      <c r="A579" s="24"/>
      <c r="B579" s="24"/>
      <c r="C579" s="25"/>
      <c r="D579" s="24"/>
      <c r="E579" s="24"/>
      <c r="F579" s="37"/>
      <c r="G579" s="24"/>
      <c r="H579" s="24"/>
      <c r="I579" s="24"/>
      <c r="J579" s="24"/>
      <c r="K579" s="24"/>
      <c r="R579" s="4"/>
      <c r="T579" s="32"/>
    </row>
    <row r="580">
      <c r="A580" s="24"/>
      <c r="B580" s="24"/>
      <c r="C580" s="25"/>
      <c r="D580" s="24"/>
      <c r="E580" s="24"/>
      <c r="F580" s="37"/>
      <c r="G580" s="24"/>
      <c r="H580" s="24"/>
      <c r="I580" s="24"/>
      <c r="J580" s="24"/>
      <c r="K580" s="24"/>
      <c r="R580" s="4"/>
      <c r="T580" s="32"/>
    </row>
    <row r="581">
      <c r="A581" s="24"/>
      <c r="B581" s="24"/>
      <c r="C581" s="25"/>
      <c r="D581" s="24"/>
      <c r="E581" s="24"/>
      <c r="F581" s="37"/>
      <c r="G581" s="24"/>
      <c r="H581" s="24"/>
      <c r="I581" s="24"/>
      <c r="J581" s="24"/>
      <c r="K581" s="24"/>
      <c r="R581" s="4"/>
      <c r="T581" s="32"/>
    </row>
    <row r="582">
      <c r="A582" s="24"/>
      <c r="B582" s="24"/>
      <c r="C582" s="25"/>
      <c r="D582" s="24"/>
      <c r="E582" s="24"/>
      <c r="F582" s="37"/>
      <c r="G582" s="24"/>
      <c r="H582" s="24"/>
      <c r="I582" s="24"/>
      <c r="J582" s="24"/>
      <c r="K582" s="24"/>
      <c r="R582" s="4"/>
      <c r="T582" s="32"/>
    </row>
    <row r="583">
      <c r="A583" s="24"/>
      <c r="B583" s="24"/>
      <c r="C583" s="25"/>
      <c r="D583" s="24"/>
      <c r="E583" s="24"/>
      <c r="F583" s="37"/>
      <c r="G583" s="24"/>
      <c r="H583" s="24"/>
      <c r="I583" s="24"/>
      <c r="J583" s="24"/>
      <c r="K583" s="24"/>
      <c r="R583" s="4"/>
      <c r="T583" s="32"/>
    </row>
    <row r="584">
      <c r="A584" s="24"/>
      <c r="B584" s="24"/>
      <c r="C584" s="25"/>
      <c r="D584" s="24"/>
      <c r="E584" s="24"/>
      <c r="F584" s="37"/>
      <c r="G584" s="24"/>
      <c r="H584" s="24"/>
      <c r="I584" s="24"/>
      <c r="J584" s="24"/>
      <c r="K584" s="24"/>
      <c r="R584" s="4"/>
      <c r="T584" s="32"/>
    </row>
    <row r="585">
      <c r="A585" s="24"/>
      <c r="B585" s="24"/>
      <c r="C585" s="25"/>
      <c r="D585" s="24"/>
      <c r="E585" s="24"/>
      <c r="F585" s="37"/>
      <c r="G585" s="24"/>
      <c r="H585" s="24"/>
      <c r="I585" s="24"/>
      <c r="J585" s="24"/>
      <c r="K585" s="24"/>
      <c r="R585" s="4"/>
      <c r="T585" s="32"/>
    </row>
    <row r="586">
      <c r="A586" s="24"/>
      <c r="B586" s="24"/>
      <c r="C586" s="25"/>
      <c r="D586" s="24"/>
      <c r="E586" s="24"/>
      <c r="F586" s="37"/>
      <c r="G586" s="24"/>
      <c r="H586" s="24"/>
      <c r="I586" s="24"/>
      <c r="J586" s="24"/>
      <c r="K586" s="24"/>
      <c r="R586" s="4"/>
      <c r="T586" s="32"/>
    </row>
    <row r="587">
      <c r="A587" s="24"/>
      <c r="B587" s="24"/>
      <c r="C587" s="25"/>
      <c r="D587" s="24"/>
      <c r="E587" s="24"/>
      <c r="F587" s="37"/>
      <c r="G587" s="24"/>
      <c r="H587" s="24"/>
      <c r="I587" s="24"/>
      <c r="J587" s="24"/>
      <c r="K587" s="24"/>
      <c r="R587" s="4"/>
      <c r="T587" s="32"/>
    </row>
    <row r="588">
      <c r="A588" s="24"/>
      <c r="B588" s="24"/>
      <c r="C588" s="25"/>
      <c r="D588" s="24"/>
      <c r="E588" s="24"/>
      <c r="F588" s="37"/>
      <c r="G588" s="24"/>
      <c r="H588" s="24"/>
      <c r="I588" s="24"/>
      <c r="J588" s="24"/>
      <c r="K588" s="24"/>
      <c r="R588" s="4"/>
      <c r="T588" s="32"/>
    </row>
    <row r="589">
      <c r="A589" s="24"/>
      <c r="B589" s="24"/>
      <c r="C589" s="25"/>
      <c r="D589" s="24"/>
      <c r="E589" s="24"/>
      <c r="F589" s="37"/>
      <c r="G589" s="24"/>
      <c r="H589" s="24"/>
      <c r="I589" s="24"/>
      <c r="J589" s="24"/>
      <c r="K589" s="24"/>
      <c r="R589" s="4"/>
      <c r="T589" s="32"/>
    </row>
    <row r="590">
      <c r="A590" s="24"/>
      <c r="B590" s="24"/>
      <c r="C590" s="25"/>
      <c r="D590" s="24"/>
      <c r="E590" s="24"/>
      <c r="F590" s="37"/>
      <c r="G590" s="24"/>
      <c r="H590" s="24"/>
      <c r="I590" s="24"/>
      <c r="J590" s="24"/>
      <c r="K590" s="24"/>
      <c r="R590" s="4"/>
      <c r="T590" s="32"/>
    </row>
    <row r="591">
      <c r="A591" s="24"/>
      <c r="B591" s="24"/>
      <c r="C591" s="25"/>
      <c r="D591" s="24"/>
      <c r="E591" s="24"/>
      <c r="F591" s="37"/>
      <c r="G591" s="24"/>
      <c r="H591" s="24"/>
      <c r="I591" s="24"/>
      <c r="J591" s="24"/>
      <c r="K591" s="24"/>
      <c r="R591" s="4"/>
      <c r="T591" s="32"/>
    </row>
    <row r="592">
      <c r="A592" s="24"/>
      <c r="B592" s="24"/>
      <c r="C592" s="25"/>
      <c r="D592" s="24"/>
      <c r="E592" s="24"/>
      <c r="F592" s="37"/>
      <c r="G592" s="24"/>
      <c r="H592" s="24"/>
      <c r="I592" s="24"/>
      <c r="J592" s="24"/>
      <c r="K592" s="24"/>
      <c r="R592" s="4"/>
      <c r="T592" s="32"/>
    </row>
    <row r="593">
      <c r="A593" s="24"/>
      <c r="B593" s="24"/>
      <c r="C593" s="25"/>
      <c r="D593" s="24"/>
      <c r="E593" s="24"/>
      <c r="F593" s="37"/>
      <c r="G593" s="24"/>
      <c r="H593" s="24"/>
      <c r="I593" s="24"/>
      <c r="J593" s="24"/>
      <c r="K593" s="24"/>
      <c r="R593" s="4"/>
      <c r="T593" s="32"/>
    </row>
    <row r="594">
      <c r="A594" s="24"/>
      <c r="B594" s="24"/>
      <c r="C594" s="25"/>
      <c r="D594" s="24"/>
      <c r="E594" s="24"/>
      <c r="F594" s="37"/>
      <c r="G594" s="24"/>
      <c r="H594" s="24"/>
      <c r="I594" s="24"/>
      <c r="J594" s="24"/>
      <c r="K594" s="24"/>
      <c r="R594" s="4"/>
      <c r="T594" s="32"/>
    </row>
    <row r="595">
      <c r="A595" s="24"/>
      <c r="B595" s="24"/>
      <c r="C595" s="25"/>
      <c r="D595" s="24"/>
      <c r="E595" s="24"/>
      <c r="F595" s="37"/>
      <c r="G595" s="24"/>
      <c r="H595" s="24"/>
      <c r="I595" s="24"/>
      <c r="J595" s="24"/>
      <c r="K595" s="24"/>
      <c r="R595" s="4"/>
      <c r="T595" s="32"/>
    </row>
    <row r="596">
      <c r="A596" s="24"/>
      <c r="B596" s="24"/>
      <c r="C596" s="25"/>
      <c r="D596" s="24"/>
      <c r="E596" s="24"/>
      <c r="F596" s="37"/>
      <c r="G596" s="24"/>
      <c r="H596" s="24"/>
      <c r="I596" s="24"/>
      <c r="J596" s="24"/>
      <c r="K596" s="24"/>
      <c r="R596" s="4"/>
      <c r="T596" s="32"/>
    </row>
    <row r="597">
      <c r="A597" s="24"/>
      <c r="B597" s="24"/>
      <c r="C597" s="25"/>
      <c r="D597" s="24"/>
      <c r="E597" s="24"/>
      <c r="F597" s="37"/>
      <c r="G597" s="24"/>
      <c r="H597" s="24"/>
      <c r="I597" s="24"/>
      <c r="J597" s="24"/>
      <c r="K597" s="24"/>
      <c r="R597" s="4"/>
      <c r="T597" s="32"/>
    </row>
    <row r="598">
      <c r="A598" s="24"/>
      <c r="B598" s="24"/>
      <c r="C598" s="25"/>
      <c r="D598" s="24"/>
      <c r="E598" s="24"/>
      <c r="F598" s="37"/>
      <c r="G598" s="24"/>
      <c r="H598" s="24"/>
      <c r="I598" s="24"/>
      <c r="J598" s="24"/>
      <c r="K598" s="24"/>
      <c r="R598" s="4"/>
      <c r="T598" s="32"/>
    </row>
    <row r="599">
      <c r="A599" s="24"/>
      <c r="B599" s="24"/>
      <c r="C599" s="25"/>
      <c r="D599" s="24"/>
      <c r="E599" s="24"/>
      <c r="F599" s="37"/>
      <c r="G599" s="24"/>
      <c r="H599" s="24"/>
      <c r="I599" s="24"/>
      <c r="J599" s="24"/>
      <c r="K599" s="24"/>
      <c r="R599" s="4"/>
      <c r="T599" s="32"/>
    </row>
    <row r="600">
      <c r="A600" s="24"/>
      <c r="B600" s="24"/>
      <c r="C600" s="25"/>
      <c r="D600" s="24"/>
      <c r="E600" s="24"/>
      <c r="F600" s="37"/>
      <c r="G600" s="24"/>
      <c r="H600" s="24"/>
      <c r="I600" s="24"/>
      <c r="J600" s="24"/>
      <c r="K600" s="24"/>
      <c r="R600" s="4"/>
      <c r="T600" s="32"/>
    </row>
    <row r="601">
      <c r="A601" s="24"/>
      <c r="B601" s="24"/>
      <c r="C601" s="25"/>
      <c r="D601" s="24"/>
      <c r="E601" s="24"/>
      <c r="F601" s="37"/>
      <c r="G601" s="24"/>
      <c r="H601" s="24"/>
      <c r="I601" s="24"/>
      <c r="J601" s="24"/>
      <c r="K601" s="24"/>
      <c r="R601" s="4"/>
      <c r="T601" s="32"/>
    </row>
    <row r="602">
      <c r="A602" s="24"/>
      <c r="B602" s="24"/>
      <c r="C602" s="25"/>
      <c r="D602" s="24"/>
      <c r="E602" s="24"/>
      <c r="F602" s="37"/>
      <c r="G602" s="24"/>
      <c r="H602" s="24"/>
      <c r="I602" s="24"/>
      <c r="J602" s="24"/>
      <c r="K602" s="24"/>
      <c r="R602" s="4"/>
      <c r="T602" s="32"/>
    </row>
    <row r="603">
      <c r="A603" s="24"/>
      <c r="B603" s="24"/>
      <c r="C603" s="25"/>
      <c r="D603" s="24"/>
      <c r="E603" s="24"/>
      <c r="F603" s="37"/>
      <c r="G603" s="24"/>
      <c r="H603" s="24"/>
      <c r="I603" s="24"/>
      <c r="J603" s="24"/>
      <c r="K603" s="24"/>
      <c r="R603" s="4"/>
      <c r="T603" s="32"/>
    </row>
    <row r="604">
      <c r="A604" s="24"/>
      <c r="B604" s="24"/>
      <c r="C604" s="25"/>
      <c r="D604" s="24"/>
      <c r="E604" s="24"/>
      <c r="F604" s="37"/>
      <c r="G604" s="24"/>
      <c r="H604" s="24"/>
      <c r="I604" s="24"/>
      <c r="J604" s="24"/>
      <c r="K604" s="24"/>
      <c r="R604" s="4"/>
      <c r="T604" s="32"/>
    </row>
    <row r="605">
      <c r="A605" s="24"/>
      <c r="B605" s="24"/>
      <c r="C605" s="25"/>
      <c r="D605" s="24"/>
      <c r="E605" s="24"/>
      <c r="F605" s="37"/>
      <c r="G605" s="24"/>
      <c r="H605" s="24"/>
      <c r="I605" s="24"/>
      <c r="J605" s="24"/>
      <c r="K605" s="24"/>
      <c r="R605" s="4"/>
      <c r="T605" s="32"/>
    </row>
    <row r="606">
      <c r="A606" s="24"/>
      <c r="B606" s="24"/>
      <c r="C606" s="25"/>
      <c r="D606" s="24"/>
      <c r="E606" s="24"/>
      <c r="F606" s="37"/>
      <c r="G606" s="24"/>
      <c r="H606" s="24"/>
      <c r="I606" s="24"/>
      <c r="J606" s="24"/>
      <c r="K606" s="24"/>
      <c r="R606" s="4"/>
      <c r="T606" s="32"/>
    </row>
    <row r="607">
      <c r="A607" s="24"/>
      <c r="B607" s="24"/>
      <c r="C607" s="25"/>
      <c r="D607" s="24"/>
      <c r="E607" s="24"/>
      <c r="F607" s="37"/>
      <c r="G607" s="24"/>
      <c r="H607" s="24"/>
      <c r="I607" s="24"/>
      <c r="J607" s="24"/>
      <c r="K607" s="24"/>
      <c r="R607" s="4"/>
      <c r="T607" s="32"/>
    </row>
    <row r="608">
      <c r="A608" s="24"/>
      <c r="B608" s="24"/>
      <c r="C608" s="25"/>
      <c r="D608" s="24"/>
      <c r="E608" s="24"/>
      <c r="F608" s="37"/>
      <c r="G608" s="24"/>
      <c r="H608" s="24"/>
      <c r="I608" s="24"/>
      <c r="J608" s="24"/>
      <c r="K608" s="24"/>
      <c r="R608" s="4"/>
      <c r="T608" s="32"/>
    </row>
    <row r="609">
      <c r="A609" s="24"/>
      <c r="B609" s="24"/>
      <c r="C609" s="25"/>
      <c r="D609" s="24"/>
      <c r="E609" s="24"/>
      <c r="F609" s="37"/>
      <c r="G609" s="24"/>
      <c r="H609" s="24"/>
      <c r="I609" s="24"/>
      <c r="J609" s="24"/>
      <c r="K609" s="24"/>
      <c r="R609" s="4"/>
      <c r="T609" s="32"/>
    </row>
    <row r="610">
      <c r="A610" s="24"/>
      <c r="B610" s="24"/>
      <c r="C610" s="25"/>
      <c r="D610" s="24"/>
      <c r="E610" s="24"/>
      <c r="F610" s="37"/>
      <c r="G610" s="24"/>
      <c r="H610" s="24"/>
      <c r="I610" s="24"/>
      <c r="J610" s="24"/>
      <c r="K610" s="24"/>
      <c r="R610" s="4"/>
      <c r="T610" s="32"/>
    </row>
    <row r="611">
      <c r="A611" s="24"/>
      <c r="B611" s="24"/>
      <c r="C611" s="25"/>
      <c r="D611" s="24"/>
      <c r="E611" s="24"/>
      <c r="F611" s="37"/>
      <c r="G611" s="24"/>
      <c r="H611" s="24"/>
      <c r="I611" s="24"/>
      <c r="J611" s="24"/>
      <c r="K611" s="24"/>
      <c r="R611" s="4"/>
      <c r="T611" s="32"/>
    </row>
    <row r="612">
      <c r="A612" s="24"/>
      <c r="B612" s="24"/>
      <c r="C612" s="25"/>
      <c r="D612" s="24"/>
      <c r="E612" s="24"/>
      <c r="F612" s="37"/>
      <c r="G612" s="24"/>
      <c r="H612" s="24"/>
      <c r="I612" s="24"/>
      <c r="J612" s="24"/>
      <c r="K612" s="24"/>
      <c r="R612" s="4"/>
      <c r="T612" s="32"/>
    </row>
    <row r="613">
      <c r="A613" s="24"/>
      <c r="B613" s="24"/>
      <c r="C613" s="25"/>
      <c r="D613" s="24"/>
      <c r="E613" s="24"/>
      <c r="F613" s="37"/>
      <c r="G613" s="24"/>
      <c r="H613" s="24"/>
      <c r="I613" s="24"/>
      <c r="J613" s="24"/>
      <c r="K613" s="24"/>
      <c r="R613" s="4"/>
      <c r="T613" s="32"/>
    </row>
    <row r="614">
      <c r="A614" s="24"/>
      <c r="B614" s="24"/>
      <c r="C614" s="25"/>
      <c r="D614" s="24"/>
      <c r="E614" s="24"/>
      <c r="F614" s="37"/>
      <c r="G614" s="24"/>
      <c r="H614" s="24"/>
      <c r="I614" s="24"/>
      <c r="J614" s="24"/>
      <c r="K614" s="24"/>
      <c r="R614" s="4"/>
      <c r="T614" s="32"/>
    </row>
    <row r="615">
      <c r="A615" s="24"/>
      <c r="B615" s="24"/>
      <c r="C615" s="25"/>
      <c r="D615" s="24"/>
      <c r="E615" s="24"/>
      <c r="F615" s="37"/>
      <c r="G615" s="24"/>
      <c r="H615" s="24"/>
      <c r="I615" s="24"/>
      <c r="J615" s="24"/>
      <c r="K615" s="24"/>
      <c r="R615" s="4"/>
      <c r="T615" s="32"/>
    </row>
    <row r="616">
      <c r="A616" s="24"/>
      <c r="B616" s="24"/>
      <c r="C616" s="25"/>
      <c r="D616" s="24"/>
      <c r="E616" s="24"/>
      <c r="F616" s="37"/>
      <c r="G616" s="24"/>
      <c r="H616" s="24"/>
      <c r="I616" s="24"/>
      <c r="J616" s="24"/>
      <c r="K616" s="24"/>
      <c r="R616" s="4"/>
      <c r="T616" s="32"/>
    </row>
    <row r="617">
      <c r="A617" s="24"/>
      <c r="B617" s="24"/>
      <c r="C617" s="25"/>
      <c r="D617" s="24"/>
      <c r="E617" s="24"/>
      <c r="F617" s="37"/>
      <c r="G617" s="24"/>
      <c r="H617" s="24"/>
      <c r="I617" s="24"/>
      <c r="J617" s="24"/>
      <c r="K617" s="24"/>
      <c r="R617" s="4"/>
      <c r="T617" s="32"/>
    </row>
    <row r="618">
      <c r="A618" s="24"/>
      <c r="B618" s="24"/>
      <c r="C618" s="25"/>
      <c r="D618" s="24"/>
      <c r="E618" s="24"/>
      <c r="F618" s="37"/>
      <c r="G618" s="24"/>
      <c r="H618" s="24"/>
      <c r="I618" s="24"/>
      <c r="J618" s="24"/>
      <c r="K618" s="24"/>
      <c r="R618" s="4"/>
      <c r="T618" s="32"/>
    </row>
    <row r="619">
      <c r="A619" s="24"/>
      <c r="B619" s="24"/>
      <c r="C619" s="25"/>
      <c r="D619" s="24"/>
      <c r="E619" s="24"/>
      <c r="F619" s="37"/>
      <c r="G619" s="24"/>
      <c r="H619" s="24"/>
      <c r="I619" s="24"/>
      <c r="J619" s="24"/>
      <c r="K619" s="24"/>
      <c r="R619" s="4"/>
      <c r="T619" s="32"/>
    </row>
    <row r="620">
      <c r="A620" s="24"/>
      <c r="B620" s="24"/>
      <c r="C620" s="25"/>
      <c r="D620" s="24"/>
      <c r="E620" s="24"/>
      <c r="F620" s="37"/>
      <c r="G620" s="24"/>
      <c r="H620" s="24"/>
      <c r="I620" s="24"/>
      <c r="J620" s="24"/>
      <c r="K620" s="24"/>
      <c r="R620" s="4"/>
      <c r="T620" s="32"/>
    </row>
    <row r="621">
      <c r="A621" s="24"/>
      <c r="B621" s="24"/>
      <c r="C621" s="25"/>
      <c r="D621" s="24"/>
      <c r="E621" s="24"/>
      <c r="F621" s="37"/>
      <c r="G621" s="24"/>
      <c r="H621" s="24"/>
      <c r="I621" s="24"/>
      <c r="J621" s="24"/>
      <c r="K621" s="24"/>
      <c r="R621" s="4"/>
      <c r="T621" s="32"/>
    </row>
    <row r="622">
      <c r="A622" s="24"/>
      <c r="B622" s="24"/>
      <c r="C622" s="25"/>
      <c r="D622" s="24"/>
      <c r="E622" s="24"/>
      <c r="F622" s="37"/>
      <c r="G622" s="24"/>
      <c r="H622" s="24"/>
      <c r="I622" s="24"/>
      <c r="J622" s="24"/>
      <c r="K622" s="24"/>
      <c r="R622" s="4"/>
      <c r="T622" s="32"/>
    </row>
    <row r="623">
      <c r="A623" s="24"/>
      <c r="B623" s="24"/>
      <c r="C623" s="25"/>
      <c r="D623" s="24"/>
      <c r="E623" s="24"/>
      <c r="F623" s="37"/>
      <c r="G623" s="24"/>
      <c r="H623" s="24"/>
      <c r="I623" s="24"/>
      <c r="J623" s="24"/>
      <c r="K623" s="24"/>
      <c r="R623" s="4"/>
      <c r="T623" s="32"/>
    </row>
    <row r="624">
      <c r="A624" s="24"/>
      <c r="B624" s="24"/>
      <c r="C624" s="25"/>
      <c r="D624" s="24"/>
      <c r="E624" s="24"/>
      <c r="F624" s="37"/>
      <c r="G624" s="24"/>
      <c r="H624" s="24"/>
      <c r="I624" s="24"/>
      <c r="J624" s="24"/>
      <c r="K624" s="24"/>
      <c r="R624" s="4"/>
      <c r="T624" s="32"/>
    </row>
    <row r="625">
      <c r="A625" s="24"/>
      <c r="B625" s="24"/>
      <c r="C625" s="25"/>
      <c r="D625" s="24"/>
      <c r="E625" s="24"/>
      <c r="F625" s="37"/>
      <c r="G625" s="24"/>
      <c r="H625" s="24"/>
      <c r="I625" s="24"/>
      <c r="J625" s="24"/>
      <c r="K625" s="24"/>
      <c r="R625" s="4"/>
      <c r="T625" s="32"/>
    </row>
    <row r="626">
      <c r="A626" s="24"/>
      <c r="B626" s="24"/>
      <c r="C626" s="25"/>
      <c r="D626" s="24"/>
      <c r="E626" s="24"/>
      <c r="F626" s="37"/>
      <c r="G626" s="24"/>
      <c r="H626" s="24"/>
      <c r="I626" s="24"/>
      <c r="J626" s="24"/>
      <c r="K626" s="24"/>
      <c r="R626" s="4"/>
      <c r="T626" s="32"/>
    </row>
    <row r="627">
      <c r="A627" s="24"/>
      <c r="B627" s="24"/>
      <c r="C627" s="25"/>
      <c r="D627" s="24"/>
      <c r="E627" s="24"/>
      <c r="F627" s="37"/>
      <c r="G627" s="24"/>
      <c r="H627" s="24"/>
      <c r="I627" s="24"/>
      <c r="J627" s="24"/>
      <c r="K627" s="24"/>
      <c r="R627" s="4"/>
      <c r="T627" s="32"/>
    </row>
    <row r="628">
      <c r="A628" s="24"/>
      <c r="B628" s="24"/>
      <c r="C628" s="25"/>
      <c r="D628" s="24"/>
      <c r="E628" s="24"/>
      <c r="F628" s="37"/>
      <c r="G628" s="24"/>
      <c r="H628" s="24"/>
      <c r="I628" s="24"/>
      <c r="J628" s="24"/>
      <c r="K628" s="24"/>
      <c r="R628" s="4"/>
      <c r="T628" s="32"/>
    </row>
    <row r="629">
      <c r="A629" s="24"/>
      <c r="B629" s="24"/>
      <c r="C629" s="25"/>
      <c r="D629" s="24"/>
      <c r="E629" s="24"/>
      <c r="F629" s="37"/>
      <c r="G629" s="24"/>
      <c r="H629" s="24"/>
      <c r="I629" s="24"/>
      <c r="J629" s="24"/>
      <c r="K629" s="24"/>
      <c r="R629" s="4"/>
      <c r="T629" s="32"/>
    </row>
    <row r="630">
      <c r="A630" s="24"/>
      <c r="B630" s="24"/>
      <c r="C630" s="25"/>
      <c r="D630" s="24"/>
      <c r="E630" s="24"/>
      <c r="F630" s="37"/>
      <c r="G630" s="24"/>
      <c r="H630" s="24"/>
      <c r="I630" s="24"/>
      <c r="J630" s="24"/>
      <c r="K630" s="24"/>
      <c r="R630" s="4"/>
      <c r="T630" s="32"/>
    </row>
    <row r="631">
      <c r="A631" s="24"/>
      <c r="B631" s="24"/>
      <c r="C631" s="25"/>
      <c r="D631" s="24"/>
      <c r="E631" s="24"/>
      <c r="F631" s="37"/>
      <c r="G631" s="24"/>
      <c r="H631" s="24"/>
      <c r="I631" s="24"/>
      <c r="J631" s="24"/>
      <c r="K631" s="24"/>
      <c r="R631" s="4"/>
      <c r="T631" s="32"/>
    </row>
    <row r="632">
      <c r="A632" s="24"/>
      <c r="B632" s="24"/>
      <c r="C632" s="25"/>
      <c r="D632" s="24"/>
      <c r="E632" s="24"/>
      <c r="F632" s="37"/>
      <c r="G632" s="24"/>
      <c r="H632" s="24"/>
      <c r="I632" s="24"/>
      <c r="J632" s="24"/>
      <c r="K632" s="24"/>
      <c r="R632" s="4"/>
      <c r="T632" s="32"/>
    </row>
    <row r="633">
      <c r="A633" s="24"/>
      <c r="B633" s="24"/>
      <c r="C633" s="25"/>
      <c r="D633" s="24"/>
      <c r="E633" s="24"/>
      <c r="F633" s="37"/>
      <c r="G633" s="24"/>
      <c r="H633" s="24"/>
      <c r="I633" s="24"/>
      <c r="J633" s="24"/>
      <c r="K633" s="24"/>
      <c r="R633" s="4"/>
      <c r="T633" s="32"/>
    </row>
    <row r="634">
      <c r="A634" s="24"/>
      <c r="B634" s="24"/>
      <c r="C634" s="25"/>
      <c r="D634" s="24"/>
      <c r="E634" s="24"/>
      <c r="F634" s="37"/>
      <c r="G634" s="24"/>
      <c r="H634" s="24"/>
      <c r="I634" s="24"/>
      <c r="J634" s="24"/>
      <c r="K634" s="24"/>
      <c r="R634" s="4"/>
      <c r="T634" s="32"/>
    </row>
    <row r="635">
      <c r="A635" s="24"/>
      <c r="B635" s="24"/>
      <c r="C635" s="25"/>
      <c r="D635" s="24"/>
      <c r="E635" s="24"/>
      <c r="F635" s="37"/>
      <c r="G635" s="24"/>
      <c r="H635" s="24"/>
      <c r="I635" s="24"/>
      <c r="J635" s="24"/>
      <c r="K635" s="24"/>
      <c r="R635" s="4"/>
      <c r="T635" s="32"/>
    </row>
    <row r="636">
      <c r="A636" s="24"/>
      <c r="B636" s="24"/>
      <c r="C636" s="25"/>
      <c r="D636" s="24"/>
      <c r="E636" s="24"/>
      <c r="F636" s="37"/>
      <c r="G636" s="24"/>
      <c r="H636" s="24"/>
      <c r="I636" s="24"/>
      <c r="J636" s="24"/>
      <c r="K636" s="24"/>
      <c r="R636" s="4"/>
      <c r="T636" s="32"/>
    </row>
    <row r="637">
      <c r="A637" s="24"/>
      <c r="B637" s="24"/>
      <c r="C637" s="25"/>
      <c r="D637" s="24"/>
      <c r="E637" s="24"/>
      <c r="F637" s="37"/>
      <c r="G637" s="24"/>
      <c r="H637" s="24"/>
      <c r="I637" s="24"/>
      <c r="J637" s="24"/>
      <c r="K637" s="24"/>
      <c r="R637" s="4"/>
      <c r="T637" s="32"/>
    </row>
    <row r="638">
      <c r="A638" s="24"/>
      <c r="B638" s="24"/>
      <c r="C638" s="25"/>
      <c r="D638" s="24"/>
      <c r="E638" s="24"/>
      <c r="F638" s="37"/>
      <c r="G638" s="24"/>
      <c r="H638" s="24"/>
      <c r="I638" s="24"/>
      <c r="J638" s="24"/>
      <c r="K638" s="24"/>
      <c r="R638" s="4"/>
      <c r="T638" s="32"/>
    </row>
    <row r="639">
      <c r="A639" s="24"/>
      <c r="B639" s="24"/>
      <c r="C639" s="25"/>
      <c r="D639" s="24"/>
      <c r="E639" s="24"/>
      <c r="F639" s="37"/>
      <c r="G639" s="24"/>
      <c r="H639" s="24"/>
      <c r="I639" s="24"/>
      <c r="J639" s="24"/>
      <c r="K639" s="24"/>
      <c r="R639" s="4"/>
      <c r="T639" s="32"/>
    </row>
    <row r="640">
      <c r="A640" s="24"/>
      <c r="B640" s="24"/>
      <c r="C640" s="25"/>
      <c r="D640" s="24"/>
      <c r="E640" s="24"/>
      <c r="F640" s="37"/>
      <c r="G640" s="24"/>
      <c r="H640" s="24"/>
      <c r="I640" s="24"/>
      <c r="J640" s="24"/>
      <c r="K640" s="24"/>
      <c r="R640" s="4"/>
      <c r="T640" s="32"/>
    </row>
    <row r="641">
      <c r="A641" s="24"/>
      <c r="B641" s="24"/>
      <c r="C641" s="25"/>
      <c r="D641" s="24"/>
      <c r="E641" s="24"/>
      <c r="F641" s="37"/>
      <c r="G641" s="24"/>
      <c r="H641" s="24"/>
      <c r="I641" s="24"/>
      <c r="J641" s="24"/>
      <c r="K641" s="24"/>
      <c r="R641" s="4"/>
      <c r="T641" s="32"/>
    </row>
    <row r="642">
      <c r="A642" s="24"/>
      <c r="B642" s="24"/>
      <c r="C642" s="25"/>
      <c r="D642" s="24"/>
      <c r="E642" s="24"/>
      <c r="F642" s="37"/>
      <c r="G642" s="24"/>
      <c r="H642" s="24"/>
      <c r="I642" s="24"/>
      <c r="J642" s="24"/>
      <c r="K642" s="24"/>
      <c r="R642" s="4"/>
      <c r="T642" s="32"/>
    </row>
    <row r="643">
      <c r="A643" s="24"/>
      <c r="B643" s="24"/>
      <c r="C643" s="25"/>
      <c r="D643" s="24"/>
      <c r="E643" s="24"/>
      <c r="F643" s="37"/>
      <c r="G643" s="24"/>
      <c r="H643" s="24"/>
      <c r="I643" s="24"/>
      <c r="J643" s="24"/>
      <c r="K643" s="24"/>
      <c r="R643" s="4"/>
      <c r="T643" s="32"/>
    </row>
    <row r="644">
      <c r="A644" s="24"/>
      <c r="B644" s="24"/>
      <c r="C644" s="25"/>
      <c r="D644" s="24"/>
      <c r="E644" s="24"/>
      <c r="F644" s="37"/>
      <c r="G644" s="24"/>
      <c r="H644" s="24"/>
      <c r="I644" s="24"/>
      <c r="J644" s="24"/>
      <c r="K644" s="24"/>
      <c r="R644" s="4"/>
      <c r="T644" s="32"/>
    </row>
    <row r="645">
      <c r="A645" s="24"/>
      <c r="B645" s="24"/>
      <c r="C645" s="25"/>
      <c r="D645" s="24"/>
      <c r="E645" s="24"/>
      <c r="F645" s="37"/>
      <c r="G645" s="24"/>
      <c r="H645" s="24"/>
      <c r="I645" s="24"/>
      <c r="J645" s="24"/>
      <c r="K645" s="24"/>
      <c r="R645" s="4"/>
      <c r="T645" s="32"/>
    </row>
    <row r="646">
      <c r="A646" s="24"/>
      <c r="B646" s="24"/>
      <c r="C646" s="25"/>
      <c r="D646" s="24"/>
      <c r="E646" s="24"/>
      <c r="F646" s="37"/>
      <c r="G646" s="24"/>
      <c r="H646" s="24"/>
      <c r="I646" s="24"/>
      <c r="J646" s="24"/>
      <c r="K646" s="24"/>
      <c r="R646" s="4"/>
      <c r="T646" s="32"/>
    </row>
    <row r="647">
      <c r="A647" s="24"/>
      <c r="B647" s="24"/>
      <c r="C647" s="25"/>
      <c r="D647" s="24"/>
      <c r="E647" s="24"/>
      <c r="F647" s="37"/>
      <c r="G647" s="24"/>
      <c r="H647" s="24"/>
      <c r="I647" s="24"/>
      <c r="J647" s="24"/>
      <c r="K647" s="24"/>
      <c r="R647" s="4"/>
      <c r="T647" s="32"/>
    </row>
    <row r="648">
      <c r="A648" s="24"/>
      <c r="B648" s="24"/>
      <c r="C648" s="25"/>
      <c r="D648" s="24"/>
      <c r="E648" s="24"/>
      <c r="F648" s="37"/>
      <c r="G648" s="24"/>
      <c r="H648" s="24"/>
      <c r="I648" s="24"/>
      <c r="J648" s="24"/>
      <c r="K648" s="24"/>
      <c r="R648" s="4"/>
      <c r="T648" s="32"/>
    </row>
    <row r="649">
      <c r="A649" s="24"/>
      <c r="B649" s="24"/>
      <c r="C649" s="25"/>
      <c r="D649" s="24"/>
      <c r="E649" s="24"/>
      <c r="F649" s="37"/>
      <c r="G649" s="24"/>
      <c r="H649" s="24"/>
      <c r="I649" s="24"/>
      <c r="J649" s="24"/>
      <c r="K649" s="24"/>
      <c r="R649" s="4"/>
      <c r="T649" s="32"/>
    </row>
    <row r="650">
      <c r="A650" s="24"/>
      <c r="B650" s="24"/>
      <c r="C650" s="25"/>
      <c r="D650" s="24"/>
      <c r="E650" s="24"/>
      <c r="F650" s="37"/>
      <c r="G650" s="24"/>
      <c r="H650" s="24"/>
      <c r="I650" s="24"/>
      <c r="J650" s="24"/>
      <c r="K650" s="24"/>
      <c r="R650" s="4"/>
      <c r="T650" s="32"/>
    </row>
    <row r="651">
      <c r="A651" s="24"/>
      <c r="B651" s="24"/>
      <c r="C651" s="25"/>
      <c r="D651" s="24"/>
      <c r="E651" s="24"/>
      <c r="F651" s="37"/>
      <c r="G651" s="24"/>
      <c r="H651" s="24"/>
      <c r="I651" s="24"/>
      <c r="J651" s="24"/>
      <c r="K651" s="24"/>
      <c r="R651" s="4"/>
      <c r="T651" s="32"/>
    </row>
    <row r="652">
      <c r="A652" s="24"/>
      <c r="B652" s="24"/>
      <c r="C652" s="25"/>
      <c r="D652" s="24"/>
      <c r="E652" s="24"/>
      <c r="F652" s="37"/>
      <c r="G652" s="24"/>
      <c r="H652" s="24"/>
      <c r="I652" s="24"/>
      <c r="J652" s="24"/>
      <c r="K652" s="24"/>
      <c r="R652" s="4"/>
      <c r="T652" s="32"/>
    </row>
    <row r="653">
      <c r="A653" s="24"/>
      <c r="B653" s="24"/>
      <c r="C653" s="25"/>
      <c r="D653" s="24"/>
      <c r="E653" s="24"/>
      <c r="F653" s="37"/>
      <c r="G653" s="24"/>
      <c r="H653" s="24"/>
      <c r="I653" s="24"/>
      <c r="J653" s="24"/>
      <c r="K653" s="24"/>
      <c r="R653" s="4"/>
      <c r="T653" s="32"/>
    </row>
    <row r="654">
      <c r="A654" s="24"/>
      <c r="B654" s="24"/>
      <c r="C654" s="25"/>
      <c r="D654" s="24"/>
      <c r="E654" s="24"/>
      <c r="F654" s="37"/>
      <c r="G654" s="24"/>
      <c r="H654" s="24"/>
      <c r="I654" s="24"/>
      <c r="J654" s="24"/>
      <c r="K654" s="24"/>
      <c r="R654" s="4"/>
      <c r="T654" s="32"/>
    </row>
    <row r="655">
      <c r="A655" s="24"/>
      <c r="B655" s="24"/>
      <c r="C655" s="25"/>
      <c r="D655" s="24"/>
      <c r="E655" s="24"/>
      <c r="F655" s="37"/>
      <c r="G655" s="24"/>
      <c r="H655" s="24"/>
      <c r="I655" s="24"/>
      <c r="J655" s="24"/>
      <c r="K655" s="24"/>
      <c r="R655" s="4"/>
      <c r="T655" s="32"/>
    </row>
    <row r="656">
      <c r="A656" s="24"/>
      <c r="B656" s="24"/>
      <c r="C656" s="25"/>
      <c r="D656" s="24"/>
      <c r="E656" s="24"/>
      <c r="F656" s="37"/>
      <c r="G656" s="24"/>
      <c r="H656" s="24"/>
      <c r="I656" s="24"/>
      <c r="J656" s="24"/>
      <c r="K656" s="24"/>
      <c r="R656" s="4"/>
      <c r="T656" s="32"/>
    </row>
    <row r="657">
      <c r="A657" s="24"/>
      <c r="B657" s="24"/>
      <c r="C657" s="25"/>
      <c r="D657" s="24"/>
      <c r="E657" s="24"/>
      <c r="F657" s="37"/>
      <c r="G657" s="24"/>
      <c r="H657" s="24"/>
      <c r="I657" s="24"/>
      <c r="J657" s="24"/>
      <c r="K657" s="24"/>
      <c r="R657" s="4"/>
      <c r="T657" s="32"/>
    </row>
    <row r="658">
      <c r="A658" s="24"/>
      <c r="B658" s="24"/>
      <c r="C658" s="25"/>
      <c r="D658" s="24"/>
      <c r="E658" s="24"/>
      <c r="F658" s="37"/>
      <c r="G658" s="24"/>
      <c r="H658" s="24"/>
      <c r="I658" s="24"/>
      <c r="J658" s="24"/>
      <c r="K658" s="24"/>
      <c r="R658" s="4"/>
      <c r="T658" s="32"/>
    </row>
    <row r="659">
      <c r="A659" s="24"/>
      <c r="B659" s="24"/>
      <c r="C659" s="25"/>
      <c r="D659" s="24"/>
      <c r="E659" s="24"/>
      <c r="F659" s="37"/>
      <c r="G659" s="24"/>
      <c r="H659" s="24"/>
      <c r="I659" s="24"/>
      <c r="J659" s="24"/>
      <c r="K659" s="24"/>
      <c r="R659" s="4"/>
      <c r="T659" s="32"/>
    </row>
    <row r="660">
      <c r="A660" s="24"/>
      <c r="B660" s="24"/>
      <c r="C660" s="25"/>
      <c r="D660" s="24"/>
      <c r="E660" s="24"/>
      <c r="F660" s="37"/>
      <c r="G660" s="24"/>
      <c r="H660" s="24"/>
      <c r="I660" s="24"/>
      <c r="J660" s="24"/>
      <c r="K660" s="24"/>
      <c r="R660" s="4"/>
      <c r="T660" s="32"/>
    </row>
    <row r="661">
      <c r="A661" s="24"/>
      <c r="B661" s="24"/>
      <c r="C661" s="25"/>
      <c r="D661" s="24"/>
      <c r="E661" s="24"/>
      <c r="F661" s="37"/>
      <c r="G661" s="24"/>
      <c r="H661" s="24"/>
      <c r="I661" s="24"/>
      <c r="J661" s="24"/>
      <c r="K661" s="24"/>
      <c r="R661" s="4"/>
      <c r="T661" s="32"/>
    </row>
    <row r="662">
      <c r="A662" s="24"/>
      <c r="B662" s="24"/>
      <c r="C662" s="25"/>
      <c r="D662" s="24"/>
      <c r="E662" s="24"/>
      <c r="F662" s="37"/>
      <c r="G662" s="24"/>
      <c r="H662" s="24"/>
      <c r="I662" s="24"/>
      <c r="J662" s="24"/>
      <c r="K662" s="24"/>
      <c r="R662" s="4"/>
      <c r="T662" s="32"/>
    </row>
    <row r="663">
      <c r="A663" s="24"/>
      <c r="B663" s="24"/>
      <c r="C663" s="25"/>
      <c r="D663" s="24"/>
      <c r="E663" s="24"/>
      <c r="F663" s="37"/>
      <c r="G663" s="24"/>
      <c r="H663" s="24"/>
      <c r="I663" s="24"/>
      <c r="J663" s="24"/>
      <c r="K663" s="24"/>
      <c r="R663" s="4"/>
      <c r="T663" s="32"/>
    </row>
    <row r="664">
      <c r="A664" s="24"/>
      <c r="B664" s="24"/>
      <c r="C664" s="25"/>
      <c r="D664" s="24"/>
      <c r="E664" s="24"/>
      <c r="F664" s="37"/>
      <c r="G664" s="24"/>
      <c r="H664" s="24"/>
      <c r="I664" s="24"/>
      <c r="J664" s="24"/>
      <c r="K664" s="24"/>
      <c r="R664" s="4"/>
      <c r="T664" s="32"/>
    </row>
    <row r="665">
      <c r="A665" s="24"/>
      <c r="B665" s="24"/>
      <c r="C665" s="25"/>
      <c r="D665" s="24"/>
      <c r="E665" s="24"/>
      <c r="F665" s="37"/>
      <c r="G665" s="24"/>
      <c r="H665" s="24"/>
      <c r="I665" s="24"/>
      <c r="J665" s="24"/>
      <c r="K665" s="24"/>
      <c r="R665" s="4"/>
      <c r="T665" s="32"/>
    </row>
    <row r="666">
      <c r="A666" s="24"/>
      <c r="B666" s="24"/>
      <c r="C666" s="25"/>
      <c r="D666" s="24"/>
      <c r="E666" s="24"/>
      <c r="F666" s="37"/>
      <c r="G666" s="24"/>
      <c r="H666" s="24"/>
      <c r="I666" s="24"/>
      <c r="J666" s="24"/>
      <c r="K666" s="24"/>
      <c r="R666" s="4"/>
      <c r="T666" s="32"/>
    </row>
    <row r="667">
      <c r="A667" s="24"/>
      <c r="B667" s="24"/>
      <c r="C667" s="25"/>
      <c r="D667" s="24"/>
      <c r="E667" s="24"/>
      <c r="F667" s="37"/>
      <c r="G667" s="24"/>
      <c r="H667" s="24"/>
      <c r="I667" s="24"/>
      <c r="J667" s="24"/>
      <c r="K667" s="24"/>
      <c r="R667" s="4"/>
      <c r="T667" s="32"/>
    </row>
    <row r="668">
      <c r="A668" s="24"/>
      <c r="B668" s="24"/>
      <c r="C668" s="25"/>
      <c r="D668" s="24"/>
      <c r="E668" s="24"/>
      <c r="F668" s="37"/>
      <c r="G668" s="24"/>
      <c r="H668" s="24"/>
      <c r="I668" s="24"/>
      <c r="J668" s="24"/>
      <c r="K668" s="24"/>
      <c r="R668" s="4"/>
      <c r="T668" s="32"/>
    </row>
    <row r="669">
      <c r="A669" s="24"/>
      <c r="B669" s="24"/>
      <c r="C669" s="25"/>
      <c r="D669" s="24"/>
      <c r="E669" s="24"/>
      <c r="F669" s="37"/>
      <c r="G669" s="24"/>
      <c r="H669" s="24"/>
      <c r="I669" s="24"/>
      <c r="J669" s="24"/>
      <c r="K669" s="24"/>
      <c r="R669" s="4"/>
      <c r="T669" s="32"/>
    </row>
    <row r="670">
      <c r="A670" s="24"/>
      <c r="B670" s="24"/>
      <c r="C670" s="25"/>
      <c r="D670" s="24"/>
      <c r="E670" s="24"/>
      <c r="F670" s="37"/>
      <c r="G670" s="24"/>
      <c r="H670" s="24"/>
      <c r="I670" s="24"/>
      <c r="J670" s="24"/>
      <c r="K670" s="24"/>
      <c r="R670" s="4"/>
      <c r="T670" s="32"/>
    </row>
    <row r="671">
      <c r="A671" s="24"/>
      <c r="B671" s="24"/>
      <c r="C671" s="25"/>
      <c r="D671" s="24"/>
      <c r="E671" s="24"/>
      <c r="F671" s="37"/>
      <c r="G671" s="24"/>
      <c r="H671" s="24"/>
      <c r="I671" s="24"/>
      <c r="J671" s="24"/>
      <c r="K671" s="24"/>
      <c r="R671" s="4"/>
      <c r="T671" s="32"/>
    </row>
    <row r="672">
      <c r="A672" s="24"/>
      <c r="B672" s="24"/>
      <c r="C672" s="25"/>
      <c r="D672" s="24"/>
      <c r="E672" s="24"/>
      <c r="F672" s="37"/>
      <c r="G672" s="24"/>
      <c r="H672" s="24"/>
      <c r="I672" s="24"/>
      <c r="J672" s="24"/>
      <c r="K672" s="24"/>
      <c r="R672" s="4"/>
      <c r="T672" s="32"/>
    </row>
    <row r="673">
      <c r="A673" s="24"/>
      <c r="B673" s="24"/>
      <c r="C673" s="25"/>
      <c r="D673" s="24"/>
      <c r="E673" s="24"/>
      <c r="F673" s="37"/>
      <c r="G673" s="24"/>
      <c r="H673" s="24"/>
      <c r="I673" s="24"/>
      <c r="J673" s="24"/>
      <c r="K673" s="24"/>
      <c r="R673" s="4"/>
      <c r="T673" s="32"/>
    </row>
    <row r="674">
      <c r="A674" s="24"/>
      <c r="B674" s="24"/>
      <c r="C674" s="25"/>
      <c r="D674" s="24"/>
      <c r="E674" s="24"/>
      <c r="F674" s="37"/>
      <c r="G674" s="24"/>
      <c r="H674" s="24"/>
      <c r="I674" s="24"/>
      <c r="J674" s="24"/>
      <c r="K674" s="24"/>
      <c r="R674" s="4"/>
      <c r="T674" s="32"/>
    </row>
    <row r="675">
      <c r="A675" s="24"/>
      <c r="B675" s="24"/>
      <c r="C675" s="25"/>
      <c r="D675" s="24"/>
      <c r="E675" s="24"/>
      <c r="F675" s="37"/>
      <c r="G675" s="24"/>
      <c r="H675" s="24"/>
      <c r="I675" s="24"/>
      <c r="J675" s="24"/>
      <c r="K675" s="24"/>
      <c r="R675" s="4"/>
      <c r="T675" s="32"/>
    </row>
    <row r="676">
      <c r="A676" s="24"/>
      <c r="B676" s="24"/>
      <c r="C676" s="25"/>
      <c r="D676" s="24"/>
      <c r="E676" s="24"/>
      <c r="F676" s="37"/>
      <c r="G676" s="24"/>
      <c r="H676" s="24"/>
      <c r="I676" s="24"/>
      <c r="J676" s="24"/>
      <c r="K676" s="24"/>
      <c r="R676" s="4"/>
      <c r="T676" s="32"/>
    </row>
    <row r="677">
      <c r="A677" s="24"/>
      <c r="B677" s="24"/>
      <c r="C677" s="25"/>
      <c r="D677" s="24"/>
      <c r="E677" s="24"/>
      <c r="F677" s="37"/>
      <c r="G677" s="24"/>
      <c r="H677" s="24"/>
      <c r="I677" s="24"/>
      <c r="J677" s="24"/>
      <c r="K677" s="24"/>
      <c r="R677" s="4"/>
      <c r="T677" s="32"/>
    </row>
    <row r="678">
      <c r="A678" s="24"/>
      <c r="B678" s="24"/>
      <c r="C678" s="25"/>
      <c r="D678" s="24"/>
      <c r="E678" s="24"/>
      <c r="F678" s="37"/>
      <c r="G678" s="24"/>
      <c r="H678" s="24"/>
      <c r="I678" s="24"/>
      <c r="J678" s="24"/>
      <c r="K678" s="24"/>
      <c r="R678" s="4"/>
      <c r="T678" s="32"/>
    </row>
    <row r="679">
      <c r="A679" s="24"/>
      <c r="B679" s="24"/>
      <c r="C679" s="25"/>
      <c r="D679" s="24"/>
      <c r="E679" s="24"/>
      <c r="F679" s="37"/>
      <c r="G679" s="24"/>
      <c r="H679" s="24"/>
      <c r="I679" s="24"/>
      <c r="J679" s="24"/>
      <c r="K679" s="24"/>
      <c r="R679" s="4"/>
      <c r="T679" s="32"/>
    </row>
    <row r="680">
      <c r="A680" s="24"/>
      <c r="B680" s="24"/>
      <c r="C680" s="25"/>
      <c r="D680" s="24"/>
      <c r="E680" s="24"/>
      <c r="F680" s="37"/>
      <c r="G680" s="24"/>
      <c r="H680" s="24"/>
      <c r="I680" s="24"/>
      <c r="J680" s="24"/>
      <c r="K680" s="24"/>
      <c r="R680" s="4"/>
      <c r="T680" s="32"/>
    </row>
    <row r="681">
      <c r="A681" s="24"/>
      <c r="B681" s="24"/>
      <c r="C681" s="25"/>
      <c r="D681" s="24"/>
      <c r="E681" s="24"/>
      <c r="F681" s="37"/>
      <c r="G681" s="24"/>
      <c r="H681" s="24"/>
      <c r="I681" s="24"/>
      <c r="J681" s="24"/>
      <c r="K681" s="24"/>
      <c r="R681" s="4"/>
      <c r="T681" s="32"/>
    </row>
    <row r="682">
      <c r="A682" s="24"/>
      <c r="B682" s="24"/>
      <c r="C682" s="25"/>
      <c r="D682" s="24"/>
      <c r="E682" s="24"/>
      <c r="F682" s="37"/>
      <c r="G682" s="24"/>
      <c r="H682" s="24"/>
      <c r="I682" s="24"/>
      <c r="J682" s="24"/>
      <c r="K682" s="24"/>
      <c r="R682" s="4"/>
      <c r="T682" s="32"/>
    </row>
    <row r="683">
      <c r="A683" s="24"/>
      <c r="B683" s="24"/>
      <c r="C683" s="25"/>
      <c r="D683" s="24"/>
      <c r="E683" s="24"/>
      <c r="F683" s="37"/>
      <c r="G683" s="24"/>
      <c r="H683" s="24"/>
      <c r="I683" s="24"/>
      <c r="J683" s="24"/>
      <c r="K683" s="24"/>
      <c r="R683" s="4"/>
      <c r="T683" s="32"/>
    </row>
    <row r="684">
      <c r="A684" s="24"/>
      <c r="B684" s="24"/>
      <c r="C684" s="25"/>
      <c r="D684" s="24"/>
      <c r="E684" s="24"/>
      <c r="F684" s="37"/>
      <c r="G684" s="24"/>
      <c r="H684" s="24"/>
      <c r="I684" s="24"/>
      <c r="J684" s="24"/>
      <c r="K684" s="24"/>
      <c r="R684" s="4"/>
      <c r="T684" s="32"/>
    </row>
    <row r="685">
      <c r="A685" s="24"/>
      <c r="B685" s="24"/>
      <c r="C685" s="25"/>
      <c r="D685" s="24"/>
      <c r="E685" s="24"/>
      <c r="F685" s="37"/>
      <c r="G685" s="24"/>
      <c r="H685" s="24"/>
      <c r="I685" s="24"/>
      <c r="J685" s="24"/>
      <c r="K685" s="24"/>
      <c r="R685" s="4"/>
      <c r="T685" s="32"/>
    </row>
    <row r="686">
      <c r="A686" s="24"/>
      <c r="B686" s="24"/>
      <c r="C686" s="25"/>
      <c r="D686" s="24"/>
      <c r="E686" s="24"/>
      <c r="F686" s="37"/>
      <c r="G686" s="24"/>
      <c r="H686" s="24"/>
      <c r="I686" s="24"/>
      <c r="J686" s="24"/>
      <c r="K686" s="24"/>
      <c r="R686" s="4"/>
      <c r="T686" s="32"/>
    </row>
    <row r="687">
      <c r="A687" s="24"/>
      <c r="B687" s="24"/>
      <c r="C687" s="25"/>
      <c r="D687" s="24"/>
      <c r="E687" s="24"/>
      <c r="F687" s="37"/>
      <c r="G687" s="24"/>
      <c r="H687" s="24"/>
      <c r="I687" s="24"/>
      <c r="J687" s="24"/>
      <c r="K687" s="24"/>
      <c r="R687" s="4"/>
      <c r="T687" s="32"/>
    </row>
    <row r="688">
      <c r="A688" s="24"/>
      <c r="B688" s="24"/>
      <c r="C688" s="25"/>
      <c r="D688" s="24"/>
      <c r="E688" s="24"/>
      <c r="F688" s="37"/>
      <c r="G688" s="24"/>
      <c r="H688" s="24"/>
      <c r="I688" s="24"/>
      <c r="J688" s="24"/>
      <c r="K688" s="24"/>
      <c r="R688" s="4"/>
      <c r="T688" s="32"/>
    </row>
    <row r="689">
      <c r="A689" s="24"/>
      <c r="B689" s="24"/>
      <c r="C689" s="25"/>
      <c r="D689" s="24"/>
      <c r="E689" s="24"/>
      <c r="F689" s="37"/>
      <c r="G689" s="24"/>
      <c r="H689" s="24"/>
      <c r="I689" s="24"/>
      <c r="J689" s="24"/>
      <c r="K689" s="24"/>
      <c r="R689" s="4"/>
      <c r="T689" s="32"/>
    </row>
    <row r="690">
      <c r="A690" s="24"/>
      <c r="B690" s="24"/>
      <c r="C690" s="25"/>
      <c r="D690" s="24"/>
      <c r="E690" s="24"/>
      <c r="F690" s="37"/>
      <c r="G690" s="24"/>
      <c r="H690" s="24"/>
      <c r="I690" s="24"/>
      <c r="J690" s="24"/>
      <c r="K690" s="24"/>
      <c r="R690" s="4"/>
      <c r="T690" s="32"/>
    </row>
    <row r="691">
      <c r="A691" s="24"/>
      <c r="B691" s="24"/>
      <c r="C691" s="25"/>
      <c r="D691" s="24"/>
      <c r="E691" s="24"/>
      <c r="F691" s="37"/>
      <c r="G691" s="24"/>
      <c r="H691" s="24"/>
      <c r="I691" s="24"/>
      <c r="J691" s="24"/>
      <c r="K691" s="24"/>
      <c r="R691" s="4"/>
      <c r="T691" s="32"/>
    </row>
    <row r="692">
      <c r="A692" s="24"/>
      <c r="B692" s="24"/>
      <c r="C692" s="25"/>
      <c r="D692" s="24"/>
      <c r="E692" s="24"/>
      <c r="F692" s="37"/>
      <c r="G692" s="24"/>
      <c r="H692" s="24"/>
      <c r="I692" s="24"/>
      <c r="J692" s="24"/>
      <c r="K692" s="24"/>
      <c r="R692" s="4"/>
      <c r="T692" s="32"/>
    </row>
    <row r="693">
      <c r="A693" s="24"/>
      <c r="B693" s="24"/>
      <c r="C693" s="25"/>
      <c r="D693" s="24"/>
      <c r="E693" s="24"/>
      <c r="F693" s="37"/>
      <c r="G693" s="24"/>
      <c r="H693" s="24"/>
      <c r="I693" s="24"/>
      <c r="J693" s="24"/>
      <c r="K693" s="24"/>
      <c r="R693" s="4"/>
      <c r="T693" s="32"/>
    </row>
    <row r="694">
      <c r="A694" s="24"/>
      <c r="B694" s="24"/>
      <c r="C694" s="25"/>
      <c r="D694" s="24"/>
      <c r="E694" s="24"/>
      <c r="F694" s="37"/>
      <c r="G694" s="24"/>
      <c r="H694" s="24"/>
      <c r="I694" s="24"/>
      <c r="J694" s="24"/>
      <c r="K694" s="24"/>
      <c r="R694" s="4"/>
      <c r="T694" s="32"/>
    </row>
    <row r="695">
      <c r="A695" s="24"/>
      <c r="B695" s="24"/>
      <c r="C695" s="25"/>
      <c r="D695" s="24"/>
      <c r="E695" s="24"/>
      <c r="F695" s="37"/>
      <c r="G695" s="24"/>
      <c r="H695" s="24"/>
      <c r="I695" s="24"/>
      <c r="J695" s="24"/>
      <c r="K695" s="24"/>
      <c r="R695" s="4"/>
      <c r="T695" s="32"/>
    </row>
    <row r="696">
      <c r="A696" s="24"/>
      <c r="B696" s="24"/>
      <c r="C696" s="25"/>
      <c r="D696" s="24"/>
      <c r="E696" s="24"/>
      <c r="F696" s="37"/>
      <c r="G696" s="24"/>
      <c r="H696" s="24"/>
      <c r="I696" s="24"/>
      <c r="J696" s="24"/>
      <c r="K696" s="24"/>
      <c r="R696" s="4"/>
      <c r="T696" s="32"/>
    </row>
    <row r="697">
      <c r="A697" s="24"/>
      <c r="B697" s="24"/>
      <c r="C697" s="25"/>
      <c r="D697" s="24"/>
      <c r="E697" s="24"/>
      <c r="F697" s="37"/>
      <c r="G697" s="24"/>
      <c r="H697" s="24"/>
      <c r="I697" s="24"/>
      <c r="J697" s="24"/>
      <c r="K697" s="24"/>
      <c r="R697" s="4"/>
      <c r="T697" s="32"/>
    </row>
    <row r="698">
      <c r="A698" s="24"/>
      <c r="B698" s="24"/>
      <c r="C698" s="25"/>
      <c r="D698" s="24"/>
      <c r="E698" s="24"/>
      <c r="F698" s="37"/>
      <c r="G698" s="24"/>
      <c r="H698" s="24"/>
      <c r="I698" s="24"/>
      <c r="J698" s="24"/>
      <c r="K698" s="24"/>
      <c r="R698" s="4"/>
      <c r="T698" s="32"/>
    </row>
    <row r="699">
      <c r="A699" s="24"/>
      <c r="B699" s="24"/>
      <c r="C699" s="25"/>
      <c r="D699" s="24"/>
      <c r="E699" s="24"/>
      <c r="F699" s="37"/>
      <c r="G699" s="24"/>
      <c r="H699" s="24"/>
      <c r="I699" s="24"/>
      <c r="J699" s="24"/>
      <c r="K699" s="24"/>
      <c r="R699" s="4"/>
      <c r="T699" s="32"/>
    </row>
    <row r="700">
      <c r="A700" s="24"/>
      <c r="B700" s="24"/>
      <c r="C700" s="25"/>
      <c r="D700" s="24"/>
      <c r="E700" s="24"/>
      <c r="F700" s="37"/>
      <c r="G700" s="24"/>
      <c r="H700" s="24"/>
      <c r="I700" s="24"/>
      <c r="J700" s="24"/>
      <c r="K700" s="24"/>
      <c r="R700" s="4"/>
      <c r="T700" s="32"/>
    </row>
    <row r="701">
      <c r="A701" s="24"/>
      <c r="B701" s="24"/>
      <c r="C701" s="25"/>
      <c r="D701" s="24"/>
      <c r="E701" s="24"/>
      <c r="F701" s="37"/>
      <c r="G701" s="24"/>
      <c r="H701" s="24"/>
      <c r="I701" s="24"/>
      <c r="J701" s="24"/>
      <c r="K701" s="24"/>
      <c r="R701" s="4"/>
      <c r="T701" s="32"/>
    </row>
    <row r="702">
      <c r="A702" s="24"/>
      <c r="B702" s="24"/>
      <c r="C702" s="25"/>
      <c r="D702" s="24"/>
      <c r="E702" s="24"/>
      <c r="F702" s="37"/>
      <c r="G702" s="24"/>
      <c r="H702" s="24"/>
      <c r="I702" s="24"/>
      <c r="J702" s="24"/>
      <c r="K702" s="24"/>
      <c r="R702" s="4"/>
      <c r="T702" s="32"/>
    </row>
    <row r="703">
      <c r="A703" s="24"/>
      <c r="B703" s="24"/>
      <c r="C703" s="25"/>
      <c r="D703" s="24"/>
      <c r="E703" s="24"/>
      <c r="F703" s="37"/>
      <c r="G703" s="24"/>
      <c r="H703" s="24"/>
      <c r="I703" s="24"/>
      <c r="J703" s="24"/>
      <c r="K703" s="24"/>
      <c r="R703" s="4"/>
      <c r="T703" s="32"/>
    </row>
    <row r="704">
      <c r="A704" s="24"/>
      <c r="B704" s="24"/>
      <c r="C704" s="25"/>
      <c r="D704" s="24"/>
      <c r="E704" s="24"/>
      <c r="F704" s="37"/>
      <c r="G704" s="24"/>
      <c r="H704" s="24"/>
      <c r="I704" s="24"/>
      <c r="J704" s="24"/>
      <c r="K704" s="24"/>
      <c r="R704" s="4"/>
      <c r="T704" s="32"/>
    </row>
    <row r="705">
      <c r="A705" s="24"/>
      <c r="B705" s="24"/>
      <c r="C705" s="25"/>
      <c r="D705" s="24"/>
      <c r="E705" s="24"/>
      <c r="F705" s="37"/>
      <c r="G705" s="24"/>
      <c r="H705" s="24"/>
      <c r="I705" s="24"/>
      <c r="J705" s="24"/>
      <c r="K705" s="24"/>
      <c r="R705" s="4"/>
      <c r="T705" s="32"/>
    </row>
    <row r="706">
      <c r="A706" s="24"/>
      <c r="B706" s="24"/>
      <c r="C706" s="25"/>
      <c r="D706" s="24"/>
      <c r="E706" s="24"/>
      <c r="F706" s="37"/>
      <c r="G706" s="24"/>
      <c r="H706" s="24"/>
      <c r="I706" s="24"/>
      <c r="J706" s="24"/>
      <c r="K706" s="24"/>
      <c r="R706" s="4"/>
      <c r="T706" s="32"/>
    </row>
    <row r="707">
      <c r="A707" s="24"/>
      <c r="B707" s="24"/>
      <c r="C707" s="25"/>
      <c r="D707" s="24"/>
      <c r="E707" s="24"/>
      <c r="F707" s="37"/>
      <c r="G707" s="24"/>
      <c r="H707" s="24"/>
      <c r="I707" s="24"/>
      <c r="J707" s="24"/>
      <c r="K707" s="24"/>
      <c r="R707" s="4"/>
      <c r="T707" s="32"/>
    </row>
    <row r="708">
      <c r="A708" s="24"/>
      <c r="B708" s="24"/>
      <c r="C708" s="25"/>
      <c r="D708" s="24"/>
      <c r="E708" s="24"/>
      <c r="F708" s="37"/>
      <c r="G708" s="24"/>
      <c r="H708" s="24"/>
      <c r="I708" s="24"/>
      <c r="J708" s="24"/>
      <c r="K708" s="24"/>
      <c r="R708" s="4"/>
      <c r="T708" s="32"/>
    </row>
    <row r="709">
      <c r="A709" s="24"/>
      <c r="B709" s="24"/>
      <c r="C709" s="25"/>
      <c r="D709" s="24"/>
      <c r="E709" s="24"/>
      <c r="F709" s="37"/>
      <c r="G709" s="24"/>
      <c r="H709" s="24"/>
      <c r="I709" s="24"/>
      <c r="J709" s="24"/>
      <c r="K709" s="24"/>
      <c r="R709" s="4"/>
      <c r="T709" s="32"/>
    </row>
    <row r="710">
      <c r="A710" s="24"/>
      <c r="B710" s="24"/>
      <c r="C710" s="25"/>
      <c r="D710" s="24"/>
      <c r="E710" s="24"/>
      <c r="F710" s="37"/>
      <c r="G710" s="24"/>
      <c r="H710" s="24"/>
      <c r="I710" s="24"/>
      <c r="J710" s="24"/>
      <c r="K710" s="24"/>
      <c r="R710" s="4"/>
      <c r="T710" s="32"/>
    </row>
    <row r="711">
      <c r="A711" s="24"/>
      <c r="B711" s="24"/>
      <c r="C711" s="25"/>
      <c r="D711" s="24"/>
      <c r="E711" s="24"/>
      <c r="F711" s="37"/>
      <c r="G711" s="24"/>
      <c r="H711" s="24"/>
      <c r="I711" s="24"/>
      <c r="J711" s="24"/>
      <c r="K711" s="24"/>
      <c r="R711" s="4"/>
      <c r="T711" s="32"/>
    </row>
    <row r="712">
      <c r="A712" s="24"/>
      <c r="B712" s="24"/>
      <c r="C712" s="25"/>
      <c r="D712" s="24"/>
      <c r="E712" s="24"/>
      <c r="F712" s="37"/>
      <c r="G712" s="24"/>
      <c r="H712" s="24"/>
      <c r="I712" s="24"/>
      <c r="J712" s="24"/>
      <c r="K712" s="24"/>
      <c r="R712" s="4"/>
      <c r="T712" s="32"/>
    </row>
    <row r="713">
      <c r="A713" s="24"/>
      <c r="B713" s="24"/>
      <c r="C713" s="25"/>
      <c r="D713" s="24"/>
      <c r="E713" s="24"/>
      <c r="F713" s="37"/>
      <c r="G713" s="24"/>
      <c r="H713" s="24"/>
      <c r="I713" s="24"/>
      <c r="J713" s="24"/>
      <c r="K713" s="24"/>
      <c r="R713" s="4"/>
      <c r="T713" s="32"/>
    </row>
    <row r="714">
      <c r="A714" s="24"/>
      <c r="B714" s="24"/>
      <c r="C714" s="25"/>
      <c r="D714" s="24"/>
      <c r="E714" s="24"/>
      <c r="F714" s="37"/>
      <c r="G714" s="24"/>
      <c r="H714" s="24"/>
      <c r="I714" s="24"/>
      <c r="J714" s="24"/>
      <c r="K714" s="24"/>
      <c r="R714" s="4"/>
      <c r="T714" s="32"/>
    </row>
    <row r="715">
      <c r="A715" s="24"/>
      <c r="B715" s="24"/>
      <c r="C715" s="25"/>
      <c r="D715" s="24"/>
      <c r="E715" s="24"/>
      <c r="F715" s="37"/>
      <c r="G715" s="24"/>
      <c r="H715" s="24"/>
      <c r="I715" s="24"/>
      <c r="J715" s="24"/>
      <c r="K715" s="24"/>
      <c r="R715" s="4"/>
      <c r="T715" s="32"/>
    </row>
    <row r="716">
      <c r="A716" s="24"/>
      <c r="B716" s="24"/>
      <c r="C716" s="25"/>
      <c r="D716" s="24"/>
      <c r="E716" s="24"/>
      <c r="F716" s="37"/>
      <c r="G716" s="24"/>
      <c r="H716" s="24"/>
      <c r="I716" s="24"/>
      <c r="J716" s="24"/>
      <c r="K716" s="24"/>
      <c r="R716" s="4"/>
      <c r="T716" s="32"/>
    </row>
    <row r="717">
      <c r="A717" s="24"/>
      <c r="B717" s="24"/>
      <c r="C717" s="25"/>
      <c r="D717" s="24"/>
      <c r="E717" s="24"/>
      <c r="F717" s="37"/>
      <c r="G717" s="24"/>
      <c r="H717" s="24"/>
      <c r="I717" s="24"/>
      <c r="J717" s="24"/>
      <c r="K717" s="24"/>
      <c r="R717" s="4"/>
      <c r="T717" s="32"/>
    </row>
    <row r="718">
      <c r="A718" s="24"/>
      <c r="B718" s="24"/>
      <c r="C718" s="25"/>
      <c r="D718" s="24"/>
      <c r="E718" s="24"/>
      <c r="F718" s="37"/>
      <c r="G718" s="24"/>
      <c r="H718" s="24"/>
      <c r="I718" s="24"/>
      <c r="J718" s="24"/>
      <c r="K718" s="24"/>
      <c r="R718" s="4"/>
      <c r="T718" s="32"/>
    </row>
    <row r="719">
      <c r="A719" s="24"/>
      <c r="B719" s="24"/>
      <c r="C719" s="25"/>
      <c r="D719" s="24"/>
      <c r="E719" s="24"/>
      <c r="F719" s="37"/>
      <c r="G719" s="24"/>
      <c r="H719" s="24"/>
      <c r="I719" s="24"/>
      <c r="J719" s="24"/>
      <c r="K719" s="24"/>
      <c r="R719" s="4"/>
      <c r="T719" s="32"/>
    </row>
    <row r="720">
      <c r="A720" s="24"/>
      <c r="B720" s="24"/>
      <c r="C720" s="25"/>
      <c r="D720" s="24"/>
      <c r="E720" s="24"/>
      <c r="F720" s="37"/>
      <c r="G720" s="24"/>
      <c r="H720" s="24"/>
      <c r="I720" s="24"/>
      <c r="J720" s="24"/>
      <c r="K720" s="24"/>
      <c r="R720" s="4"/>
      <c r="T720" s="32"/>
    </row>
    <row r="721">
      <c r="A721" s="24"/>
      <c r="B721" s="24"/>
      <c r="C721" s="25"/>
      <c r="D721" s="24"/>
      <c r="E721" s="24"/>
      <c r="F721" s="37"/>
      <c r="G721" s="24"/>
      <c r="H721" s="24"/>
      <c r="I721" s="24"/>
      <c r="J721" s="24"/>
      <c r="K721" s="24"/>
      <c r="R721" s="4"/>
      <c r="T721" s="32"/>
    </row>
    <row r="722">
      <c r="A722" s="24"/>
      <c r="B722" s="24"/>
      <c r="C722" s="25"/>
      <c r="D722" s="24"/>
      <c r="E722" s="24"/>
      <c r="F722" s="37"/>
      <c r="G722" s="24"/>
      <c r="H722" s="24"/>
      <c r="I722" s="24"/>
      <c r="J722" s="24"/>
      <c r="K722" s="24"/>
      <c r="R722" s="4"/>
      <c r="T722" s="32"/>
    </row>
    <row r="723">
      <c r="A723" s="24"/>
      <c r="B723" s="24"/>
      <c r="C723" s="25"/>
      <c r="D723" s="24"/>
      <c r="E723" s="24"/>
      <c r="F723" s="37"/>
      <c r="G723" s="24"/>
      <c r="H723" s="24"/>
      <c r="I723" s="24"/>
      <c r="J723" s="24"/>
      <c r="K723" s="24"/>
      <c r="R723" s="4"/>
      <c r="T723" s="32"/>
    </row>
    <row r="724">
      <c r="A724" s="24"/>
      <c r="B724" s="24"/>
      <c r="C724" s="25"/>
      <c r="D724" s="24"/>
      <c r="E724" s="24"/>
      <c r="F724" s="37"/>
      <c r="G724" s="24"/>
      <c r="H724" s="24"/>
      <c r="I724" s="24"/>
      <c r="J724" s="24"/>
      <c r="K724" s="24"/>
      <c r="R724" s="4"/>
      <c r="T724" s="32"/>
    </row>
    <row r="725">
      <c r="A725" s="24"/>
      <c r="B725" s="24"/>
      <c r="C725" s="25"/>
      <c r="D725" s="24"/>
      <c r="E725" s="24"/>
      <c r="F725" s="37"/>
      <c r="G725" s="24"/>
      <c r="H725" s="24"/>
      <c r="I725" s="24"/>
      <c r="J725" s="24"/>
      <c r="K725" s="24"/>
      <c r="R725" s="4"/>
      <c r="T725" s="32"/>
    </row>
    <row r="726">
      <c r="A726" s="24"/>
      <c r="B726" s="24"/>
      <c r="C726" s="25"/>
      <c r="D726" s="24"/>
      <c r="E726" s="24"/>
      <c r="F726" s="37"/>
      <c r="G726" s="24"/>
      <c r="H726" s="24"/>
      <c r="I726" s="24"/>
      <c r="J726" s="24"/>
      <c r="K726" s="24"/>
      <c r="R726" s="4"/>
      <c r="T726" s="32"/>
    </row>
    <row r="727">
      <c r="A727" s="24"/>
      <c r="B727" s="24"/>
      <c r="C727" s="25"/>
      <c r="D727" s="24"/>
      <c r="E727" s="24"/>
      <c r="F727" s="37"/>
      <c r="G727" s="24"/>
      <c r="H727" s="24"/>
      <c r="I727" s="24"/>
      <c r="J727" s="24"/>
      <c r="K727" s="24"/>
      <c r="R727" s="4"/>
      <c r="T727" s="32"/>
    </row>
    <row r="728">
      <c r="A728" s="24"/>
      <c r="B728" s="24"/>
      <c r="C728" s="25"/>
      <c r="D728" s="24"/>
      <c r="E728" s="24"/>
      <c r="F728" s="37"/>
      <c r="G728" s="24"/>
      <c r="H728" s="24"/>
      <c r="I728" s="24"/>
      <c r="J728" s="24"/>
      <c r="K728" s="24"/>
      <c r="R728" s="4"/>
      <c r="T728" s="32"/>
    </row>
    <row r="729">
      <c r="A729" s="24"/>
      <c r="B729" s="24"/>
      <c r="C729" s="25"/>
      <c r="D729" s="24"/>
      <c r="E729" s="24"/>
      <c r="F729" s="37"/>
      <c r="G729" s="24"/>
      <c r="H729" s="24"/>
      <c r="I729" s="24"/>
      <c r="J729" s="24"/>
      <c r="K729" s="24"/>
      <c r="R729" s="4"/>
      <c r="T729" s="32"/>
    </row>
    <row r="730">
      <c r="A730" s="24"/>
      <c r="B730" s="24"/>
      <c r="C730" s="25"/>
      <c r="D730" s="24"/>
      <c r="E730" s="24"/>
      <c r="F730" s="37"/>
      <c r="G730" s="24"/>
      <c r="H730" s="24"/>
      <c r="I730" s="24"/>
      <c r="J730" s="24"/>
      <c r="K730" s="24"/>
      <c r="R730" s="4"/>
      <c r="T730" s="32"/>
    </row>
    <row r="731">
      <c r="A731" s="24"/>
      <c r="B731" s="24"/>
      <c r="C731" s="25"/>
      <c r="D731" s="24"/>
      <c r="E731" s="24"/>
      <c r="F731" s="37"/>
      <c r="G731" s="24"/>
      <c r="H731" s="24"/>
      <c r="I731" s="24"/>
      <c r="J731" s="24"/>
      <c r="K731" s="24"/>
      <c r="R731" s="4"/>
      <c r="T731" s="32"/>
    </row>
    <row r="732">
      <c r="A732" s="24"/>
      <c r="B732" s="24"/>
      <c r="C732" s="25"/>
      <c r="D732" s="24"/>
      <c r="E732" s="24"/>
      <c r="F732" s="37"/>
      <c r="G732" s="24"/>
      <c r="H732" s="24"/>
      <c r="I732" s="24"/>
      <c r="J732" s="24"/>
      <c r="K732" s="24"/>
      <c r="R732" s="4"/>
      <c r="T732" s="32"/>
    </row>
    <row r="733">
      <c r="A733" s="24"/>
      <c r="B733" s="24"/>
      <c r="C733" s="25"/>
      <c r="D733" s="24"/>
      <c r="E733" s="24"/>
      <c r="F733" s="37"/>
      <c r="G733" s="24"/>
      <c r="H733" s="24"/>
      <c r="I733" s="24"/>
      <c r="J733" s="24"/>
      <c r="K733" s="24"/>
      <c r="R733" s="4"/>
      <c r="T733" s="32"/>
    </row>
    <row r="734">
      <c r="A734" s="24"/>
      <c r="B734" s="24"/>
      <c r="C734" s="25"/>
      <c r="D734" s="24"/>
      <c r="E734" s="24"/>
      <c r="F734" s="37"/>
      <c r="G734" s="24"/>
      <c r="H734" s="24"/>
      <c r="I734" s="24"/>
      <c r="J734" s="24"/>
      <c r="K734" s="24"/>
      <c r="R734" s="4"/>
      <c r="T734" s="32"/>
    </row>
    <row r="735">
      <c r="A735" s="24"/>
      <c r="B735" s="24"/>
      <c r="C735" s="25"/>
      <c r="D735" s="24"/>
      <c r="E735" s="24"/>
      <c r="F735" s="37"/>
      <c r="G735" s="24"/>
      <c r="H735" s="24"/>
      <c r="I735" s="24"/>
      <c r="J735" s="24"/>
      <c r="K735" s="24"/>
      <c r="R735" s="4"/>
      <c r="T735" s="32"/>
    </row>
    <row r="736">
      <c r="A736" s="24"/>
      <c r="B736" s="24"/>
      <c r="C736" s="25"/>
      <c r="D736" s="24"/>
      <c r="E736" s="24"/>
      <c r="F736" s="37"/>
      <c r="G736" s="24"/>
      <c r="H736" s="24"/>
      <c r="I736" s="24"/>
      <c r="J736" s="24"/>
      <c r="K736" s="24"/>
      <c r="R736" s="4"/>
      <c r="T736" s="32"/>
    </row>
    <row r="737">
      <c r="A737" s="24"/>
      <c r="B737" s="24"/>
      <c r="C737" s="25"/>
      <c r="D737" s="24"/>
      <c r="E737" s="24"/>
      <c r="F737" s="37"/>
      <c r="G737" s="24"/>
      <c r="H737" s="24"/>
      <c r="I737" s="24"/>
      <c r="J737" s="24"/>
      <c r="K737" s="24"/>
      <c r="R737" s="4"/>
      <c r="T737" s="32"/>
    </row>
    <row r="738">
      <c r="A738" s="24"/>
      <c r="B738" s="24"/>
      <c r="C738" s="25"/>
      <c r="D738" s="24"/>
      <c r="E738" s="24"/>
      <c r="F738" s="37"/>
      <c r="G738" s="24"/>
      <c r="H738" s="24"/>
      <c r="I738" s="24"/>
      <c r="J738" s="24"/>
      <c r="K738" s="24"/>
      <c r="R738" s="4"/>
      <c r="T738" s="32"/>
    </row>
    <row r="739">
      <c r="A739" s="24"/>
      <c r="B739" s="24"/>
      <c r="C739" s="25"/>
      <c r="D739" s="24"/>
      <c r="E739" s="24"/>
      <c r="F739" s="37"/>
      <c r="G739" s="24"/>
      <c r="H739" s="24"/>
      <c r="I739" s="24"/>
      <c r="J739" s="24"/>
      <c r="K739" s="24"/>
      <c r="R739" s="4"/>
      <c r="T739" s="32"/>
    </row>
    <row r="740">
      <c r="A740" s="24"/>
      <c r="B740" s="24"/>
      <c r="C740" s="25"/>
      <c r="D740" s="24"/>
      <c r="E740" s="24"/>
      <c r="F740" s="37"/>
      <c r="G740" s="24"/>
      <c r="H740" s="24"/>
      <c r="I740" s="24"/>
      <c r="J740" s="24"/>
      <c r="K740" s="24"/>
      <c r="R740" s="4"/>
      <c r="T740" s="32"/>
    </row>
    <row r="741">
      <c r="A741" s="24"/>
      <c r="B741" s="24"/>
      <c r="C741" s="25"/>
      <c r="D741" s="24"/>
      <c r="E741" s="24"/>
      <c r="F741" s="37"/>
      <c r="G741" s="24"/>
      <c r="H741" s="24"/>
      <c r="I741" s="24"/>
      <c r="J741" s="24"/>
      <c r="K741" s="24"/>
      <c r="R741" s="4"/>
      <c r="T741" s="32"/>
    </row>
    <row r="742">
      <c r="A742" s="24"/>
      <c r="B742" s="24"/>
      <c r="C742" s="25"/>
      <c r="D742" s="24"/>
      <c r="E742" s="24"/>
      <c r="F742" s="37"/>
      <c r="G742" s="24"/>
      <c r="H742" s="24"/>
      <c r="I742" s="24"/>
      <c r="J742" s="24"/>
      <c r="K742" s="24"/>
      <c r="R742" s="4"/>
      <c r="T742" s="32"/>
    </row>
    <row r="743">
      <c r="A743" s="24"/>
      <c r="B743" s="24"/>
      <c r="C743" s="25"/>
      <c r="D743" s="24"/>
      <c r="E743" s="24"/>
      <c r="F743" s="37"/>
      <c r="G743" s="24"/>
      <c r="H743" s="24"/>
      <c r="I743" s="24"/>
      <c r="J743" s="24"/>
      <c r="K743" s="24"/>
      <c r="R743" s="4"/>
      <c r="T743" s="32"/>
    </row>
    <row r="744">
      <c r="A744" s="24"/>
      <c r="B744" s="24"/>
      <c r="C744" s="25"/>
      <c r="D744" s="24"/>
      <c r="E744" s="24"/>
      <c r="F744" s="37"/>
      <c r="G744" s="24"/>
      <c r="H744" s="24"/>
      <c r="I744" s="24"/>
      <c r="J744" s="24"/>
      <c r="K744" s="24"/>
      <c r="R744" s="4"/>
      <c r="T744" s="32"/>
    </row>
    <row r="745">
      <c r="A745" s="24"/>
      <c r="B745" s="24"/>
      <c r="C745" s="25"/>
      <c r="D745" s="24"/>
      <c r="E745" s="24"/>
      <c r="F745" s="37"/>
      <c r="G745" s="24"/>
      <c r="H745" s="24"/>
      <c r="I745" s="24"/>
      <c r="J745" s="24"/>
      <c r="K745" s="24"/>
      <c r="R745" s="4"/>
      <c r="T745" s="32"/>
    </row>
    <row r="746">
      <c r="A746" s="24"/>
      <c r="B746" s="24"/>
      <c r="C746" s="25"/>
      <c r="D746" s="24"/>
      <c r="E746" s="24"/>
      <c r="F746" s="37"/>
      <c r="G746" s="24"/>
      <c r="H746" s="24"/>
      <c r="I746" s="24"/>
      <c r="J746" s="24"/>
      <c r="K746" s="24"/>
      <c r="R746" s="4"/>
      <c r="T746" s="32"/>
    </row>
    <row r="747">
      <c r="A747" s="24"/>
      <c r="B747" s="24"/>
      <c r="C747" s="25"/>
      <c r="D747" s="24"/>
      <c r="E747" s="24"/>
      <c r="F747" s="37"/>
      <c r="G747" s="24"/>
      <c r="H747" s="24"/>
      <c r="I747" s="24"/>
      <c r="J747" s="24"/>
      <c r="K747" s="24"/>
      <c r="R747" s="4"/>
      <c r="T747" s="32"/>
    </row>
    <row r="748">
      <c r="A748" s="24"/>
      <c r="B748" s="24"/>
      <c r="C748" s="25"/>
      <c r="D748" s="24"/>
      <c r="E748" s="24"/>
      <c r="F748" s="37"/>
      <c r="G748" s="24"/>
      <c r="H748" s="24"/>
      <c r="I748" s="24"/>
      <c r="J748" s="24"/>
      <c r="K748" s="24"/>
      <c r="R748" s="4"/>
      <c r="T748" s="32"/>
    </row>
    <row r="749">
      <c r="A749" s="24"/>
      <c r="B749" s="24"/>
      <c r="C749" s="25"/>
      <c r="D749" s="24"/>
      <c r="E749" s="24"/>
      <c r="F749" s="37"/>
      <c r="G749" s="24"/>
      <c r="H749" s="24"/>
      <c r="I749" s="24"/>
      <c r="J749" s="24"/>
      <c r="K749" s="24"/>
      <c r="R749" s="4"/>
      <c r="T749" s="32"/>
    </row>
    <row r="750">
      <c r="A750" s="24"/>
      <c r="B750" s="24"/>
      <c r="C750" s="25"/>
      <c r="D750" s="24"/>
      <c r="E750" s="24"/>
      <c r="F750" s="37"/>
      <c r="G750" s="24"/>
      <c r="H750" s="24"/>
      <c r="I750" s="24"/>
      <c r="J750" s="24"/>
      <c r="K750" s="24"/>
      <c r="R750" s="4"/>
      <c r="T750" s="32"/>
    </row>
    <row r="751">
      <c r="A751" s="24"/>
      <c r="B751" s="24"/>
      <c r="C751" s="25"/>
      <c r="D751" s="24"/>
      <c r="E751" s="24"/>
      <c r="F751" s="37"/>
      <c r="G751" s="24"/>
      <c r="H751" s="24"/>
      <c r="I751" s="24"/>
      <c r="J751" s="24"/>
      <c r="K751" s="24"/>
      <c r="R751" s="4"/>
      <c r="T751" s="32"/>
    </row>
    <row r="752">
      <c r="A752" s="24"/>
      <c r="B752" s="24"/>
      <c r="C752" s="25"/>
      <c r="D752" s="24"/>
      <c r="E752" s="24"/>
      <c r="F752" s="37"/>
      <c r="G752" s="24"/>
      <c r="H752" s="24"/>
      <c r="I752" s="24"/>
      <c r="J752" s="24"/>
      <c r="K752" s="24"/>
      <c r="R752" s="4"/>
      <c r="T752" s="32"/>
    </row>
    <row r="753">
      <c r="A753" s="24"/>
      <c r="B753" s="24"/>
      <c r="C753" s="25"/>
      <c r="D753" s="24"/>
      <c r="E753" s="24"/>
      <c r="F753" s="37"/>
      <c r="G753" s="24"/>
      <c r="H753" s="24"/>
      <c r="I753" s="24"/>
      <c r="J753" s="24"/>
      <c r="K753" s="24"/>
      <c r="R753" s="4"/>
      <c r="T753" s="32"/>
    </row>
    <row r="754">
      <c r="A754" s="24"/>
      <c r="B754" s="24"/>
      <c r="C754" s="25"/>
      <c r="D754" s="24"/>
      <c r="E754" s="24"/>
      <c r="F754" s="37"/>
      <c r="G754" s="24"/>
      <c r="H754" s="24"/>
      <c r="I754" s="24"/>
      <c r="J754" s="24"/>
      <c r="K754" s="24"/>
      <c r="R754" s="4"/>
      <c r="T754" s="32"/>
    </row>
    <row r="755">
      <c r="A755" s="24"/>
      <c r="B755" s="24"/>
      <c r="C755" s="25"/>
      <c r="D755" s="24"/>
      <c r="E755" s="24"/>
      <c r="F755" s="37"/>
      <c r="G755" s="24"/>
      <c r="H755" s="24"/>
      <c r="I755" s="24"/>
      <c r="J755" s="24"/>
      <c r="K755" s="24"/>
      <c r="R755" s="4"/>
      <c r="T755" s="32"/>
    </row>
    <row r="756">
      <c r="A756" s="24"/>
      <c r="B756" s="24"/>
      <c r="C756" s="25"/>
      <c r="D756" s="24"/>
      <c r="E756" s="24"/>
      <c r="F756" s="37"/>
      <c r="G756" s="24"/>
      <c r="H756" s="24"/>
      <c r="I756" s="24"/>
      <c r="J756" s="24"/>
      <c r="K756" s="24"/>
      <c r="R756" s="4"/>
      <c r="T756" s="32"/>
    </row>
    <row r="757">
      <c r="A757" s="24"/>
      <c r="B757" s="24"/>
      <c r="C757" s="25"/>
      <c r="D757" s="24"/>
      <c r="E757" s="24"/>
      <c r="F757" s="37"/>
      <c r="G757" s="24"/>
      <c r="H757" s="24"/>
      <c r="I757" s="24"/>
      <c r="J757" s="24"/>
      <c r="K757" s="24"/>
      <c r="R757" s="4"/>
      <c r="T757" s="32"/>
    </row>
    <row r="758">
      <c r="A758" s="24"/>
      <c r="B758" s="24"/>
      <c r="C758" s="25"/>
      <c r="D758" s="24"/>
      <c r="E758" s="24"/>
      <c r="F758" s="37"/>
      <c r="G758" s="24"/>
      <c r="H758" s="24"/>
      <c r="I758" s="24"/>
      <c r="J758" s="24"/>
      <c r="K758" s="24"/>
      <c r="R758" s="4"/>
      <c r="T758" s="32"/>
    </row>
    <row r="759">
      <c r="A759" s="24"/>
      <c r="B759" s="24"/>
      <c r="C759" s="25"/>
      <c r="D759" s="24"/>
      <c r="E759" s="24"/>
      <c r="F759" s="37"/>
      <c r="G759" s="24"/>
      <c r="H759" s="24"/>
      <c r="I759" s="24"/>
      <c r="J759" s="24"/>
      <c r="K759" s="24"/>
      <c r="R759" s="4"/>
      <c r="T759" s="32"/>
    </row>
    <row r="760">
      <c r="A760" s="24"/>
      <c r="B760" s="24"/>
      <c r="C760" s="25"/>
      <c r="D760" s="24"/>
      <c r="E760" s="24"/>
      <c r="F760" s="37"/>
      <c r="G760" s="24"/>
      <c r="H760" s="24"/>
      <c r="I760" s="24"/>
      <c r="J760" s="24"/>
      <c r="K760" s="24"/>
      <c r="R760" s="4"/>
      <c r="T760" s="32"/>
    </row>
    <row r="761">
      <c r="A761" s="24"/>
      <c r="B761" s="24"/>
      <c r="C761" s="25"/>
      <c r="D761" s="24"/>
      <c r="E761" s="24"/>
      <c r="F761" s="37"/>
      <c r="G761" s="24"/>
      <c r="H761" s="24"/>
      <c r="I761" s="24"/>
      <c r="J761" s="24"/>
      <c r="K761" s="24"/>
      <c r="R761" s="4"/>
      <c r="T761" s="32"/>
    </row>
    <row r="762">
      <c r="A762" s="24"/>
      <c r="B762" s="24"/>
      <c r="C762" s="25"/>
      <c r="D762" s="24"/>
      <c r="E762" s="24"/>
      <c r="F762" s="37"/>
      <c r="G762" s="24"/>
      <c r="H762" s="24"/>
      <c r="I762" s="24"/>
      <c r="J762" s="24"/>
      <c r="K762" s="24"/>
      <c r="R762" s="4"/>
      <c r="T762" s="32"/>
    </row>
    <row r="763">
      <c r="A763" s="24"/>
      <c r="B763" s="24"/>
      <c r="C763" s="25"/>
      <c r="D763" s="24"/>
      <c r="E763" s="24"/>
      <c r="F763" s="37"/>
      <c r="G763" s="24"/>
      <c r="H763" s="24"/>
      <c r="I763" s="24"/>
      <c r="J763" s="24"/>
      <c r="K763" s="24"/>
      <c r="R763" s="4"/>
      <c r="T763" s="32"/>
    </row>
    <row r="764">
      <c r="A764" s="24"/>
      <c r="B764" s="24"/>
      <c r="C764" s="25"/>
      <c r="D764" s="24"/>
      <c r="E764" s="24"/>
      <c r="F764" s="37"/>
      <c r="G764" s="24"/>
      <c r="H764" s="24"/>
      <c r="I764" s="24"/>
      <c r="J764" s="24"/>
      <c r="K764" s="24"/>
      <c r="R764" s="4"/>
      <c r="T764" s="32"/>
    </row>
    <row r="765">
      <c r="A765" s="24"/>
      <c r="B765" s="24"/>
      <c r="C765" s="25"/>
      <c r="D765" s="24"/>
      <c r="E765" s="24"/>
      <c r="F765" s="37"/>
      <c r="G765" s="24"/>
      <c r="H765" s="24"/>
      <c r="I765" s="24"/>
      <c r="J765" s="24"/>
      <c r="K765" s="24"/>
      <c r="R765" s="4"/>
      <c r="T765" s="32"/>
    </row>
    <row r="766">
      <c r="A766" s="24"/>
      <c r="B766" s="24"/>
      <c r="C766" s="25"/>
      <c r="D766" s="24"/>
      <c r="E766" s="24"/>
      <c r="F766" s="37"/>
      <c r="G766" s="24"/>
      <c r="H766" s="24"/>
      <c r="I766" s="24"/>
      <c r="J766" s="24"/>
      <c r="K766" s="24"/>
      <c r="R766" s="4"/>
      <c r="T766" s="32"/>
    </row>
    <row r="767">
      <c r="A767" s="24"/>
      <c r="B767" s="24"/>
      <c r="C767" s="25"/>
      <c r="D767" s="24"/>
      <c r="E767" s="24"/>
      <c r="F767" s="37"/>
      <c r="G767" s="24"/>
      <c r="H767" s="24"/>
      <c r="I767" s="24"/>
      <c r="J767" s="24"/>
      <c r="K767" s="24"/>
      <c r="R767" s="4"/>
      <c r="T767" s="32"/>
    </row>
    <row r="768">
      <c r="A768" s="24"/>
      <c r="B768" s="24"/>
      <c r="C768" s="25"/>
      <c r="D768" s="24"/>
      <c r="E768" s="24"/>
      <c r="F768" s="37"/>
      <c r="G768" s="24"/>
      <c r="H768" s="24"/>
      <c r="I768" s="24"/>
      <c r="J768" s="24"/>
      <c r="K768" s="24"/>
      <c r="R768" s="4"/>
      <c r="T768" s="32"/>
    </row>
    <row r="769">
      <c r="A769" s="24"/>
      <c r="B769" s="24"/>
      <c r="C769" s="25"/>
      <c r="D769" s="24"/>
      <c r="E769" s="24"/>
      <c r="F769" s="37"/>
      <c r="G769" s="24"/>
      <c r="H769" s="24"/>
      <c r="I769" s="24"/>
      <c r="J769" s="24"/>
      <c r="K769" s="24"/>
      <c r="R769" s="4"/>
      <c r="T769" s="32"/>
    </row>
    <row r="770">
      <c r="A770" s="24"/>
      <c r="B770" s="24"/>
      <c r="C770" s="25"/>
      <c r="D770" s="24"/>
      <c r="E770" s="24"/>
      <c r="F770" s="37"/>
      <c r="G770" s="24"/>
      <c r="H770" s="24"/>
      <c r="I770" s="24"/>
      <c r="J770" s="24"/>
      <c r="K770" s="24"/>
      <c r="R770" s="4"/>
      <c r="T770" s="32"/>
    </row>
    <row r="771">
      <c r="A771" s="24"/>
      <c r="B771" s="24"/>
      <c r="C771" s="25"/>
      <c r="D771" s="24"/>
      <c r="E771" s="24"/>
      <c r="F771" s="37"/>
      <c r="G771" s="24"/>
      <c r="H771" s="24"/>
      <c r="I771" s="24"/>
      <c r="J771" s="24"/>
      <c r="K771" s="24"/>
      <c r="R771" s="4"/>
      <c r="T771" s="32"/>
    </row>
    <row r="772">
      <c r="A772" s="24"/>
      <c r="B772" s="24"/>
      <c r="C772" s="25"/>
      <c r="D772" s="24"/>
      <c r="E772" s="24"/>
      <c r="F772" s="37"/>
      <c r="G772" s="24"/>
      <c r="H772" s="24"/>
      <c r="I772" s="24"/>
      <c r="J772" s="24"/>
      <c r="K772" s="24"/>
      <c r="R772" s="4"/>
      <c r="T772" s="32"/>
    </row>
    <row r="773">
      <c r="A773" s="24"/>
      <c r="B773" s="24"/>
      <c r="C773" s="25"/>
      <c r="D773" s="24"/>
      <c r="E773" s="24"/>
      <c r="F773" s="37"/>
      <c r="G773" s="24"/>
      <c r="H773" s="24"/>
      <c r="I773" s="24"/>
      <c r="J773" s="24"/>
      <c r="K773" s="24"/>
      <c r="R773" s="4"/>
      <c r="T773" s="32"/>
    </row>
    <row r="774">
      <c r="A774" s="24"/>
      <c r="B774" s="24"/>
      <c r="C774" s="25"/>
      <c r="D774" s="24"/>
      <c r="E774" s="24"/>
      <c r="F774" s="37"/>
      <c r="G774" s="24"/>
      <c r="H774" s="24"/>
      <c r="I774" s="24"/>
      <c r="J774" s="24"/>
      <c r="K774" s="24"/>
      <c r="R774" s="4"/>
      <c r="T774" s="32"/>
    </row>
    <row r="775">
      <c r="A775" s="24"/>
      <c r="B775" s="24"/>
      <c r="C775" s="25"/>
      <c r="D775" s="24"/>
      <c r="E775" s="24"/>
      <c r="F775" s="37"/>
      <c r="G775" s="24"/>
      <c r="H775" s="24"/>
      <c r="I775" s="24"/>
      <c r="J775" s="24"/>
      <c r="K775" s="24"/>
      <c r="R775" s="4"/>
      <c r="T775" s="32"/>
    </row>
    <row r="776">
      <c r="A776" s="24"/>
      <c r="B776" s="24"/>
      <c r="C776" s="25"/>
      <c r="D776" s="24"/>
      <c r="E776" s="24"/>
      <c r="F776" s="37"/>
      <c r="G776" s="24"/>
      <c r="H776" s="24"/>
      <c r="I776" s="24"/>
      <c r="J776" s="24"/>
      <c r="K776" s="24"/>
      <c r="R776" s="4"/>
      <c r="T776" s="32"/>
    </row>
    <row r="777">
      <c r="A777" s="24"/>
      <c r="B777" s="24"/>
      <c r="C777" s="25"/>
      <c r="D777" s="24"/>
      <c r="E777" s="24"/>
      <c r="F777" s="37"/>
      <c r="G777" s="24"/>
      <c r="H777" s="24"/>
      <c r="I777" s="24"/>
      <c r="J777" s="24"/>
      <c r="K777" s="24"/>
      <c r="R777" s="4"/>
      <c r="T777" s="32"/>
    </row>
    <row r="778">
      <c r="A778" s="24"/>
      <c r="B778" s="24"/>
      <c r="C778" s="25"/>
      <c r="D778" s="24"/>
      <c r="E778" s="24"/>
      <c r="F778" s="37"/>
      <c r="G778" s="24"/>
      <c r="H778" s="24"/>
      <c r="I778" s="24"/>
      <c r="J778" s="24"/>
      <c r="K778" s="24"/>
      <c r="R778" s="4"/>
      <c r="T778" s="32"/>
    </row>
    <row r="779">
      <c r="A779" s="24"/>
      <c r="B779" s="24"/>
      <c r="C779" s="25"/>
      <c r="D779" s="24"/>
      <c r="E779" s="24"/>
      <c r="F779" s="37"/>
      <c r="G779" s="24"/>
      <c r="H779" s="24"/>
      <c r="I779" s="24"/>
      <c r="J779" s="24"/>
      <c r="K779" s="24"/>
      <c r="R779" s="4"/>
      <c r="T779" s="32"/>
    </row>
    <row r="780">
      <c r="A780" s="24"/>
      <c r="B780" s="24"/>
      <c r="C780" s="25"/>
      <c r="D780" s="24"/>
      <c r="E780" s="24"/>
      <c r="F780" s="37"/>
      <c r="G780" s="24"/>
      <c r="H780" s="24"/>
      <c r="I780" s="24"/>
      <c r="J780" s="24"/>
      <c r="K780" s="24"/>
      <c r="R780" s="4"/>
      <c r="T780" s="32"/>
    </row>
    <row r="781">
      <c r="A781" s="24"/>
      <c r="B781" s="24"/>
      <c r="C781" s="25"/>
      <c r="D781" s="24"/>
      <c r="E781" s="24"/>
      <c r="F781" s="37"/>
      <c r="G781" s="24"/>
      <c r="H781" s="24"/>
      <c r="I781" s="24"/>
      <c r="J781" s="24"/>
      <c r="K781" s="24"/>
      <c r="R781" s="4"/>
      <c r="T781" s="32"/>
    </row>
    <row r="782">
      <c r="A782" s="24"/>
      <c r="B782" s="24"/>
      <c r="C782" s="25"/>
      <c r="D782" s="24"/>
      <c r="E782" s="24"/>
      <c r="F782" s="37"/>
      <c r="G782" s="24"/>
      <c r="H782" s="24"/>
      <c r="I782" s="24"/>
      <c r="J782" s="24"/>
      <c r="K782" s="24"/>
      <c r="R782" s="4"/>
      <c r="T782" s="32"/>
    </row>
    <row r="783">
      <c r="A783" s="24"/>
      <c r="B783" s="24"/>
      <c r="C783" s="25"/>
      <c r="D783" s="24"/>
      <c r="E783" s="24"/>
      <c r="F783" s="37"/>
      <c r="G783" s="24"/>
      <c r="H783" s="24"/>
      <c r="I783" s="24"/>
      <c r="J783" s="24"/>
      <c r="K783" s="24"/>
      <c r="R783" s="4"/>
      <c r="T783" s="32"/>
    </row>
    <row r="784">
      <c r="A784" s="24"/>
      <c r="B784" s="24"/>
      <c r="C784" s="25"/>
      <c r="D784" s="24"/>
      <c r="E784" s="24"/>
      <c r="F784" s="37"/>
      <c r="G784" s="24"/>
      <c r="H784" s="24"/>
      <c r="I784" s="24"/>
      <c r="J784" s="24"/>
      <c r="K784" s="24"/>
      <c r="R784" s="4"/>
      <c r="T784" s="32"/>
    </row>
    <row r="785">
      <c r="A785" s="24"/>
      <c r="B785" s="24"/>
      <c r="C785" s="25"/>
      <c r="D785" s="24"/>
      <c r="E785" s="24"/>
      <c r="F785" s="37"/>
      <c r="G785" s="24"/>
      <c r="H785" s="24"/>
      <c r="I785" s="24"/>
      <c r="J785" s="24"/>
      <c r="K785" s="24"/>
      <c r="R785" s="4"/>
      <c r="T785" s="32"/>
    </row>
    <row r="786">
      <c r="A786" s="24"/>
      <c r="B786" s="24"/>
      <c r="C786" s="25"/>
      <c r="D786" s="24"/>
      <c r="E786" s="24"/>
      <c r="F786" s="37"/>
      <c r="G786" s="24"/>
      <c r="H786" s="24"/>
      <c r="I786" s="24"/>
      <c r="J786" s="24"/>
      <c r="K786" s="24"/>
      <c r="R786" s="4"/>
      <c r="T786" s="32"/>
    </row>
    <row r="787">
      <c r="A787" s="24"/>
      <c r="B787" s="24"/>
      <c r="C787" s="25"/>
      <c r="D787" s="24"/>
      <c r="E787" s="24"/>
      <c r="F787" s="37"/>
      <c r="G787" s="24"/>
      <c r="H787" s="24"/>
      <c r="I787" s="24"/>
      <c r="J787" s="24"/>
      <c r="K787" s="24"/>
      <c r="R787" s="4"/>
      <c r="T787" s="32"/>
    </row>
    <row r="788">
      <c r="A788" s="24"/>
      <c r="B788" s="24"/>
      <c r="C788" s="25"/>
      <c r="D788" s="24"/>
      <c r="E788" s="24"/>
      <c r="F788" s="37"/>
      <c r="G788" s="24"/>
      <c r="H788" s="24"/>
      <c r="I788" s="24"/>
      <c r="J788" s="24"/>
      <c r="K788" s="24"/>
      <c r="R788" s="4"/>
      <c r="T788" s="32"/>
    </row>
    <row r="789">
      <c r="A789" s="24"/>
      <c r="B789" s="24"/>
      <c r="C789" s="25"/>
      <c r="D789" s="24"/>
      <c r="E789" s="24"/>
      <c r="F789" s="37"/>
      <c r="G789" s="24"/>
      <c r="H789" s="24"/>
      <c r="I789" s="24"/>
      <c r="J789" s="24"/>
      <c r="K789" s="24"/>
      <c r="R789" s="4"/>
      <c r="T789" s="32"/>
    </row>
    <row r="790">
      <c r="A790" s="24"/>
      <c r="B790" s="24"/>
      <c r="C790" s="25"/>
      <c r="D790" s="24"/>
      <c r="E790" s="24"/>
      <c r="F790" s="37"/>
      <c r="G790" s="24"/>
      <c r="H790" s="24"/>
      <c r="I790" s="24"/>
      <c r="J790" s="24"/>
      <c r="K790" s="24"/>
      <c r="R790" s="4"/>
      <c r="T790" s="32"/>
    </row>
    <row r="791">
      <c r="A791" s="24"/>
      <c r="B791" s="24"/>
      <c r="C791" s="25"/>
      <c r="D791" s="24"/>
      <c r="E791" s="24"/>
      <c r="F791" s="37"/>
      <c r="G791" s="24"/>
      <c r="H791" s="24"/>
      <c r="I791" s="24"/>
      <c r="J791" s="24"/>
      <c r="K791" s="24"/>
      <c r="R791" s="4"/>
      <c r="T791" s="32"/>
    </row>
    <row r="792">
      <c r="A792" s="24"/>
      <c r="B792" s="24"/>
      <c r="C792" s="25"/>
      <c r="D792" s="24"/>
      <c r="E792" s="24"/>
      <c r="F792" s="37"/>
      <c r="G792" s="24"/>
      <c r="H792" s="24"/>
      <c r="I792" s="24"/>
      <c r="J792" s="24"/>
      <c r="K792" s="24"/>
      <c r="R792" s="4"/>
      <c r="T792" s="32"/>
    </row>
    <row r="793">
      <c r="A793" s="24"/>
      <c r="B793" s="24"/>
      <c r="C793" s="25"/>
      <c r="D793" s="24"/>
      <c r="E793" s="24"/>
      <c r="F793" s="37"/>
      <c r="G793" s="24"/>
      <c r="H793" s="24"/>
      <c r="I793" s="24"/>
      <c r="J793" s="24"/>
      <c r="K793" s="24"/>
      <c r="R793" s="4"/>
      <c r="T793" s="32"/>
    </row>
    <row r="794">
      <c r="A794" s="24"/>
      <c r="B794" s="24"/>
      <c r="C794" s="25"/>
      <c r="D794" s="24"/>
      <c r="E794" s="24"/>
      <c r="F794" s="37"/>
      <c r="G794" s="24"/>
      <c r="H794" s="24"/>
      <c r="I794" s="24"/>
      <c r="J794" s="24"/>
      <c r="K794" s="24"/>
      <c r="R794" s="4"/>
      <c r="T794" s="32"/>
    </row>
    <row r="795">
      <c r="A795" s="24"/>
      <c r="B795" s="24"/>
      <c r="C795" s="25"/>
      <c r="D795" s="24"/>
      <c r="E795" s="24"/>
      <c r="F795" s="37"/>
      <c r="G795" s="24"/>
      <c r="H795" s="24"/>
      <c r="I795" s="24"/>
      <c r="J795" s="24"/>
      <c r="K795" s="24"/>
      <c r="R795" s="4"/>
      <c r="T795" s="32"/>
    </row>
    <row r="796">
      <c r="A796" s="24"/>
      <c r="B796" s="24"/>
      <c r="C796" s="25"/>
      <c r="D796" s="24"/>
      <c r="E796" s="24"/>
      <c r="F796" s="37"/>
      <c r="G796" s="24"/>
      <c r="H796" s="24"/>
      <c r="I796" s="24"/>
      <c r="J796" s="24"/>
      <c r="K796" s="24"/>
      <c r="R796" s="4"/>
      <c r="T796" s="32"/>
    </row>
    <row r="797">
      <c r="A797" s="24"/>
      <c r="B797" s="24"/>
      <c r="C797" s="25"/>
      <c r="D797" s="24"/>
      <c r="E797" s="24"/>
      <c r="F797" s="37"/>
      <c r="G797" s="24"/>
      <c r="H797" s="24"/>
      <c r="I797" s="24"/>
      <c r="J797" s="24"/>
      <c r="K797" s="24"/>
      <c r="R797" s="4"/>
      <c r="T797" s="32"/>
    </row>
    <row r="798">
      <c r="A798" s="24"/>
      <c r="B798" s="24"/>
      <c r="C798" s="25"/>
      <c r="D798" s="24"/>
      <c r="E798" s="24"/>
      <c r="F798" s="37"/>
      <c r="G798" s="24"/>
      <c r="H798" s="24"/>
      <c r="I798" s="24"/>
      <c r="J798" s="24"/>
      <c r="K798" s="24"/>
      <c r="R798" s="4"/>
      <c r="T798" s="32"/>
    </row>
    <row r="799">
      <c r="A799" s="24"/>
      <c r="B799" s="24"/>
      <c r="C799" s="25"/>
      <c r="D799" s="24"/>
      <c r="E799" s="24"/>
      <c r="F799" s="37"/>
      <c r="G799" s="24"/>
      <c r="H799" s="24"/>
      <c r="I799" s="24"/>
      <c r="J799" s="24"/>
      <c r="K799" s="24"/>
      <c r="R799" s="4"/>
      <c r="T799" s="32"/>
    </row>
    <row r="800">
      <c r="A800" s="24"/>
      <c r="B800" s="24"/>
      <c r="C800" s="25"/>
      <c r="D800" s="24"/>
      <c r="E800" s="24"/>
      <c r="F800" s="37"/>
      <c r="G800" s="24"/>
      <c r="H800" s="24"/>
      <c r="I800" s="24"/>
      <c r="J800" s="24"/>
      <c r="K800" s="24"/>
      <c r="R800" s="4"/>
      <c r="T800" s="32"/>
    </row>
    <row r="801">
      <c r="A801" s="24"/>
      <c r="B801" s="24"/>
      <c r="C801" s="25"/>
      <c r="D801" s="24"/>
      <c r="E801" s="24"/>
      <c r="F801" s="37"/>
      <c r="G801" s="24"/>
      <c r="H801" s="24"/>
      <c r="I801" s="24"/>
      <c r="J801" s="24"/>
      <c r="K801" s="24"/>
      <c r="R801" s="4"/>
      <c r="T801" s="32"/>
    </row>
    <row r="802">
      <c r="A802" s="24"/>
      <c r="B802" s="24"/>
      <c r="C802" s="25"/>
      <c r="D802" s="24"/>
      <c r="E802" s="24"/>
      <c r="F802" s="37"/>
      <c r="G802" s="24"/>
      <c r="H802" s="24"/>
      <c r="I802" s="24"/>
      <c r="J802" s="24"/>
      <c r="K802" s="24"/>
      <c r="R802" s="4"/>
      <c r="T802" s="32"/>
    </row>
    <row r="803">
      <c r="A803" s="24"/>
      <c r="B803" s="24"/>
      <c r="C803" s="25"/>
      <c r="D803" s="24"/>
      <c r="E803" s="24"/>
      <c r="F803" s="37"/>
      <c r="G803" s="24"/>
      <c r="H803" s="24"/>
      <c r="I803" s="24"/>
      <c r="J803" s="24"/>
      <c r="K803" s="24"/>
      <c r="R803" s="4"/>
      <c r="T803" s="32"/>
    </row>
    <row r="804">
      <c r="A804" s="24"/>
      <c r="B804" s="24"/>
      <c r="C804" s="25"/>
      <c r="D804" s="24"/>
      <c r="E804" s="24"/>
      <c r="F804" s="37"/>
      <c r="G804" s="24"/>
      <c r="H804" s="24"/>
      <c r="I804" s="24"/>
      <c r="J804" s="24"/>
      <c r="K804" s="24"/>
      <c r="R804" s="4"/>
      <c r="T804" s="32"/>
    </row>
    <row r="805">
      <c r="A805" s="24"/>
      <c r="B805" s="24"/>
      <c r="C805" s="25"/>
      <c r="D805" s="24"/>
      <c r="E805" s="24"/>
      <c r="F805" s="37"/>
      <c r="G805" s="24"/>
      <c r="H805" s="24"/>
      <c r="I805" s="24"/>
      <c r="J805" s="24"/>
      <c r="K805" s="24"/>
      <c r="R805" s="4"/>
      <c r="T805" s="32"/>
    </row>
    <row r="806">
      <c r="A806" s="24"/>
      <c r="B806" s="24"/>
      <c r="C806" s="25"/>
      <c r="D806" s="24"/>
      <c r="E806" s="24"/>
      <c r="F806" s="37"/>
      <c r="G806" s="24"/>
      <c r="H806" s="24"/>
      <c r="I806" s="24"/>
      <c r="J806" s="24"/>
      <c r="K806" s="24"/>
      <c r="R806" s="4"/>
      <c r="T806" s="32"/>
    </row>
    <row r="807">
      <c r="A807" s="24"/>
      <c r="B807" s="24"/>
      <c r="C807" s="25"/>
      <c r="D807" s="24"/>
      <c r="E807" s="24"/>
      <c r="F807" s="37"/>
      <c r="G807" s="24"/>
      <c r="H807" s="24"/>
      <c r="I807" s="24"/>
      <c r="J807" s="24"/>
      <c r="K807" s="24"/>
      <c r="R807" s="4"/>
      <c r="T807" s="32"/>
    </row>
    <row r="808">
      <c r="A808" s="24"/>
      <c r="B808" s="24"/>
      <c r="C808" s="25"/>
      <c r="D808" s="24"/>
      <c r="E808" s="24"/>
      <c r="F808" s="37"/>
      <c r="G808" s="24"/>
      <c r="H808" s="24"/>
      <c r="I808" s="24"/>
      <c r="J808" s="24"/>
      <c r="K808" s="24"/>
      <c r="R808" s="4"/>
      <c r="T808" s="32"/>
    </row>
    <row r="809">
      <c r="A809" s="24"/>
      <c r="B809" s="24"/>
      <c r="C809" s="25"/>
      <c r="D809" s="24"/>
      <c r="E809" s="24"/>
      <c r="F809" s="37"/>
      <c r="G809" s="24"/>
      <c r="H809" s="24"/>
      <c r="I809" s="24"/>
      <c r="J809" s="24"/>
      <c r="K809" s="24"/>
      <c r="R809" s="4"/>
      <c r="T809" s="32"/>
    </row>
    <row r="810">
      <c r="A810" s="24"/>
      <c r="B810" s="24"/>
      <c r="C810" s="25"/>
      <c r="D810" s="24"/>
      <c r="E810" s="24"/>
      <c r="F810" s="37"/>
      <c r="G810" s="24"/>
      <c r="H810" s="24"/>
      <c r="I810" s="24"/>
      <c r="J810" s="24"/>
      <c r="K810" s="24"/>
      <c r="R810" s="4"/>
      <c r="T810" s="32"/>
    </row>
    <row r="811">
      <c r="A811" s="24"/>
      <c r="B811" s="24"/>
      <c r="C811" s="25"/>
      <c r="D811" s="24"/>
      <c r="E811" s="24"/>
      <c r="F811" s="37"/>
      <c r="G811" s="24"/>
      <c r="H811" s="24"/>
      <c r="I811" s="24"/>
      <c r="J811" s="24"/>
      <c r="K811" s="24"/>
      <c r="R811" s="4"/>
      <c r="T811" s="32"/>
    </row>
    <row r="812">
      <c r="A812" s="24"/>
      <c r="B812" s="24"/>
      <c r="C812" s="25"/>
      <c r="D812" s="24"/>
      <c r="E812" s="24"/>
      <c r="F812" s="37"/>
      <c r="G812" s="24"/>
      <c r="H812" s="24"/>
      <c r="I812" s="24"/>
      <c r="J812" s="24"/>
      <c r="K812" s="24"/>
      <c r="R812" s="4"/>
      <c r="T812" s="32"/>
    </row>
    <row r="813">
      <c r="A813" s="24"/>
      <c r="B813" s="24"/>
      <c r="C813" s="25"/>
      <c r="D813" s="24"/>
      <c r="E813" s="24"/>
      <c r="F813" s="37"/>
      <c r="G813" s="24"/>
      <c r="H813" s="24"/>
      <c r="I813" s="24"/>
      <c r="J813" s="24"/>
      <c r="K813" s="24"/>
      <c r="R813" s="4"/>
      <c r="T813" s="32"/>
    </row>
    <row r="814">
      <c r="A814" s="24"/>
      <c r="B814" s="24"/>
      <c r="C814" s="25"/>
      <c r="D814" s="24"/>
      <c r="E814" s="24"/>
      <c r="F814" s="37"/>
      <c r="G814" s="24"/>
      <c r="H814" s="24"/>
      <c r="I814" s="24"/>
      <c r="J814" s="24"/>
      <c r="K814" s="24"/>
      <c r="R814" s="4"/>
      <c r="T814" s="32"/>
    </row>
    <row r="815">
      <c r="A815" s="24"/>
      <c r="B815" s="24"/>
      <c r="C815" s="25"/>
      <c r="D815" s="24"/>
      <c r="E815" s="24"/>
      <c r="F815" s="37"/>
      <c r="G815" s="24"/>
      <c r="H815" s="24"/>
      <c r="I815" s="24"/>
      <c r="J815" s="24"/>
      <c r="K815" s="24"/>
      <c r="R815" s="4"/>
      <c r="T815" s="32"/>
    </row>
    <row r="816">
      <c r="A816" s="24"/>
      <c r="B816" s="24"/>
      <c r="C816" s="25"/>
      <c r="D816" s="24"/>
      <c r="E816" s="24"/>
      <c r="F816" s="37"/>
      <c r="G816" s="24"/>
      <c r="H816" s="24"/>
      <c r="I816" s="24"/>
      <c r="J816" s="24"/>
      <c r="K816" s="24"/>
      <c r="R816" s="4"/>
      <c r="T816" s="32"/>
    </row>
    <row r="817">
      <c r="A817" s="24"/>
      <c r="B817" s="24"/>
      <c r="C817" s="25"/>
      <c r="D817" s="24"/>
      <c r="E817" s="24"/>
      <c r="F817" s="37"/>
      <c r="G817" s="24"/>
      <c r="H817" s="24"/>
      <c r="I817" s="24"/>
      <c r="J817" s="24"/>
      <c r="K817" s="24"/>
      <c r="R817" s="4"/>
      <c r="T817" s="32"/>
    </row>
    <row r="818">
      <c r="A818" s="24"/>
      <c r="B818" s="24"/>
      <c r="C818" s="25"/>
      <c r="D818" s="24"/>
      <c r="E818" s="24"/>
      <c r="F818" s="37"/>
      <c r="G818" s="24"/>
      <c r="H818" s="24"/>
      <c r="I818" s="24"/>
      <c r="J818" s="24"/>
      <c r="K818" s="24"/>
      <c r="R818" s="4"/>
      <c r="T818" s="32"/>
    </row>
    <row r="819">
      <c r="A819" s="24"/>
      <c r="B819" s="24"/>
      <c r="C819" s="25"/>
      <c r="D819" s="24"/>
      <c r="E819" s="24"/>
      <c r="F819" s="37"/>
      <c r="G819" s="24"/>
      <c r="H819" s="24"/>
      <c r="I819" s="24"/>
      <c r="J819" s="24"/>
      <c r="K819" s="24"/>
      <c r="R819" s="4"/>
      <c r="T819" s="32"/>
    </row>
    <row r="820">
      <c r="A820" s="24"/>
      <c r="B820" s="24"/>
      <c r="C820" s="25"/>
      <c r="D820" s="24"/>
      <c r="E820" s="24"/>
      <c r="F820" s="37"/>
      <c r="G820" s="24"/>
      <c r="H820" s="24"/>
      <c r="I820" s="24"/>
      <c r="J820" s="24"/>
      <c r="K820" s="24"/>
      <c r="R820" s="4"/>
      <c r="T820" s="32"/>
    </row>
    <row r="821">
      <c r="A821" s="24"/>
      <c r="B821" s="24"/>
      <c r="C821" s="25"/>
      <c r="D821" s="24"/>
      <c r="E821" s="24"/>
      <c r="F821" s="37"/>
      <c r="G821" s="24"/>
      <c r="H821" s="24"/>
      <c r="I821" s="24"/>
      <c r="J821" s="24"/>
      <c r="K821" s="24"/>
      <c r="R821" s="4"/>
      <c r="T821" s="32"/>
    </row>
    <row r="822">
      <c r="A822" s="24"/>
      <c r="B822" s="24"/>
      <c r="C822" s="25"/>
      <c r="D822" s="24"/>
      <c r="E822" s="24"/>
      <c r="F822" s="37"/>
      <c r="G822" s="24"/>
      <c r="H822" s="24"/>
      <c r="I822" s="24"/>
      <c r="J822" s="24"/>
      <c r="K822" s="24"/>
      <c r="R822" s="4"/>
      <c r="T822" s="32"/>
    </row>
    <row r="823">
      <c r="A823" s="24"/>
      <c r="B823" s="24"/>
      <c r="C823" s="25"/>
      <c r="D823" s="24"/>
      <c r="E823" s="24"/>
      <c r="F823" s="37"/>
      <c r="G823" s="24"/>
      <c r="H823" s="24"/>
      <c r="I823" s="24"/>
      <c r="J823" s="24"/>
      <c r="K823" s="24"/>
      <c r="R823" s="4"/>
      <c r="T823" s="32"/>
    </row>
    <row r="824">
      <c r="A824" s="24"/>
      <c r="B824" s="24"/>
      <c r="C824" s="25"/>
      <c r="D824" s="24"/>
      <c r="E824" s="24"/>
      <c r="F824" s="37"/>
      <c r="G824" s="24"/>
      <c r="H824" s="24"/>
      <c r="I824" s="24"/>
      <c r="J824" s="24"/>
      <c r="K824" s="24"/>
      <c r="R824" s="4"/>
      <c r="T824" s="32"/>
    </row>
    <row r="825">
      <c r="A825" s="24"/>
      <c r="B825" s="24"/>
      <c r="C825" s="25"/>
      <c r="D825" s="24"/>
      <c r="E825" s="24"/>
      <c r="F825" s="37"/>
      <c r="G825" s="24"/>
      <c r="H825" s="24"/>
      <c r="I825" s="24"/>
      <c r="J825" s="24"/>
      <c r="K825" s="24"/>
      <c r="R825" s="4"/>
      <c r="T825" s="32"/>
    </row>
    <row r="826">
      <c r="A826" s="24"/>
      <c r="B826" s="24"/>
      <c r="C826" s="25"/>
      <c r="D826" s="24"/>
      <c r="E826" s="24"/>
      <c r="F826" s="37"/>
      <c r="G826" s="24"/>
      <c r="H826" s="24"/>
      <c r="I826" s="24"/>
      <c r="J826" s="24"/>
      <c r="K826" s="24"/>
      <c r="R826" s="4"/>
      <c r="T826" s="32"/>
    </row>
    <row r="827">
      <c r="A827" s="24"/>
      <c r="B827" s="24"/>
      <c r="C827" s="25"/>
      <c r="D827" s="24"/>
      <c r="E827" s="24"/>
      <c r="F827" s="37"/>
      <c r="G827" s="24"/>
      <c r="H827" s="24"/>
      <c r="I827" s="24"/>
      <c r="J827" s="24"/>
      <c r="K827" s="24"/>
      <c r="R827" s="4"/>
      <c r="T827" s="32"/>
    </row>
    <row r="828">
      <c r="A828" s="24"/>
      <c r="B828" s="24"/>
      <c r="C828" s="25"/>
      <c r="D828" s="24"/>
      <c r="E828" s="24"/>
      <c r="F828" s="37"/>
      <c r="G828" s="24"/>
      <c r="H828" s="24"/>
      <c r="I828" s="24"/>
      <c r="J828" s="24"/>
      <c r="K828" s="24"/>
      <c r="R828" s="4"/>
      <c r="T828" s="32"/>
    </row>
    <row r="829">
      <c r="A829" s="24"/>
      <c r="B829" s="24"/>
      <c r="C829" s="25"/>
      <c r="D829" s="24"/>
      <c r="E829" s="24"/>
      <c r="F829" s="37"/>
      <c r="G829" s="24"/>
      <c r="H829" s="24"/>
      <c r="I829" s="24"/>
      <c r="J829" s="24"/>
      <c r="K829" s="24"/>
      <c r="R829" s="4"/>
      <c r="T829" s="32"/>
    </row>
    <row r="830">
      <c r="A830" s="24"/>
      <c r="B830" s="24"/>
      <c r="C830" s="25"/>
      <c r="D830" s="24"/>
      <c r="E830" s="24"/>
      <c r="F830" s="37"/>
      <c r="G830" s="24"/>
      <c r="H830" s="24"/>
      <c r="I830" s="24"/>
      <c r="J830" s="24"/>
      <c r="K830" s="24"/>
      <c r="R830" s="4"/>
      <c r="T830" s="32"/>
    </row>
    <row r="831">
      <c r="A831" s="24"/>
      <c r="B831" s="24"/>
      <c r="C831" s="25"/>
      <c r="D831" s="24"/>
      <c r="E831" s="24"/>
      <c r="F831" s="37"/>
      <c r="G831" s="24"/>
      <c r="H831" s="24"/>
      <c r="I831" s="24"/>
      <c r="J831" s="24"/>
      <c r="K831" s="24"/>
      <c r="R831" s="4"/>
      <c r="T831" s="32"/>
    </row>
    <row r="832">
      <c r="A832" s="24"/>
      <c r="B832" s="24"/>
      <c r="C832" s="25"/>
      <c r="D832" s="24"/>
      <c r="E832" s="24"/>
      <c r="F832" s="37"/>
      <c r="G832" s="24"/>
      <c r="H832" s="24"/>
      <c r="I832" s="24"/>
      <c r="J832" s="24"/>
      <c r="K832" s="24"/>
      <c r="R832" s="4"/>
      <c r="T832" s="32"/>
    </row>
    <row r="833">
      <c r="A833" s="24"/>
      <c r="B833" s="24"/>
      <c r="C833" s="25"/>
      <c r="D833" s="24"/>
      <c r="E833" s="24"/>
      <c r="F833" s="37"/>
      <c r="G833" s="24"/>
      <c r="H833" s="24"/>
      <c r="I833" s="24"/>
      <c r="J833" s="24"/>
      <c r="K833" s="24"/>
      <c r="R833" s="4"/>
      <c r="T833" s="32"/>
    </row>
    <row r="834">
      <c r="A834" s="24"/>
      <c r="B834" s="24"/>
      <c r="C834" s="25"/>
      <c r="D834" s="24"/>
      <c r="E834" s="24"/>
      <c r="F834" s="37"/>
      <c r="G834" s="24"/>
      <c r="H834" s="24"/>
      <c r="I834" s="24"/>
      <c r="J834" s="24"/>
      <c r="K834" s="24"/>
      <c r="R834" s="4"/>
      <c r="T834" s="32"/>
    </row>
    <row r="835">
      <c r="A835" s="24"/>
      <c r="B835" s="24"/>
      <c r="C835" s="25"/>
      <c r="D835" s="24"/>
      <c r="E835" s="24"/>
      <c r="F835" s="37"/>
      <c r="G835" s="24"/>
      <c r="H835" s="24"/>
      <c r="I835" s="24"/>
      <c r="J835" s="24"/>
      <c r="K835" s="24"/>
      <c r="R835" s="4"/>
      <c r="T835" s="32"/>
    </row>
    <row r="836">
      <c r="A836" s="24"/>
      <c r="B836" s="24"/>
      <c r="C836" s="25"/>
      <c r="D836" s="24"/>
      <c r="E836" s="24"/>
      <c r="F836" s="37"/>
      <c r="G836" s="24"/>
      <c r="H836" s="24"/>
      <c r="I836" s="24"/>
      <c r="J836" s="24"/>
      <c r="K836" s="24"/>
      <c r="R836" s="4"/>
      <c r="T836" s="32"/>
    </row>
    <row r="837">
      <c r="A837" s="24"/>
      <c r="B837" s="24"/>
      <c r="C837" s="25"/>
      <c r="D837" s="24"/>
      <c r="E837" s="24"/>
      <c r="F837" s="37"/>
      <c r="G837" s="24"/>
      <c r="H837" s="24"/>
      <c r="I837" s="24"/>
      <c r="J837" s="24"/>
      <c r="K837" s="24"/>
      <c r="R837" s="4"/>
      <c r="T837" s="32"/>
    </row>
    <row r="838">
      <c r="A838" s="24"/>
      <c r="B838" s="24"/>
      <c r="C838" s="25"/>
      <c r="D838" s="24"/>
      <c r="E838" s="24"/>
      <c r="F838" s="37"/>
      <c r="G838" s="24"/>
      <c r="H838" s="24"/>
      <c r="I838" s="24"/>
      <c r="J838" s="24"/>
      <c r="K838" s="24"/>
      <c r="R838" s="4"/>
      <c r="T838" s="32"/>
    </row>
    <row r="839">
      <c r="A839" s="24"/>
      <c r="B839" s="24"/>
      <c r="C839" s="25"/>
      <c r="D839" s="24"/>
      <c r="E839" s="24"/>
      <c r="F839" s="37"/>
      <c r="G839" s="24"/>
      <c r="H839" s="24"/>
      <c r="I839" s="24"/>
      <c r="J839" s="24"/>
      <c r="K839" s="24"/>
      <c r="R839" s="4"/>
      <c r="T839" s="32"/>
    </row>
    <row r="840">
      <c r="A840" s="24"/>
      <c r="B840" s="24"/>
      <c r="C840" s="25"/>
      <c r="D840" s="24"/>
      <c r="E840" s="24"/>
      <c r="F840" s="37"/>
      <c r="G840" s="24"/>
      <c r="H840" s="24"/>
      <c r="I840" s="24"/>
      <c r="J840" s="24"/>
      <c r="K840" s="24"/>
      <c r="R840" s="4"/>
      <c r="T840" s="32"/>
    </row>
    <row r="841">
      <c r="A841" s="24"/>
      <c r="B841" s="24"/>
      <c r="C841" s="25"/>
      <c r="D841" s="24"/>
      <c r="E841" s="24"/>
      <c r="F841" s="37"/>
      <c r="G841" s="24"/>
      <c r="H841" s="24"/>
      <c r="I841" s="24"/>
      <c r="J841" s="24"/>
      <c r="K841" s="24"/>
      <c r="R841" s="4"/>
      <c r="T841" s="32"/>
    </row>
    <row r="842">
      <c r="A842" s="24"/>
      <c r="B842" s="24"/>
      <c r="C842" s="25"/>
      <c r="D842" s="24"/>
      <c r="E842" s="24"/>
      <c r="F842" s="37"/>
      <c r="G842" s="24"/>
      <c r="H842" s="24"/>
      <c r="I842" s="24"/>
      <c r="J842" s="24"/>
      <c r="K842" s="24"/>
      <c r="R842" s="4"/>
      <c r="T842" s="32"/>
    </row>
    <row r="843">
      <c r="A843" s="24"/>
      <c r="B843" s="24"/>
      <c r="C843" s="25"/>
      <c r="D843" s="24"/>
      <c r="E843" s="24"/>
      <c r="F843" s="37"/>
      <c r="G843" s="24"/>
      <c r="H843" s="24"/>
      <c r="I843" s="24"/>
      <c r="J843" s="24"/>
      <c r="K843" s="24"/>
      <c r="R843" s="4"/>
      <c r="T843" s="32"/>
    </row>
    <row r="844">
      <c r="A844" s="24"/>
      <c r="B844" s="24"/>
      <c r="C844" s="25"/>
      <c r="D844" s="24"/>
      <c r="E844" s="24"/>
      <c r="F844" s="37"/>
      <c r="G844" s="24"/>
      <c r="H844" s="24"/>
      <c r="I844" s="24"/>
      <c r="J844" s="24"/>
      <c r="K844" s="24"/>
      <c r="R844" s="4"/>
      <c r="T844" s="32"/>
    </row>
    <row r="845">
      <c r="A845" s="24"/>
      <c r="B845" s="24"/>
      <c r="C845" s="25"/>
      <c r="D845" s="24"/>
      <c r="E845" s="24"/>
      <c r="F845" s="37"/>
      <c r="G845" s="24"/>
      <c r="H845" s="24"/>
      <c r="I845" s="24"/>
      <c r="J845" s="24"/>
      <c r="K845" s="24"/>
      <c r="R845" s="4"/>
      <c r="T845" s="32"/>
    </row>
    <row r="846">
      <c r="A846" s="24"/>
      <c r="B846" s="24"/>
      <c r="C846" s="25"/>
      <c r="D846" s="24"/>
      <c r="E846" s="24"/>
      <c r="F846" s="37"/>
      <c r="G846" s="24"/>
      <c r="H846" s="24"/>
      <c r="I846" s="24"/>
      <c r="J846" s="24"/>
      <c r="K846" s="24"/>
      <c r="R846" s="4"/>
      <c r="T846" s="32"/>
    </row>
    <row r="847">
      <c r="A847" s="24"/>
      <c r="B847" s="24"/>
      <c r="C847" s="25"/>
      <c r="D847" s="24"/>
      <c r="E847" s="24"/>
      <c r="F847" s="37"/>
      <c r="G847" s="24"/>
      <c r="H847" s="24"/>
      <c r="I847" s="24"/>
      <c r="J847" s="24"/>
      <c r="K847" s="24"/>
      <c r="R847" s="4"/>
      <c r="T847" s="32"/>
    </row>
    <row r="848">
      <c r="A848" s="24"/>
      <c r="B848" s="24"/>
      <c r="C848" s="25"/>
      <c r="D848" s="24"/>
      <c r="E848" s="24"/>
      <c r="F848" s="37"/>
      <c r="G848" s="24"/>
      <c r="H848" s="24"/>
      <c r="I848" s="24"/>
      <c r="J848" s="24"/>
      <c r="K848" s="24"/>
      <c r="R848" s="4"/>
      <c r="T848" s="32"/>
    </row>
    <row r="849">
      <c r="A849" s="24"/>
      <c r="B849" s="24"/>
      <c r="C849" s="25"/>
      <c r="D849" s="24"/>
      <c r="E849" s="24"/>
      <c r="F849" s="37"/>
      <c r="G849" s="24"/>
      <c r="H849" s="24"/>
      <c r="I849" s="24"/>
      <c r="J849" s="24"/>
      <c r="K849" s="24"/>
      <c r="R849" s="4"/>
      <c r="T849" s="32"/>
    </row>
    <row r="850">
      <c r="A850" s="24"/>
      <c r="B850" s="24"/>
      <c r="C850" s="25"/>
      <c r="D850" s="24"/>
      <c r="E850" s="24"/>
      <c r="F850" s="37"/>
      <c r="G850" s="24"/>
      <c r="H850" s="24"/>
      <c r="I850" s="24"/>
      <c r="J850" s="24"/>
      <c r="K850" s="24"/>
      <c r="R850" s="4"/>
      <c r="T850" s="32"/>
    </row>
    <row r="851">
      <c r="A851" s="24"/>
      <c r="B851" s="24"/>
      <c r="C851" s="25"/>
      <c r="D851" s="24"/>
      <c r="E851" s="24"/>
      <c r="F851" s="37"/>
      <c r="G851" s="24"/>
      <c r="H851" s="24"/>
      <c r="I851" s="24"/>
      <c r="J851" s="24"/>
      <c r="K851" s="24"/>
      <c r="R851" s="4"/>
      <c r="T851" s="32"/>
    </row>
    <row r="852">
      <c r="A852" s="24"/>
      <c r="B852" s="24"/>
      <c r="C852" s="25"/>
      <c r="D852" s="24"/>
      <c r="E852" s="24"/>
      <c r="F852" s="37"/>
      <c r="G852" s="24"/>
      <c r="H852" s="24"/>
      <c r="I852" s="24"/>
      <c r="J852" s="24"/>
      <c r="K852" s="24"/>
      <c r="R852" s="4"/>
      <c r="T852" s="32"/>
    </row>
    <row r="853">
      <c r="A853" s="24"/>
      <c r="B853" s="24"/>
      <c r="C853" s="25"/>
      <c r="D853" s="24"/>
      <c r="E853" s="24"/>
      <c r="F853" s="37"/>
      <c r="G853" s="24"/>
      <c r="H853" s="24"/>
      <c r="I853" s="24"/>
      <c r="J853" s="24"/>
      <c r="K853" s="24"/>
      <c r="R853" s="4"/>
      <c r="T853" s="32"/>
    </row>
    <row r="854">
      <c r="A854" s="24"/>
      <c r="B854" s="24"/>
      <c r="C854" s="25"/>
      <c r="D854" s="24"/>
      <c r="E854" s="24"/>
      <c r="F854" s="37"/>
      <c r="G854" s="24"/>
      <c r="H854" s="24"/>
      <c r="I854" s="24"/>
      <c r="J854" s="24"/>
      <c r="K854" s="24"/>
      <c r="R854" s="4"/>
      <c r="T854" s="32"/>
    </row>
    <row r="855">
      <c r="A855" s="24"/>
      <c r="B855" s="24"/>
      <c r="C855" s="25"/>
      <c r="D855" s="24"/>
      <c r="E855" s="24"/>
      <c r="F855" s="37"/>
      <c r="G855" s="24"/>
      <c r="H855" s="24"/>
      <c r="I855" s="24"/>
      <c r="J855" s="24"/>
      <c r="K855" s="24"/>
      <c r="R855" s="4"/>
      <c r="T855" s="32"/>
    </row>
    <row r="856">
      <c r="A856" s="24"/>
      <c r="B856" s="24"/>
      <c r="C856" s="25"/>
      <c r="D856" s="24"/>
      <c r="E856" s="24"/>
      <c r="F856" s="37"/>
      <c r="G856" s="24"/>
      <c r="H856" s="24"/>
      <c r="I856" s="24"/>
      <c r="J856" s="24"/>
      <c r="K856" s="24"/>
      <c r="R856" s="4"/>
      <c r="T856" s="32"/>
    </row>
    <row r="857">
      <c r="A857" s="24"/>
      <c r="B857" s="24"/>
      <c r="C857" s="25"/>
      <c r="D857" s="24"/>
      <c r="E857" s="24"/>
      <c r="F857" s="37"/>
      <c r="G857" s="24"/>
      <c r="H857" s="24"/>
      <c r="I857" s="24"/>
      <c r="J857" s="24"/>
      <c r="K857" s="24"/>
      <c r="R857" s="4"/>
      <c r="T857" s="32"/>
    </row>
    <row r="858">
      <c r="A858" s="24"/>
      <c r="B858" s="24"/>
      <c r="C858" s="25"/>
      <c r="D858" s="24"/>
      <c r="E858" s="24"/>
      <c r="F858" s="37"/>
      <c r="G858" s="24"/>
      <c r="H858" s="24"/>
      <c r="I858" s="24"/>
      <c r="J858" s="24"/>
      <c r="K858" s="24"/>
      <c r="R858" s="4"/>
      <c r="T858" s="32"/>
    </row>
    <row r="859">
      <c r="A859" s="24"/>
      <c r="B859" s="24"/>
      <c r="C859" s="25"/>
      <c r="D859" s="24"/>
      <c r="E859" s="24"/>
      <c r="F859" s="37"/>
      <c r="G859" s="24"/>
      <c r="H859" s="24"/>
      <c r="I859" s="24"/>
      <c r="J859" s="24"/>
      <c r="K859" s="24"/>
      <c r="R859" s="4"/>
      <c r="T859" s="32"/>
    </row>
    <row r="860">
      <c r="A860" s="24"/>
      <c r="B860" s="24"/>
      <c r="C860" s="25"/>
      <c r="D860" s="24"/>
      <c r="E860" s="24"/>
      <c r="F860" s="37"/>
      <c r="G860" s="24"/>
      <c r="H860" s="24"/>
      <c r="I860" s="24"/>
      <c r="J860" s="24"/>
      <c r="K860" s="24"/>
      <c r="R860" s="4"/>
      <c r="T860" s="32"/>
    </row>
    <row r="861">
      <c r="A861" s="24"/>
      <c r="B861" s="24"/>
      <c r="C861" s="25"/>
      <c r="D861" s="24"/>
      <c r="E861" s="24"/>
      <c r="F861" s="37"/>
      <c r="G861" s="24"/>
      <c r="H861" s="24"/>
      <c r="I861" s="24"/>
      <c r="J861" s="24"/>
      <c r="K861" s="24"/>
      <c r="R861" s="4"/>
      <c r="T861" s="32"/>
    </row>
    <row r="862">
      <c r="A862" s="24"/>
      <c r="B862" s="24"/>
      <c r="C862" s="25"/>
      <c r="D862" s="24"/>
      <c r="E862" s="24"/>
      <c r="F862" s="37"/>
      <c r="G862" s="24"/>
      <c r="H862" s="24"/>
      <c r="I862" s="24"/>
      <c r="J862" s="24"/>
      <c r="K862" s="24"/>
      <c r="R862" s="4"/>
      <c r="T862" s="32"/>
    </row>
    <row r="863">
      <c r="A863" s="24"/>
      <c r="B863" s="24"/>
      <c r="C863" s="25"/>
      <c r="D863" s="24"/>
      <c r="E863" s="24"/>
      <c r="F863" s="37"/>
      <c r="G863" s="24"/>
      <c r="H863" s="24"/>
      <c r="I863" s="24"/>
      <c r="J863" s="24"/>
      <c r="K863" s="24"/>
      <c r="R863" s="4"/>
      <c r="T863" s="32"/>
    </row>
    <row r="864">
      <c r="A864" s="24"/>
      <c r="B864" s="24"/>
      <c r="C864" s="25"/>
      <c r="D864" s="24"/>
      <c r="E864" s="24"/>
      <c r="F864" s="37"/>
      <c r="G864" s="24"/>
      <c r="H864" s="24"/>
      <c r="I864" s="24"/>
      <c r="J864" s="24"/>
      <c r="K864" s="24"/>
      <c r="R864" s="4"/>
      <c r="T864" s="32"/>
    </row>
    <row r="865">
      <c r="A865" s="24"/>
      <c r="B865" s="24"/>
      <c r="C865" s="25"/>
      <c r="D865" s="24"/>
      <c r="E865" s="24"/>
      <c r="F865" s="37"/>
      <c r="G865" s="24"/>
      <c r="H865" s="24"/>
      <c r="I865" s="24"/>
      <c r="J865" s="24"/>
      <c r="K865" s="24"/>
      <c r="R865" s="4"/>
      <c r="T865" s="32"/>
    </row>
    <row r="866">
      <c r="A866" s="24"/>
      <c r="B866" s="24"/>
      <c r="C866" s="25"/>
      <c r="D866" s="24"/>
      <c r="E866" s="24"/>
      <c r="F866" s="37"/>
      <c r="G866" s="24"/>
      <c r="H866" s="24"/>
      <c r="I866" s="24"/>
      <c r="J866" s="24"/>
      <c r="K866" s="24"/>
      <c r="R866" s="4"/>
      <c r="T866" s="32"/>
    </row>
    <row r="867">
      <c r="A867" s="24"/>
      <c r="B867" s="24"/>
      <c r="C867" s="25"/>
      <c r="D867" s="24"/>
      <c r="E867" s="24"/>
      <c r="F867" s="37"/>
      <c r="G867" s="24"/>
      <c r="H867" s="24"/>
      <c r="I867" s="24"/>
      <c r="J867" s="24"/>
      <c r="K867" s="24"/>
      <c r="R867" s="4"/>
      <c r="T867" s="32"/>
    </row>
    <row r="868">
      <c r="A868" s="24"/>
      <c r="B868" s="24"/>
      <c r="C868" s="25"/>
      <c r="D868" s="24"/>
      <c r="E868" s="24"/>
      <c r="F868" s="37"/>
      <c r="G868" s="24"/>
      <c r="H868" s="24"/>
      <c r="I868" s="24"/>
      <c r="J868" s="24"/>
      <c r="K868" s="24"/>
      <c r="R868" s="4"/>
      <c r="T868" s="32"/>
    </row>
    <row r="869">
      <c r="A869" s="24"/>
      <c r="B869" s="24"/>
      <c r="C869" s="25"/>
      <c r="D869" s="24"/>
      <c r="E869" s="24"/>
      <c r="F869" s="37"/>
      <c r="G869" s="24"/>
      <c r="H869" s="24"/>
      <c r="I869" s="24"/>
      <c r="J869" s="24"/>
      <c r="K869" s="24"/>
      <c r="R869" s="4"/>
      <c r="T869" s="32"/>
    </row>
    <row r="870">
      <c r="A870" s="24"/>
      <c r="B870" s="24"/>
      <c r="C870" s="25"/>
      <c r="D870" s="24"/>
      <c r="E870" s="24"/>
      <c r="F870" s="37"/>
      <c r="G870" s="24"/>
      <c r="H870" s="24"/>
      <c r="I870" s="24"/>
      <c r="J870" s="24"/>
      <c r="K870" s="24"/>
      <c r="R870" s="4"/>
      <c r="T870" s="32"/>
    </row>
    <row r="871">
      <c r="A871" s="24"/>
      <c r="B871" s="24"/>
      <c r="C871" s="25"/>
      <c r="D871" s="24"/>
      <c r="E871" s="24"/>
      <c r="F871" s="37"/>
      <c r="G871" s="24"/>
      <c r="H871" s="24"/>
      <c r="I871" s="24"/>
      <c r="J871" s="24"/>
      <c r="K871" s="24"/>
      <c r="R871" s="4"/>
      <c r="T871" s="32"/>
    </row>
    <row r="872">
      <c r="A872" s="24"/>
      <c r="B872" s="24"/>
      <c r="C872" s="25"/>
      <c r="D872" s="24"/>
      <c r="E872" s="24"/>
      <c r="F872" s="37"/>
      <c r="G872" s="24"/>
      <c r="H872" s="24"/>
      <c r="I872" s="24"/>
      <c r="J872" s="24"/>
      <c r="K872" s="24"/>
      <c r="R872" s="4"/>
      <c r="T872" s="32"/>
    </row>
    <row r="873">
      <c r="A873" s="24"/>
      <c r="B873" s="24"/>
      <c r="C873" s="25"/>
      <c r="D873" s="24"/>
      <c r="E873" s="24"/>
      <c r="F873" s="37"/>
      <c r="G873" s="24"/>
      <c r="H873" s="24"/>
      <c r="I873" s="24"/>
      <c r="J873" s="24"/>
      <c r="K873" s="24"/>
      <c r="R873" s="4"/>
      <c r="T873" s="32"/>
    </row>
    <row r="874">
      <c r="A874" s="24"/>
      <c r="B874" s="24"/>
      <c r="C874" s="25"/>
      <c r="D874" s="24"/>
      <c r="E874" s="24"/>
      <c r="F874" s="37"/>
      <c r="G874" s="24"/>
      <c r="H874" s="24"/>
      <c r="I874" s="24"/>
      <c r="J874" s="24"/>
      <c r="K874" s="24"/>
      <c r="R874" s="4"/>
      <c r="T874" s="32"/>
    </row>
    <row r="875">
      <c r="A875" s="24"/>
      <c r="B875" s="24"/>
      <c r="C875" s="25"/>
      <c r="D875" s="24"/>
      <c r="E875" s="24"/>
      <c r="F875" s="37"/>
      <c r="G875" s="24"/>
      <c r="H875" s="24"/>
      <c r="I875" s="24"/>
      <c r="J875" s="24"/>
      <c r="K875" s="24"/>
      <c r="R875" s="4"/>
      <c r="T875" s="32"/>
    </row>
    <row r="876">
      <c r="A876" s="24"/>
      <c r="B876" s="24"/>
      <c r="C876" s="25"/>
      <c r="D876" s="24"/>
      <c r="E876" s="24"/>
      <c r="F876" s="37"/>
      <c r="G876" s="24"/>
      <c r="H876" s="24"/>
      <c r="I876" s="24"/>
      <c r="J876" s="24"/>
      <c r="K876" s="24"/>
      <c r="R876" s="4"/>
      <c r="T876" s="32"/>
    </row>
    <row r="877">
      <c r="A877" s="24"/>
      <c r="B877" s="24"/>
      <c r="C877" s="25"/>
      <c r="D877" s="24"/>
      <c r="E877" s="24"/>
      <c r="F877" s="37"/>
      <c r="G877" s="24"/>
      <c r="H877" s="24"/>
      <c r="I877" s="24"/>
      <c r="J877" s="24"/>
      <c r="K877" s="24"/>
      <c r="R877" s="4"/>
      <c r="T877" s="32"/>
    </row>
    <row r="878">
      <c r="A878" s="24"/>
      <c r="B878" s="24"/>
      <c r="C878" s="25"/>
      <c r="D878" s="24"/>
      <c r="E878" s="24"/>
      <c r="F878" s="37"/>
      <c r="G878" s="24"/>
      <c r="H878" s="24"/>
      <c r="I878" s="24"/>
      <c r="J878" s="24"/>
      <c r="K878" s="24"/>
      <c r="R878" s="4"/>
      <c r="T878" s="32"/>
    </row>
    <row r="879">
      <c r="A879" s="24"/>
      <c r="B879" s="24"/>
      <c r="C879" s="25"/>
      <c r="D879" s="24"/>
      <c r="E879" s="24"/>
      <c r="F879" s="37"/>
      <c r="G879" s="24"/>
      <c r="H879" s="24"/>
      <c r="I879" s="24"/>
      <c r="J879" s="24"/>
      <c r="K879" s="24"/>
      <c r="R879" s="4"/>
      <c r="T879" s="32"/>
    </row>
    <row r="880">
      <c r="A880" s="24"/>
      <c r="B880" s="24"/>
      <c r="C880" s="25"/>
      <c r="D880" s="24"/>
      <c r="E880" s="24"/>
      <c r="F880" s="37"/>
      <c r="G880" s="24"/>
      <c r="H880" s="24"/>
      <c r="I880" s="24"/>
      <c r="J880" s="24"/>
      <c r="K880" s="24"/>
      <c r="R880" s="4"/>
      <c r="T880" s="32"/>
    </row>
    <row r="881">
      <c r="A881" s="24"/>
      <c r="B881" s="24"/>
      <c r="C881" s="25"/>
      <c r="D881" s="24"/>
      <c r="E881" s="24"/>
      <c r="F881" s="37"/>
      <c r="G881" s="24"/>
      <c r="H881" s="24"/>
      <c r="I881" s="24"/>
      <c r="J881" s="24"/>
      <c r="K881" s="24"/>
      <c r="R881" s="4"/>
      <c r="T881" s="32"/>
    </row>
    <row r="882">
      <c r="A882" s="24"/>
      <c r="B882" s="24"/>
      <c r="C882" s="25"/>
      <c r="D882" s="24"/>
      <c r="E882" s="24"/>
      <c r="F882" s="37"/>
      <c r="G882" s="24"/>
      <c r="H882" s="24"/>
      <c r="I882" s="24"/>
      <c r="J882" s="24"/>
      <c r="K882" s="24"/>
      <c r="R882" s="4"/>
      <c r="T882" s="32"/>
    </row>
    <row r="883">
      <c r="A883" s="24"/>
      <c r="B883" s="24"/>
      <c r="C883" s="25"/>
      <c r="D883" s="24"/>
      <c r="E883" s="24"/>
      <c r="F883" s="37"/>
      <c r="G883" s="24"/>
      <c r="H883" s="24"/>
      <c r="I883" s="24"/>
      <c r="J883" s="24"/>
      <c r="K883" s="24"/>
      <c r="R883" s="4"/>
      <c r="T883" s="32"/>
    </row>
    <row r="884">
      <c r="A884" s="24"/>
      <c r="B884" s="24"/>
      <c r="C884" s="25"/>
      <c r="D884" s="24"/>
      <c r="E884" s="24"/>
      <c r="F884" s="37"/>
      <c r="G884" s="24"/>
      <c r="H884" s="24"/>
      <c r="I884" s="24"/>
      <c r="J884" s="24"/>
      <c r="K884" s="24"/>
      <c r="R884" s="4"/>
      <c r="T884" s="32"/>
    </row>
    <row r="885">
      <c r="A885" s="24"/>
      <c r="B885" s="24"/>
      <c r="C885" s="25"/>
      <c r="D885" s="24"/>
      <c r="E885" s="24"/>
      <c r="F885" s="37"/>
      <c r="G885" s="24"/>
      <c r="H885" s="24"/>
      <c r="I885" s="24"/>
      <c r="J885" s="24"/>
      <c r="K885" s="24"/>
      <c r="R885" s="4"/>
      <c r="T885" s="32"/>
    </row>
    <row r="886">
      <c r="A886" s="24"/>
      <c r="B886" s="24"/>
      <c r="C886" s="25"/>
      <c r="D886" s="24"/>
      <c r="E886" s="24"/>
      <c r="F886" s="37"/>
      <c r="G886" s="24"/>
      <c r="H886" s="24"/>
      <c r="I886" s="24"/>
      <c r="J886" s="24"/>
      <c r="K886" s="24"/>
      <c r="R886" s="4"/>
      <c r="T886" s="32"/>
    </row>
    <row r="887">
      <c r="A887" s="24"/>
      <c r="B887" s="24"/>
      <c r="C887" s="25"/>
      <c r="D887" s="24"/>
      <c r="E887" s="24"/>
      <c r="F887" s="37"/>
      <c r="G887" s="24"/>
      <c r="H887" s="24"/>
      <c r="I887" s="24"/>
      <c r="J887" s="24"/>
      <c r="K887" s="24"/>
      <c r="R887" s="4"/>
      <c r="T887" s="32"/>
    </row>
    <row r="888">
      <c r="A888" s="24"/>
      <c r="B888" s="24"/>
      <c r="C888" s="25"/>
      <c r="D888" s="24"/>
      <c r="E888" s="24"/>
      <c r="F888" s="37"/>
      <c r="G888" s="24"/>
      <c r="H888" s="24"/>
      <c r="I888" s="24"/>
      <c r="J888" s="24"/>
      <c r="K888" s="24"/>
      <c r="R888" s="4"/>
      <c r="T888" s="32"/>
    </row>
    <row r="889">
      <c r="A889" s="24"/>
      <c r="B889" s="24"/>
      <c r="C889" s="25"/>
      <c r="D889" s="24"/>
      <c r="E889" s="24"/>
      <c r="F889" s="37"/>
      <c r="G889" s="24"/>
      <c r="H889" s="24"/>
      <c r="I889" s="24"/>
      <c r="J889" s="24"/>
      <c r="K889" s="24"/>
      <c r="R889" s="4"/>
      <c r="T889" s="32"/>
    </row>
    <row r="890">
      <c r="A890" s="24"/>
      <c r="B890" s="24"/>
      <c r="C890" s="25"/>
      <c r="D890" s="24"/>
      <c r="E890" s="24"/>
      <c r="F890" s="37"/>
      <c r="G890" s="24"/>
      <c r="H890" s="24"/>
      <c r="I890" s="24"/>
      <c r="J890" s="24"/>
      <c r="K890" s="24"/>
      <c r="R890" s="4"/>
      <c r="T890" s="32"/>
    </row>
    <row r="891">
      <c r="A891" s="24"/>
      <c r="B891" s="24"/>
      <c r="C891" s="25"/>
      <c r="D891" s="24"/>
      <c r="E891" s="24"/>
      <c r="F891" s="37"/>
      <c r="G891" s="24"/>
      <c r="H891" s="24"/>
      <c r="I891" s="24"/>
      <c r="J891" s="24"/>
      <c r="K891" s="24"/>
      <c r="R891" s="4"/>
      <c r="T891" s="32"/>
    </row>
    <row r="892">
      <c r="A892" s="24"/>
      <c r="B892" s="24"/>
      <c r="C892" s="25"/>
      <c r="D892" s="24"/>
      <c r="E892" s="24"/>
      <c r="F892" s="37"/>
      <c r="G892" s="24"/>
      <c r="H892" s="24"/>
      <c r="I892" s="24"/>
      <c r="J892" s="24"/>
      <c r="K892" s="24"/>
      <c r="R892" s="4"/>
      <c r="T892" s="32"/>
    </row>
    <row r="893">
      <c r="A893" s="24"/>
      <c r="B893" s="24"/>
      <c r="C893" s="25"/>
      <c r="D893" s="24"/>
      <c r="E893" s="24"/>
      <c r="F893" s="37"/>
      <c r="G893" s="24"/>
      <c r="H893" s="24"/>
      <c r="I893" s="24"/>
      <c r="J893" s="24"/>
      <c r="K893" s="24"/>
      <c r="R893" s="4"/>
      <c r="T893" s="32"/>
    </row>
    <row r="894">
      <c r="A894" s="24"/>
      <c r="B894" s="24"/>
      <c r="C894" s="25"/>
      <c r="D894" s="24"/>
      <c r="E894" s="24"/>
      <c r="F894" s="37"/>
      <c r="G894" s="24"/>
      <c r="H894" s="24"/>
      <c r="I894" s="24"/>
      <c r="J894" s="24"/>
      <c r="K894" s="24"/>
      <c r="R894" s="4"/>
      <c r="T894" s="32"/>
    </row>
    <row r="895">
      <c r="A895" s="24"/>
      <c r="B895" s="24"/>
      <c r="C895" s="25"/>
      <c r="D895" s="24"/>
      <c r="E895" s="24"/>
      <c r="F895" s="37"/>
      <c r="G895" s="24"/>
      <c r="H895" s="24"/>
      <c r="I895" s="24"/>
      <c r="J895" s="24"/>
      <c r="K895" s="24"/>
      <c r="R895" s="4"/>
      <c r="T895" s="32"/>
    </row>
    <row r="896">
      <c r="A896" s="24"/>
      <c r="B896" s="24"/>
      <c r="C896" s="25"/>
      <c r="D896" s="24"/>
      <c r="E896" s="24"/>
      <c r="F896" s="37"/>
      <c r="G896" s="24"/>
      <c r="H896" s="24"/>
      <c r="I896" s="24"/>
      <c r="J896" s="24"/>
      <c r="K896" s="24"/>
      <c r="R896" s="4"/>
      <c r="T896" s="32"/>
    </row>
    <row r="897">
      <c r="A897" s="24"/>
      <c r="B897" s="24"/>
      <c r="C897" s="25"/>
      <c r="D897" s="24"/>
      <c r="E897" s="24"/>
      <c r="F897" s="37"/>
      <c r="G897" s="24"/>
      <c r="H897" s="24"/>
      <c r="I897" s="24"/>
      <c r="J897" s="24"/>
      <c r="K897" s="24"/>
      <c r="R897" s="4"/>
      <c r="T897" s="32"/>
    </row>
    <row r="898">
      <c r="A898" s="24"/>
      <c r="B898" s="24"/>
      <c r="C898" s="25"/>
      <c r="D898" s="24"/>
      <c r="E898" s="24"/>
      <c r="F898" s="37"/>
      <c r="G898" s="24"/>
      <c r="H898" s="24"/>
      <c r="I898" s="24"/>
      <c r="J898" s="24"/>
      <c r="K898" s="24"/>
      <c r="R898" s="4"/>
      <c r="T898" s="32"/>
    </row>
    <row r="899">
      <c r="A899" s="24"/>
      <c r="B899" s="24"/>
      <c r="C899" s="25"/>
      <c r="D899" s="24"/>
      <c r="E899" s="24"/>
      <c r="F899" s="37"/>
      <c r="G899" s="24"/>
      <c r="H899" s="24"/>
      <c r="I899" s="24"/>
      <c r="J899" s="24"/>
      <c r="K899" s="24"/>
      <c r="R899" s="4"/>
      <c r="T899" s="32"/>
    </row>
    <row r="900">
      <c r="A900" s="24"/>
      <c r="B900" s="24"/>
      <c r="C900" s="25"/>
      <c r="D900" s="24"/>
      <c r="E900" s="24"/>
      <c r="F900" s="37"/>
      <c r="G900" s="24"/>
      <c r="H900" s="24"/>
      <c r="I900" s="24"/>
      <c r="J900" s="24"/>
      <c r="K900" s="24"/>
      <c r="R900" s="4"/>
      <c r="T900" s="32"/>
    </row>
    <row r="901">
      <c r="A901" s="24"/>
      <c r="B901" s="24"/>
      <c r="C901" s="25"/>
      <c r="D901" s="24"/>
      <c r="E901" s="24"/>
      <c r="F901" s="37"/>
      <c r="G901" s="24"/>
      <c r="H901" s="24"/>
      <c r="I901" s="24"/>
      <c r="J901" s="24"/>
      <c r="K901" s="24"/>
      <c r="R901" s="4"/>
      <c r="T901" s="32"/>
    </row>
    <row r="902">
      <c r="A902" s="24"/>
      <c r="B902" s="24"/>
      <c r="C902" s="25"/>
      <c r="D902" s="24"/>
      <c r="E902" s="24"/>
      <c r="F902" s="37"/>
      <c r="G902" s="24"/>
      <c r="H902" s="24"/>
      <c r="I902" s="24"/>
      <c r="J902" s="24"/>
      <c r="K902" s="24"/>
      <c r="R902" s="4"/>
      <c r="T902" s="32"/>
    </row>
    <row r="903">
      <c r="A903" s="24"/>
      <c r="B903" s="24"/>
      <c r="C903" s="25"/>
      <c r="D903" s="24"/>
      <c r="E903" s="24"/>
      <c r="F903" s="37"/>
      <c r="G903" s="24"/>
      <c r="H903" s="24"/>
      <c r="I903" s="24"/>
      <c r="J903" s="24"/>
      <c r="K903" s="24"/>
      <c r="R903" s="4"/>
      <c r="T903" s="32"/>
    </row>
    <row r="904">
      <c r="A904" s="24"/>
      <c r="B904" s="24"/>
      <c r="C904" s="25"/>
      <c r="D904" s="24"/>
      <c r="E904" s="24"/>
      <c r="F904" s="37"/>
      <c r="G904" s="24"/>
      <c r="H904" s="24"/>
      <c r="I904" s="24"/>
      <c r="J904" s="24"/>
      <c r="K904" s="24"/>
      <c r="R904" s="4"/>
      <c r="T904" s="32"/>
    </row>
    <row r="905">
      <c r="A905" s="24"/>
      <c r="B905" s="24"/>
      <c r="C905" s="25"/>
      <c r="D905" s="24"/>
      <c r="E905" s="24"/>
      <c r="F905" s="37"/>
      <c r="G905" s="24"/>
      <c r="H905" s="24"/>
      <c r="I905" s="24"/>
      <c r="J905" s="24"/>
      <c r="K905" s="24"/>
      <c r="R905" s="4"/>
      <c r="T905" s="32"/>
    </row>
    <row r="906">
      <c r="A906" s="24"/>
      <c r="B906" s="24"/>
      <c r="C906" s="25"/>
      <c r="D906" s="24"/>
      <c r="E906" s="24"/>
      <c r="F906" s="37"/>
      <c r="G906" s="24"/>
      <c r="H906" s="24"/>
      <c r="I906" s="24"/>
      <c r="J906" s="24"/>
      <c r="K906" s="24"/>
      <c r="R906" s="4"/>
      <c r="T906" s="32"/>
    </row>
    <row r="907">
      <c r="A907" s="24"/>
      <c r="B907" s="24"/>
      <c r="C907" s="25"/>
      <c r="D907" s="24"/>
      <c r="E907" s="24"/>
      <c r="F907" s="37"/>
      <c r="G907" s="24"/>
      <c r="H907" s="24"/>
      <c r="I907" s="24"/>
      <c r="J907" s="24"/>
      <c r="K907" s="24"/>
      <c r="R907" s="4"/>
      <c r="T907" s="32"/>
    </row>
    <row r="908">
      <c r="A908" s="24"/>
      <c r="B908" s="24"/>
      <c r="C908" s="25"/>
      <c r="D908" s="24"/>
      <c r="E908" s="24"/>
      <c r="F908" s="37"/>
      <c r="G908" s="24"/>
      <c r="H908" s="24"/>
      <c r="I908" s="24"/>
      <c r="J908" s="24"/>
      <c r="K908" s="24"/>
      <c r="R908" s="4"/>
      <c r="T908" s="32"/>
    </row>
    <row r="909">
      <c r="A909" s="24"/>
      <c r="B909" s="24"/>
      <c r="C909" s="25"/>
      <c r="D909" s="24"/>
      <c r="E909" s="24"/>
      <c r="F909" s="37"/>
      <c r="G909" s="24"/>
      <c r="H909" s="24"/>
      <c r="I909" s="24"/>
      <c r="J909" s="24"/>
      <c r="K909" s="24"/>
      <c r="R909" s="4"/>
      <c r="T909" s="32"/>
    </row>
    <row r="910">
      <c r="A910" s="24"/>
      <c r="B910" s="24"/>
      <c r="C910" s="25"/>
      <c r="D910" s="24"/>
      <c r="E910" s="24"/>
      <c r="F910" s="37"/>
      <c r="G910" s="24"/>
      <c r="H910" s="24"/>
      <c r="I910" s="24"/>
      <c r="J910" s="24"/>
      <c r="K910" s="24"/>
      <c r="R910" s="4"/>
      <c r="T910" s="32"/>
    </row>
    <row r="911">
      <c r="A911" s="24"/>
      <c r="B911" s="24"/>
      <c r="C911" s="25"/>
      <c r="D911" s="24"/>
      <c r="E911" s="24"/>
      <c r="F911" s="37"/>
      <c r="G911" s="24"/>
      <c r="H911" s="24"/>
      <c r="I911" s="24"/>
      <c r="J911" s="24"/>
      <c r="K911" s="24"/>
      <c r="R911" s="4"/>
      <c r="T911" s="32"/>
    </row>
    <row r="912">
      <c r="A912" s="24"/>
      <c r="B912" s="24"/>
      <c r="C912" s="25"/>
      <c r="D912" s="24"/>
      <c r="E912" s="24"/>
      <c r="F912" s="37"/>
      <c r="G912" s="24"/>
      <c r="H912" s="24"/>
      <c r="I912" s="24"/>
      <c r="J912" s="24"/>
      <c r="K912" s="24"/>
      <c r="R912" s="4"/>
      <c r="T912" s="32"/>
    </row>
    <row r="913">
      <c r="A913" s="24"/>
      <c r="B913" s="24"/>
      <c r="C913" s="25"/>
      <c r="D913" s="24"/>
      <c r="E913" s="24"/>
      <c r="F913" s="37"/>
      <c r="G913" s="24"/>
      <c r="H913" s="24"/>
      <c r="I913" s="24"/>
      <c r="J913" s="24"/>
      <c r="K913" s="24"/>
      <c r="R913" s="4"/>
      <c r="T913" s="32"/>
    </row>
    <row r="914">
      <c r="A914" s="24"/>
      <c r="B914" s="24"/>
      <c r="C914" s="25"/>
      <c r="D914" s="24"/>
      <c r="E914" s="24"/>
      <c r="F914" s="37"/>
      <c r="G914" s="24"/>
      <c r="H914" s="24"/>
      <c r="I914" s="24"/>
      <c r="J914" s="24"/>
      <c r="K914" s="24"/>
      <c r="R914" s="4"/>
      <c r="T914" s="32"/>
    </row>
    <row r="915">
      <c r="A915" s="24"/>
      <c r="B915" s="24"/>
      <c r="C915" s="25"/>
      <c r="D915" s="24"/>
      <c r="E915" s="24"/>
      <c r="F915" s="37"/>
      <c r="G915" s="24"/>
      <c r="H915" s="24"/>
      <c r="I915" s="24"/>
      <c r="J915" s="24"/>
      <c r="K915" s="24"/>
      <c r="R915" s="4"/>
      <c r="T915" s="32"/>
    </row>
    <row r="916">
      <c r="A916" s="24"/>
      <c r="B916" s="24"/>
      <c r="C916" s="25"/>
      <c r="D916" s="24"/>
      <c r="E916" s="24"/>
      <c r="F916" s="37"/>
      <c r="G916" s="24"/>
      <c r="H916" s="24"/>
      <c r="I916" s="24"/>
      <c r="J916" s="24"/>
      <c r="K916" s="24"/>
      <c r="R916" s="4"/>
      <c r="T916" s="32"/>
    </row>
    <row r="917">
      <c r="A917" s="24"/>
      <c r="B917" s="24"/>
      <c r="C917" s="25"/>
      <c r="D917" s="24"/>
      <c r="E917" s="24"/>
      <c r="F917" s="37"/>
      <c r="G917" s="24"/>
      <c r="H917" s="24"/>
      <c r="I917" s="24"/>
      <c r="J917" s="24"/>
      <c r="K917" s="24"/>
      <c r="R917" s="4"/>
      <c r="T917" s="32"/>
    </row>
    <row r="918">
      <c r="A918" s="24"/>
      <c r="B918" s="24"/>
      <c r="C918" s="25"/>
      <c r="D918" s="24"/>
      <c r="E918" s="24"/>
      <c r="F918" s="37"/>
      <c r="G918" s="24"/>
      <c r="H918" s="24"/>
      <c r="I918" s="24"/>
      <c r="J918" s="24"/>
      <c r="K918" s="24"/>
      <c r="R918" s="4"/>
      <c r="T918" s="32"/>
    </row>
    <row r="919">
      <c r="A919" s="24"/>
      <c r="B919" s="24"/>
      <c r="C919" s="25"/>
      <c r="D919" s="24"/>
      <c r="E919" s="24"/>
      <c r="F919" s="37"/>
      <c r="G919" s="24"/>
      <c r="H919" s="24"/>
      <c r="I919" s="24"/>
      <c r="J919" s="24"/>
      <c r="K919" s="24"/>
      <c r="R919" s="4"/>
      <c r="T919" s="32"/>
    </row>
    <row r="920">
      <c r="A920" s="24"/>
      <c r="B920" s="24"/>
      <c r="C920" s="25"/>
      <c r="D920" s="24"/>
      <c r="E920" s="24"/>
      <c r="F920" s="37"/>
      <c r="G920" s="24"/>
      <c r="H920" s="24"/>
      <c r="I920" s="24"/>
      <c r="J920" s="24"/>
      <c r="K920" s="24"/>
      <c r="R920" s="4"/>
      <c r="T920" s="32"/>
    </row>
    <row r="921">
      <c r="A921" s="24"/>
      <c r="B921" s="24"/>
      <c r="C921" s="25"/>
      <c r="D921" s="24"/>
      <c r="E921" s="24"/>
      <c r="F921" s="37"/>
      <c r="G921" s="24"/>
      <c r="H921" s="24"/>
      <c r="I921" s="24"/>
      <c r="J921" s="24"/>
      <c r="K921" s="24"/>
      <c r="R921" s="4"/>
      <c r="T921" s="32"/>
    </row>
    <row r="922">
      <c r="A922" s="24"/>
      <c r="B922" s="24"/>
      <c r="C922" s="25"/>
      <c r="D922" s="24"/>
      <c r="E922" s="24"/>
      <c r="F922" s="37"/>
      <c r="G922" s="24"/>
      <c r="H922" s="24"/>
      <c r="I922" s="24"/>
      <c r="J922" s="24"/>
      <c r="K922" s="24"/>
      <c r="R922" s="4"/>
      <c r="T922" s="32"/>
    </row>
    <row r="923">
      <c r="A923" s="24"/>
      <c r="B923" s="24"/>
      <c r="C923" s="25"/>
      <c r="D923" s="24"/>
      <c r="E923" s="24"/>
      <c r="F923" s="37"/>
      <c r="G923" s="24"/>
      <c r="H923" s="24"/>
      <c r="I923" s="24"/>
      <c r="J923" s="24"/>
      <c r="K923" s="24"/>
      <c r="R923" s="4"/>
      <c r="T923" s="32"/>
    </row>
    <row r="924">
      <c r="A924" s="24"/>
      <c r="B924" s="24"/>
      <c r="C924" s="25"/>
      <c r="D924" s="24"/>
      <c r="E924" s="24"/>
      <c r="F924" s="37"/>
      <c r="G924" s="24"/>
      <c r="H924" s="24"/>
      <c r="I924" s="24"/>
      <c r="J924" s="24"/>
      <c r="K924" s="24"/>
      <c r="R924" s="4"/>
      <c r="T924" s="32"/>
    </row>
    <row r="925">
      <c r="A925" s="24"/>
      <c r="B925" s="24"/>
      <c r="C925" s="25"/>
      <c r="D925" s="24"/>
      <c r="E925" s="24"/>
      <c r="F925" s="37"/>
      <c r="G925" s="24"/>
      <c r="H925" s="24"/>
      <c r="I925" s="24"/>
      <c r="J925" s="24"/>
      <c r="K925" s="24"/>
      <c r="R925" s="4"/>
      <c r="T925" s="32"/>
    </row>
    <row r="926">
      <c r="A926" s="24"/>
      <c r="B926" s="24"/>
      <c r="C926" s="25"/>
      <c r="D926" s="24"/>
      <c r="E926" s="24"/>
      <c r="F926" s="37"/>
      <c r="G926" s="24"/>
      <c r="H926" s="24"/>
      <c r="I926" s="24"/>
      <c r="J926" s="24"/>
      <c r="K926" s="24"/>
      <c r="R926" s="4"/>
      <c r="T926" s="32"/>
    </row>
    <row r="927">
      <c r="A927" s="24"/>
      <c r="B927" s="24"/>
      <c r="C927" s="25"/>
      <c r="D927" s="24"/>
      <c r="E927" s="24"/>
      <c r="F927" s="37"/>
      <c r="G927" s="24"/>
      <c r="H927" s="24"/>
      <c r="I927" s="24"/>
      <c r="J927" s="24"/>
      <c r="K927" s="24"/>
      <c r="R927" s="4"/>
      <c r="T927" s="32"/>
    </row>
    <row r="928">
      <c r="A928" s="24"/>
      <c r="B928" s="24"/>
      <c r="C928" s="25"/>
      <c r="D928" s="24"/>
      <c r="E928" s="24"/>
      <c r="F928" s="37"/>
      <c r="G928" s="24"/>
      <c r="H928" s="24"/>
      <c r="I928" s="24"/>
      <c r="J928" s="24"/>
      <c r="K928" s="24"/>
      <c r="R928" s="4"/>
      <c r="T928" s="32"/>
    </row>
    <row r="929">
      <c r="A929" s="24"/>
      <c r="B929" s="24"/>
      <c r="C929" s="25"/>
      <c r="D929" s="24"/>
      <c r="E929" s="24"/>
      <c r="F929" s="37"/>
      <c r="G929" s="24"/>
      <c r="H929" s="24"/>
      <c r="I929" s="24"/>
      <c r="J929" s="24"/>
      <c r="K929" s="24"/>
      <c r="R929" s="4"/>
      <c r="T929" s="32"/>
    </row>
    <row r="930">
      <c r="A930" s="24"/>
      <c r="B930" s="24"/>
      <c r="C930" s="25"/>
      <c r="D930" s="24"/>
      <c r="E930" s="24"/>
      <c r="F930" s="37"/>
      <c r="G930" s="24"/>
      <c r="H930" s="24"/>
      <c r="I930" s="24"/>
      <c r="J930" s="24"/>
      <c r="K930" s="24"/>
      <c r="R930" s="4"/>
      <c r="T930" s="32"/>
    </row>
    <row r="931">
      <c r="A931" s="24"/>
      <c r="B931" s="24"/>
      <c r="C931" s="25"/>
      <c r="D931" s="24"/>
      <c r="E931" s="24"/>
      <c r="F931" s="37"/>
      <c r="G931" s="24"/>
      <c r="H931" s="24"/>
      <c r="I931" s="24"/>
      <c r="J931" s="24"/>
      <c r="K931" s="24"/>
      <c r="R931" s="4"/>
      <c r="T931" s="32"/>
    </row>
    <row r="932">
      <c r="A932" s="24"/>
      <c r="B932" s="24"/>
      <c r="C932" s="25"/>
      <c r="D932" s="24"/>
      <c r="E932" s="24"/>
      <c r="F932" s="37"/>
      <c r="G932" s="24"/>
      <c r="H932" s="24"/>
      <c r="I932" s="24"/>
      <c r="J932" s="24"/>
      <c r="K932" s="24"/>
      <c r="R932" s="4"/>
      <c r="T932" s="32"/>
    </row>
    <row r="933">
      <c r="A933" s="24"/>
      <c r="B933" s="24"/>
      <c r="C933" s="25"/>
      <c r="D933" s="24"/>
      <c r="E933" s="24"/>
      <c r="F933" s="37"/>
      <c r="G933" s="24"/>
      <c r="H933" s="24"/>
      <c r="I933" s="24"/>
      <c r="J933" s="24"/>
      <c r="K933" s="24"/>
      <c r="R933" s="4"/>
      <c r="T933" s="32"/>
    </row>
    <row r="934">
      <c r="A934" s="24"/>
      <c r="B934" s="24"/>
      <c r="C934" s="25"/>
      <c r="D934" s="24"/>
      <c r="E934" s="24"/>
      <c r="F934" s="37"/>
      <c r="G934" s="24"/>
      <c r="H934" s="24"/>
      <c r="I934" s="24"/>
      <c r="J934" s="24"/>
      <c r="K934" s="24"/>
      <c r="R934" s="4"/>
      <c r="T934" s="32"/>
    </row>
    <row r="935">
      <c r="A935" s="24"/>
      <c r="B935" s="24"/>
      <c r="C935" s="25"/>
      <c r="D935" s="24"/>
      <c r="E935" s="24"/>
      <c r="F935" s="37"/>
      <c r="G935" s="24"/>
      <c r="H935" s="24"/>
      <c r="I935" s="24"/>
      <c r="J935" s="24"/>
      <c r="K935" s="24"/>
      <c r="R935" s="4"/>
      <c r="T935" s="32"/>
    </row>
    <row r="936">
      <c r="A936" s="24"/>
      <c r="B936" s="24"/>
      <c r="C936" s="25"/>
      <c r="D936" s="24"/>
      <c r="E936" s="24"/>
      <c r="F936" s="37"/>
      <c r="G936" s="24"/>
      <c r="H936" s="24"/>
      <c r="I936" s="24"/>
      <c r="J936" s="24"/>
      <c r="K936" s="24"/>
      <c r="R936" s="4"/>
      <c r="T936" s="32"/>
    </row>
    <row r="937">
      <c r="A937" s="24"/>
      <c r="B937" s="24"/>
      <c r="C937" s="25"/>
      <c r="D937" s="24"/>
      <c r="E937" s="24"/>
      <c r="F937" s="37"/>
      <c r="G937" s="24"/>
      <c r="H937" s="24"/>
      <c r="I937" s="24"/>
      <c r="J937" s="24"/>
      <c r="K937" s="24"/>
      <c r="R937" s="4"/>
      <c r="T937" s="32"/>
    </row>
    <row r="938">
      <c r="A938" s="24"/>
      <c r="B938" s="24"/>
      <c r="C938" s="25"/>
      <c r="D938" s="24"/>
      <c r="E938" s="24"/>
      <c r="F938" s="37"/>
      <c r="G938" s="24"/>
      <c r="H938" s="24"/>
      <c r="I938" s="24"/>
      <c r="J938" s="24"/>
      <c r="K938" s="24"/>
      <c r="R938" s="4"/>
      <c r="T938" s="32"/>
    </row>
    <row r="939">
      <c r="A939" s="24"/>
      <c r="B939" s="24"/>
      <c r="C939" s="25"/>
      <c r="D939" s="24"/>
      <c r="E939" s="24"/>
      <c r="F939" s="37"/>
      <c r="G939" s="24"/>
      <c r="H939" s="24"/>
      <c r="I939" s="24"/>
      <c r="J939" s="24"/>
      <c r="K939" s="24"/>
      <c r="R939" s="4"/>
      <c r="T939" s="32"/>
    </row>
    <row r="940">
      <c r="A940" s="24"/>
      <c r="B940" s="24"/>
      <c r="C940" s="25"/>
      <c r="D940" s="24"/>
      <c r="E940" s="24"/>
      <c r="F940" s="37"/>
      <c r="G940" s="24"/>
      <c r="H940" s="24"/>
      <c r="I940" s="24"/>
      <c r="J940" s="24"/>
      <c r="K940" s="24"/>
      <c r="R940" s="4"/>
      <c r="T940" s="32"/>
    </row>
    <row r="941">
      <c r="A941" s="24"/>
      <c r="B941" s="24"/>
      <c r="C941" s="25"/>
      <c r="D941" s="24"/>
      <c r="E941" s="24"/>
      <c r="F941" s="37"/>
      <c r="G941" s="24"/>
      <c r="H941" s="24"/>
      <c r="I941" s="24"/>
      <c r="J941" s="24"/>
      <c r="K941" s="24"/>
      <c r="R941" s="4"/>
      <c r="T941" s="32"/>
    </row>
    <row r="942">
      <c r="A942" s="24"/>
      <c r="B942" s="24"/>
      <c r="C942" s="25"/>
      <c r="D942" s="24"/>
      <c r="E942" s="24"/>
      <c r="F942" s="37"/>
      <c r="G942" s="24"/>
      <c r="H942" s="24"/>
      <c r="I942" s="24"/>
      <c r="J942" s="24"/>
      <c r="K942" s="24"/>
      <c r="R942" s="4"/>
      <c r="T942" s="32"/>
    </row>
    <row r="943">
      <c r="A943" s="24"/>
      <c r="B943" s="24"/>
      <c r="C943" s="25"/>
      <c r="D943" s="24"/>
      <c r="E943" s="24"/>
      <c r="F943" s="37"/>
      <c r="G943" s="24"/>
      <c r="H943" s="24"/>
      <c r="I943" s="24"/>
      <c r="J943" s="24"/>
      <c r="K943" s="24"/>
      <c r="R943" s="4"/>
      <c r="T943" s="32"/>
    </row>
    <row r="944">
      <c r="A944" s="24"/>
      <c r="B944" s="24"/>
      <c r="C944" s="25"/>
      <c r="D944" s="24"/>
      <c r="E944" s="24"/>
      <c r="F944" s="37"/>
      <c r="G944" s="24"/>
      <c r="H944" s="24"/>
      <c r="I944" s="24"/>
      <c r="J944" s="24"/>
      <c r="K944" s="24"/>
      <c r="R944" s="4"/>
      <c r="T944" s="32"/>
    </row>
    <row r="945">
      <c r="A945" s="24"/>
      <c r="B945" s="24"/>
      <c r="C945" s="25"/>
      <c r="D945" s="24"/>
      <c r="E945" s="24"/>
      <c r="F945" s="37"/>
      <c r="G945" s="24"/>
      <c r="H945" s="24"/>
      <c r="I945" s="24"/>
      <c r="J945" s="24"/>
      <c r="K945" s="24"/>
      <c r="R945" s="4"/>
      <c r="T945" s="32"/>
    </row>
    <row r="946">
      <c r="A946" s="24"/>
      <c r="B946" s="24"/>
      <c r="C946" s="25"/>
      <c r="D946" s="24"/>
      <c r="E946" s="24"/>
      <c r="F946" s="37"/>
      <c r="G946" s="24"/>
      <c r="H946" s="24"/>
      <c r="I946" s="24"/>
      <c r="J946" s="24"/>
      <c r="K946" s="24"/>
      <c r="R946" s="4"/>
      <c r="T946" s="32"/>
    </row>
    <row r="947">
      <c r="A947" s="24"/>
      <c r="B947" s="24"/>
      <c r="C947" s="25"/>
      <c r="D947" s="24"/>
      <c r="E947" s="24"/>
      <c r="F947" s="37"/>
      <c r="G947" s="24"/>
      <c r="H947" s="24"/>
      <c r="I947" s="24"/>
      <c r="J947" s="24"/>
      <c r="K947" s="24"/>
      <c r="R947" s="4"/>
      <c r="T947" s="32"/>
    </row>
    <row r="948">
      <c r="A948" s="24"/>
      <c r="B948" s="24"/>
      <c r="C948" s="25"/>
      <c r="D948" s="24"/>
      <c r="E948" s="24"/>
      <c r="F948" s="37"/>
      <c r="G948" s="24"/>
      <c r="H948" s="24"/>
      <c r="I948" s="24"/>
      <c r="J948" s="24"/>
      <c r="K948" s="24"/>
      <c r="R948" s="4"/>
      <c r="T948" s="32"/>
    </row>
    <row r="949">
      <c r="A949" s="24"/>
      <c r="B949" s="24"/>
      <c r="C949" s="25"/>
      <c r="D949" s="24"/>
      <c r="E949" s="24"/>
      <c r="F949" s="37"/>
      <c r="G949" s="24"/>
      <c r="H949" s="24"/>
      <c r="I949" s="24"/>
      <c r="J949" s="24"/>
      <c r="K949" s="24"/>
      <c r="R949" s="4"/>
      <c r="T949" s="32"/>
    </row>
    <row r="950">
      <c r="A950" s="24"/>
      <c r="B950" s="24"/>
      <c r="C950" s="25"/>
      <c r="D950" s="24"/>
      <c r="E950" s="24"/>
      <c r="F950" s="37"/>
      <c r="G950" s="24"/>
      <c r="H950" s="24"/>
      <c r="I950" s="24"/>
      <c r="J950" s="24"/>
      <c r="K950" s="24"/>
      <c r="R950" s="4"/>
      <c r="T950" s="32"/>
    </row>
    <row r="951">
      <c r="A951" s="24"/>
      <c r="B951" s="24"/>
      <c r="C951" s="25"/>
      <c r="D951" s="24"/>
      <c r="E951" s="24"/>
      <c r="F951" s="37"/>
      <c r="G951" s="24"/>
      <c r="H951" s="24"/>
      <c r="I951" s="24"/>
      <c r="J951" s="24"/>
      <c r="K951" s="24"/>
      <c r="R951" s="4"/>
      <c r="T951" s="32"/>
    </row>
    <row r="952">
      <c r="A952" s="24"/>
      <c r="B952" s="24"/>
      <c r="C952" s="25"/>
      <c r="D952" s="24"/>
      <c r="E952" s="24"/>
      <c r="F952" s="37"/>
      <c r="G952" s="24"/>
      <c r="H952" s="24"/>
      <c r="I952" s="24"/>
      <c r="J952" s="24"/>
      <c r="K952" s="24"/>
      <c r="R952" s="4"/>
      <c r="T952" s="32"/>
    </row>
    <row r="953">
      <c r="A953" s="24"/>
      <c r="B953" s="24"/>
      <c r="C953" s="25"/>
      <c r="D953" s="24"/>
      <c r="E953" s="24"/>
      <c r="F953" s="37"/>
      <c r="G953" s="24"/>
      <c r="H953" s="24"/>
      <c r="I953" s="24"/>
      <c r="J953" s="24"/>
      <c r="K953" s="24"/>
      <c r="R953" s="4"/>
      <c r="T953" s="32"/>
    </row>
    <row r="954">
      <c r="A954" s="24"/>
      <c r="B954" s="24"/>
      <c r="C954" s="25"/>
      <c r="D954" s="24"/>
      <c r="E954" s="24"/>
      <c r="F954" s="37"/>
      <c r="G954" s="24"/>
      <c r="H954" s="24"/>
      <c r="I954" s="24"/>
      <c r="J954" s="24"/>
      <c r="K954" s="24"/>
      <c r="R954" s="4"/>
      <c r="T954" s="32"/>
    </row>
    <row r="955">
      <c r="A955" s="24"/>
      <c r="B955" s="24"/>
      <c r="C955" s="25"/>
      <c r="D955" s="24"/>
      <c r="E955" s="24"/>
      <c r="F955" s="37"/>
      <c r="G955" s="24"/>
      <c r="H955" s="24"/>
      <c r="I955" s="24"/>
      <c r="J955" s="24"/>
      <c r="K955" s="24"/>
      <c r="R955" s="4"/>
      <c r="T955" s="32"/>
    </row>
    <row r="956">
      <c r="A956" s="24"/>
      <c r="B956" s="24"/>
      <c r="C956" s="25"/>
      <c r="D956" s="24"/>
      <c r="E956" s="24"/>
      <c r="F956" s="37"/>
      <c r="G956" s="24"/>
      <c r="H956" s="24"/>
      <c r="I956" s="24"/>
      <c r="J956" s="24"/>
      <c r="K956" s="24"/>
      <c r="R956" s="4"/>
      <c r="T956" s="32"/>
    </row>
    <row r="957">
      <c r="A957" s="24"/>
      <c r="B957" s="24"/>
      <c r="C957" s="25"/>
      <c r="D957" s="24"/>
      <c r="E957" s="24"/>
      <c r="F957" s="37"/>
      <c r="G957" s="24"/>
      <c r="H957" s="24"/>
      <c r="I957" s="24"/>
      <c r="J957" s="24"/>
      <c r="K957" s="24"/>
      <c r="R957" s="4"/>
      <c r="T957" s="32"/>
    </row>
    <row r="958">
      <c r="A958" s="24"/>
      <c r="B958" s="24"/>
      <c r="C958" s="25"/>
      <c r="D958" s="24"/>
      <c r="E958" s="24"/>
      <c r="F958" s="37"/>
      <c r="G958" s="24"/>
      <c r="H958" s="24"/>
      <c r="I958" s="24"/>
      <c r="J958" s="24"/>
      <c r="K958" s="24"/>
      <c r="R958" s="4"/>
      <c r="T958" s="32"/>
    </row>
    <row r="959">
      <c r="A959" s="24"/>
      <c r="B959" s="24"/>
      <c r="C959" s="25"/>
      <c r="D959" s="24"/>
      <c r="E959" s="24"/>
      <c r="F959" s="37"/>
      <c r="G959" s="24"/>
      <c r="H959" s="24"/>
      <c r="I959" s="24"/>
      <c r="J959" s="24"/>
      <c r="K959" s="24"/>
      <c r="R959" s="4"/>
      <c r="T959" s="32"/>
    </row>
    <row r="960">
      <c r="A960" s="24"/>
      <c r="B960" s="24"/>
      <c r="C960" s="25"/>
      <c r="D960" s="24"/>
      <c r="E960" s="24"/>
      <c r="F960" s="37"/>
      <c r="G960" s="24"/>
      <c r="H960" s="24"/>
      <c r="I960" s="24"/>
      <c r="J960" s="24"/>
      <c r="K960" s="24"/>
      <c r="R960" s="4"/>
      <c r="T960" s="32"/>
    </row>
    <row r="961">
      <c r="A961" s="24"/>
      <c r="B961" s="24"/>
      <c r="C961" s="25"/>
      <c r="D961" s="24"/>
      <c r="E961" s="24"/>
      <c r="F961" s="37"/>
      <c r="G961" s="24"/>
      <c r="H961" s="24"/>
      <c r="I961" s="24"/>
      <c r="J961" s="24"/>
      <c r="K961" s="24"/>
      <c r="R961" s="4"/>
      <c r="T961" s="32"/>
    </row>
    <row r="962">
      <c r="A962" s="24"/>
      <c r="B962" s="24"/>
      <c r="C962" s="25"/>
      <c r="D962" s="24"/>
      <c r="E962" s="24"/>
      <c r="F962" s="37"/>
      <c r="G962" s="24"/>
      <c r="H962" s="24"/>
      <c r="I962" s="24"/>
      <c r="J962" s="24"/>
      <c r="K962" s="24"/>
      <c r="R962" s="4"/>
      <c r="T962" s="32"/>
    </row>
    <row r="963">
      <c r="A963" s="24"/>
      <c r="B963" s="24"/>
      <c r="C963" s="25"/>
      <c r="D963" s="24"/>
      <c r="E963" s="24"/>
      <c r="F963" s="37"/>
      <c r="G963" s="24"/>
      <c r="H963" s="24"/>
      <c r="I963" s="24"/>
      <c r="J963" s="24"/>
      <c r="K963" s="24"/>
      <c r="R963" s="4"/>
      <c r="T963" s="32"/>
    </row>
    <row r="964">
      <c r="A964" s="24"/>
      <c r="B964" s="24"/>
      <c r="C964" s="25"/>
      <c r="D964" s="24"/>
      <c r="E964" s="24"/>
      <c r="F964" s="37"/>
      <c r="G964" s="24"/>
      <c r="H964" s="24"/>
      <c r="I964" s="24"/>
      <c r="J964" s="24"/>
      <c r="K964" s="24"/>
      <c r="R964" s="4"/>
      <c r="T964" s="32"/>
    </row>
    <row r="965">
      <c r="A965" s="24"/>
      <c r="B965" s="24"/>
      <c r="C965" s="25"/>
      <c r="D965" s="24"/>
      <c r="E965" s="24"/>
      <c r="F965" s="37"/>
      <c r="G965" s="24"/>
      <c r="H965" s="24"/>
      <c r="I965" s="24"/>
      <c r="J965" s="24"/>
      <c r="K965" s="24"/>
      <c r="R965" s="4"/>
      <c r="T965" s="32"/>
    </row>
    <row r="966">
      <c r="A966" s="24"/>
      <c r="B966" s="24"/>
      <c r="C966" s="25"/>
      <c r="D966" s="24"/>
      <c r="E966" s="24"/>
      <c r="F966" s="37"/>
      <c r="G966" s="24"/>
      <c r="H966" s="24"/>
      <c r="I966" s="24"/>
      <c r="J966" s="24"/>
      <c r="K966" s="24"/>
      <c r="R966" s="4"/>
      <c r="T966" s="32"/>
    </row>
    <row r="967">
      <c r="A967" s="24"/>
      <c r="B967" s="24"/>
      <c r="C967" s="25"/>
      <c r="D967" s="24"/>
      <c r="E967" s="24"/>
      <c r="F967" s="37"/>
      <c r="G967" s="24"/>
      <c r="H967" s="24"/>
      <c r="I967" s="24"/>
      <c r="J967" s="24"/>
      <c r="K967" s="24"/>
      <c r="R967" s="4"/>
      <c r="T967" s="32"/>
    </row>
    <row r="968">
      <c r="A968" s="24"/>
      <c r="B968" s="24"/>
      <c r="C968" s="25"/>
      <c r="D968" s="24"/>
      <c r="E968" s="24"/>
      <c r="F968" s="37"/>
      <c r="G968" s="24"/>
      <c r="H968" s="24"/>
      <c r="I968" s="24"/>
      <c r="J968" s="24"/>
      <c r="K968" s="24"/>
      <c r="R968" s="4"/>
      <c r="T968" s="32"/>
    </row>
    <row r="969">
      <c r="A969" s="24"/>
      <c r="B969" s="24"/>
      <c r="C969" s="25"/>
      <c r="D969" s="24"/>
      <c r="E969" s="24"/>
      <c r="F969" s="37"/>
      <c r="G969" s="24"/>
      <c r="H969" s="24"/>
      <c r="I969" s="24"/>
      <c r="J969" s="24"/>
      <c r="K969" s="24"/>
      <c r="R969" s="4"/>
      <c r="T969" s="32"/>
    </row>
    <row r="970">
      <c r="A970" s="24"/>
      <c r="B970" s="24"/>
      <c r="C970" s="25"/>
      <c r="D970" s="24"/>
      <c r="E970" s="24"/>
      <c r="F970" s="37"/>
      <c r="G970" s="24"/>
      <c r="H970" s="24"/>
      <c r="I970" s="24"/>
      <c r="J970" s="24"/>
      <c r="K970" s="24"/>
      <c r="R970" s="4"/>
      <c r="T970" s="32"/>
    </row>
    <row r="971">
      <c r="A971" s="24"/>
      <c r="B971" s="24"/>
      <c r="C971" s="25"/>
      <c r="D971" s="24"/>
      <c r="E971" s="24"/>
      <c r="F971" s="37"/>
      <c r="G971" s="24"/>
      <c r="H971" s="24"/>
      <c r="I971" s="24"/>
      <c r="J971" s="24"/>
      <c r="K971" s="24"/>
      <c r="R971" s="4"/>
      <c r="T971" s="32"/>
    </row>
    <row r="972">
      <c r="A972" s="24"/>
      <c r="B972" s="24"/>
      <c r="C972" s="25"/>
      <c r="D972" s="24"/>
      <c r="E972" s="24"/>
      <c r="F972" s="37"/>
      <c r="G972" s="24"/>
      <c r="H972" s="24"/>
      <c r="I972" s="24"/>
      <c r="J972" s="24"/>
      <c r="K972" s="24"/>
      <c r="R972" s="4"/>
      <c r="T972" s="32"/>
    </row>
    <row r="973">
      <c r="A973" s="24"/>
      <c r="B973" s="24"/>
      <c r="C973" s="25"/>
      <c r="D973" s="24"/>
      <c r="E973" s="24"/>
      <c r="F973" s="37"/>
      <c r="G973" s="24"/>
      <c r="H973" s="24"/>
      <c r="I973" s="24"/>
      <c r="J973" s="24"/>
      <c r="K973" s="24"/>
      <c r="R973" s="4"/>
      <c r="T973" s="32"/>
    </row>
    <row r="974">
      <c r="A974" s="24"/>
      <c r="B974" s="24"/>
      <c r="C974" s="25"/>
      <c r="D974" s="24"/>
      <c r="E974" s="24"/>
      <c r="F974" s="37"/>
      <c r="G974" s="24"/>
      <c r="H974" s="24"/>
      <c r="I974" s="24"/>
      <c r="J974" s="24"/>
      <c r="K974" s="24"/>
      <c r="R974" s="4"/>
      <c r="T974" s="32"/>
    </row>
    <row r="975">
      <c r="A975" s="24"/>
      <c r="B975" s="24"/>
      <c r="C975" s="25"/>
      <c r="D975" s="24"/>
      <c r="E975" s="24"/>
      <c r="F975" s="37"/>
      <c r="G975" s="24"/>
      <c r="H975" s="24"/>
      <c r="I975" s="24"/>
      <c r="J975" s="24"/>
      <c r="K975" s="24"/>
      <c r="R975" s="4"/>
      <c r="T975" s="32"/>
    </row>
    <row r="976">
      <c r="A976" s="24"/>
      <c r="B976" s="24"/>
      <c r="C976" s="25"/>
      <c r="D976" s="24"/>
      <c r="E976" s="24"/>
      <c r="F976" s="37"/>
      <c r="G976" s="24"/>
      <c r="H976" s="24"/>
      <c r="I976" s="24"/>
      <c r="J976" s="24"/>
      <c r="K976" s="24"/>
      <c r="R976" s="4"/>
      <c r="T976" s="32"/>
    </row>
    <row r="977">
      <c r="A977" s="24"/>
      <c r="B977" s="24"/>
      <c r="C977" s="25"/>
      <c r="D977" s="24"/>
      <c r="E977" s="24"/>
      <c r="F977" s="37"/>
      <c r="G977" s="24"/>
      <c r="H977" s="24"/>
      <c r="I977" s="24"/>
      <c r="J977" s="24"/>
      <c r="K977" s="24"/>
      <c r="R977" s="4"/>
      <c r="T977" s="32"/>
    </row>
    <row r="978">
      <c r="A978" s="24"/>
      <c r="B978" s="24"/>
      <c r="C978" s="25"/>
      <c r="D978" s="24"/>
      <c r="E978" s="24"/>
      <c r="F978" s="37"/>
      <c r="G978" s="24"/>
      <c r="H978" s="24"/>
      <c r="I978" s="24"/>
      <c r="J978" s="24"/>
      <c r="K978" s="24"/>
      <c r="R978" s="4"/>
      <c r="T978" s="32"/>
    </row>
    <row r="979">
      <c r="A979" s="24"/>
      <c r="B979" s="24"/>
      <c r="C979" s="25"/>
      <c r="D979" s="24"/>
      <c r="E979" s="24"/>
      <c r="F979" s="37"/>
      <c r="G979" s="24"/>
      <c r="H979" s="24"/>
      <c r="I979" s="24"/>
      <c r="J979" s="24"/>
      <c r="K979" s="24"/>
      <c r="R979" s="4"/>
      <c r="T979" s="32"/>
    </row>
    <row r="980">
      <c r="A980" s="24"/>
      <c r="B980" s="24"/>
      <c r="C980" s="25"/>
      <c r="D980" s="24"/>
      <c r="E980" s="24"/>
      <c r="F980" s="37"/>
      <c r="G980" s="24"/>
      <c r="H980" s="24"/>
      <c r="I980" s="24"/>
      <c r="J980" s="24"/>
      <c r="K980" s="24"/>
      <c r="R980" s="4"/>
      <c r="T980" s="32"/>
    </row>
    <row r="981">
      <c r="A981" s="24"/>
      <c r="B981" s="24"/>
      <c r="C981" s="25"/>
      <c r="D981" s="24"/>
      <c r="E981" s="24"/>
      <c r="F981" s="37"/>
      <c r="G981" s="24"/>
      <c r="H981" s="24"/>
      <c r="I981" s="24"/>
      <c r="J981" s="24"/>
      <c r="K981" s="24"/>
      <c r="R981" s="4"/>
      <c r="T981" s="32"/>
    </row>
    <row r="982">
      <c r="A982" s="24"/>
      <c r="B982" s="24"/>
      <c r="C982" s="25"/>
      <c r="D982" s="24"/>
      <c r="E982" s="24"/>
      <c r="F982" s="37"/>
      <c r="G982" s="24"/>
      <c r="H982" s="24"/>
      <c r="I982" s="24"/>
      <c r="J982" s="24"/>
      <c r="K982" s="24"/>
      <c r="R982" s="4"/>
      <c r="T982" s="32"/>
    </row>
    <row r="983">
      <c r="A983" s="24"/>
      <c r="B983" s="24"/>
      <c r="C983" s="25"/>
      <c r="D983" s="24"/>
      <c r="E983" s="24"/>
      <c r="F983" s="37"/>
      <c r="G983" s="24"/>
      <c r="H983" s="24"/>
      <c r="I983" s="24"/>
      <c r="J983" s="24"/>
      <c r="K983" s="24"/>
      <c r="R983" s="4"/>
      <c r="T983" s="32"/>
    </row>
    <row r="984">
      <c r="A984" s="24"/>
      <c r="B984" s="24"/>
      <c r="C984" s="25"/>
      <c r="D984" s="24"/>
      <c r="E984" s="24"/>
      <c r="F984" s="37"/>
      <c r="G984" s="24"/>
      <c r="H984" s="24"/>
      <c r="I984" s="24"/>
      <c r="J984" s="24"/>
      <c r="K984" s="24"/>
      <c r="R984" s="4"/>
      <c r="T984" s="32"/>
    </row>
    <row r="985">
      <c r="A985" s="24"/>
      <c r="B985" s="24"/>
      <c r="C985" s="25"/>
      <c r="D985" s="24"/>
      <c r="E985" s="24"/>
      <c r="F985" s="37"/>
      <c r="G985" s="24"/>
      <c r="H985" s="24"/>
      <c r="I985" s="24"/>
      <c r="J985" s="24"/>
      <c r="K985" s="24"/>
      <c r="R985" s="4"/>
      <c r="T985" s="32"/>
    </row>
    <row r="986">
      <c r="A986" s="24"/>
      <c r="B986" s="24"/>
      <c r="C986" s="25"/>
      <c r="D986" s="24"/>
      <c r="E986" s="24"/>
      <c r="F986" s="37"/>
      <c r="G986" s="24"/>
      <c r="H986" s="24"/>
      <c r="I986" s="24"/>
      <c r="J986" s="24"/>
      <c r="K986" s="24"/>
      <c r="R986" s="4"/>
      <c r="T986" s="32"/>
    </row>
    <row r="987">
      <c r="A987" s="24"/>
      <c r="B987" s="24"/>
      <c r="C987" s="25"/>
      <c r="D987" s="24"/>
      <c r="E987" s="24"/>
      <c r="F987" s="37"/>
      <c r="G987" s="24"/>
      <c r="H987" s="24"/>
      <c r="I987" s="24"/>
      <c r="J987" s="24"/>
      <c r="K987" s="24"/>
      <c r="R987" s="4"/>
      <c r="T987" s="32"/>
    </row>
    <row r="988">
      <c r="A988" s="24"/>
      <c r="B988" s="24"/>
      <c r="C988" s="25"/>
      <c r="D988" s="24"/>
      <c r="E988" s="24"/>
      <c r="F988" s="37"/>
      <c r="G988" s="24"/>
      <c r="H988" s="24"/>
      <c r="I988" s="24"/>
      <c r="J988" s="24"/>
      <c r="K988" s="24"/>
      <c r="R988" s="4"/>
      <c r="T988" s="32"/>
    </row>
    <row r="989">
      <c r="A989" s="24"/>
      <c r="B989" s="24"/>
      <c r="C989" s="25"/>
      <c r="D989" s="24"/>
      <c r="E989" s="24"/>
      <c r="F989" s="37"/>
      <c r="G989" s="24"/>
      <c r="H989" s="24"/>
      <c r="I989" s="24"/>
      <c r="J989" s="24"/>
      <c r="K989" s="24"/>
      <c r="R989" s="4"/>
      <c r="T989" s="32"/>
    </row>
    <row r="990">
      <c r="A990" s="24"/>
      <c r="B990" s="24"/>
      <c r="C990" s="25"/>
      <c r="D990" s="24"/>
      <c r="E990" s="24"/>
      <c r="F990" s="37"/>
      <c r="G990" s="24"/>
      <c r="H990" s="24"/>
      <c r="I990" s="24"/>
      <c r="J990" s="24"/>
      <c r="K990" s="24"/>
      <c r="R990" s="4"/>
      <c r="T990" s="32"/>
    </row>
    <row r="991">
      <c r="A991" s="24"/>
      <c r="B991" s="24"/>
      <c r="C991" s="25"/>
      <c r="D991" s="24"/>
      <c r="E991" s="24"/>
      <c r="F991" s="37"/>
      <c r="G991" s="24"/>
      <c r="H991" s="24"/>
      <c r="I991" s="24"/>
      <c r="J991" s="24"/>
      <c r="K991" s="24"/>
      <c r="R991" s="4"/>
      <c r="T991" s="32"/>
    </row>
    <row r="992">
      <c r="A992" s="24"/>
      <c r="B992" s="24"/>
      <c r="C992" s="25"/>
      <c r="D992" s="24"/>
      <c r="E992" s="24"/>
      <c r="F992" s="37"/>
      <c r="G992" s="24"/>
      <c r="H992" s="24"/>
      <c r="I992" s="24"/>
      <c r="J992" s="24"/>
      <c r="K992" s="24"/>
      <c r="R992" s="4"/>
      <c r="T992" s="32"/>
    </row>
    <row r="993">
      <c r="A993" s="24"/>
      <c r="B993" s="24"/>
      <c r="C993" s="25"/>
      <c r="D993" s="24"/>
      <c r="E993" s="24"/>
      <c r="F993" s="37"/>
      <c r="G993" s="24"/>
      <c r="H993" s="24"/>
      <c r="I993" s="24"/>
      <c r="J993" s="24"/>
      <c r="K993" s="24"/>
      <c r="R993" s="4"/>
      <c r="T993" s="32"/>
    </row>
    <row r="994">
      <c r="A994" s="24"/>
      <c r="B994" s="24"/>
      <c r="C994" s="25"/>
      <c r="D994" s="24"/>
      <c r="E994" s="24"/>
      <c r="F994" s="37"/>
      <c r="G994" s="24"/>
      <c r="H994" s="24"/>
      <c r="I994" s="24"/>
      <c r="J994" s="24"/>
      <c r="K994" s="24"/>
      <c r="R994" s="4"/>
      <c r="T994" s="32"/>
    </row>
    <row r="995">
      <c r="A995" s="24"/>
      <c r="B995" s="24"/>
      <c r="C995" s="25"/>
      <c r="D995" s="24"/>
      <c r="E995" s="24"/>
      <c r="F995" s="37"/>
      <c r="G995" s="24"/>
      <c r="H995" s="24"/>
      <c r="I995" s="24"/>
      <c r="J995" s="24"/>
      <c r="K995" s="24"/>
      <c r="R995" s="4"/>
      <c r="T995" s="32"/>
    </row>
    <row r="996">
      <c r="A996" s="24"/>
      <c r="B996" s="24"/>
      <c r="C996" s="25"/>
      <c r="D996" s="24"/>
      <c r="E996" s="24"/>
      <c r="F996" s="37"/>
      <c r="G996" s="24"/>
      <c r="H996" s="24"/>
      <c r="I996" s="24"/>
      <c r="J996" s="24"/>
      <c r="K996" s="24"/>
      <c r="R996" s="4"/>
      <c r="T996" s="32"/>
    </row>
    <row r="997">
      <c r="A997" s="24"/>
      <c r="B997" s="24"/>
      <c r="C997" s="25"/>
      <c r="D997" s="24"/>
      <c r="E997" s="24"/>
      <c r="F997" s="37"/>
      <c r="G997" s="24"/>
      <c r="H997" s="24"/>
      <c r="I997" s="24"/>
      <c r="J997" s="24"/>
      <c r="K997" s="24"/>
      <c r="R997" s="4"/>
      <c r="T997" s="32"/>
    </row>
    <row r="998">
      <c r="A998" s="24"/>
      <c r="B998" s="24"/>
      <c r="C998" s="25"/>
      <c r="D998" s="24"/>
      <c r="E998" s="24"/>
      <c r="F998" s="37"/>
      <c r="G998" s="24"/>
      <c r="H998" s="24"/>
      <c r="I998" s="24"/>
      <c r="J998" s="24"/>
      <c r="K998" s="24"/>
      <c r="R998" s="4"/>
      <c r="T998" s="32"/>
    </row>
    <row r="999">
      <c r="A999" s="24"/>
      <c r="B999" s="24"/>
      <c r="C999" s="25"/>
      <c r="D999" s="24"/>
      <c r="E999" s="24"/>
      <c r="F999" s="37"/>
      <c r="G999" s="24"/>
      <c r="H999" s="24"/>
      <c r="I999" s="24"/>
      <c r="J999" s="24"/>
      <c r="K999" s="24"/>
      <c r="R999" s="4"/>
      <c r="T999" s="32"/>
    </row>
    <row r="1000">
      <c r="A1000" s="24"/>
      <c r="B1000" s="24"/>
      <c r="C1000" s="25"/>
      <c r="D1000" s="24"/>
      <c r="E1000" s="24"/>
      <c r="F1000" s="37"/>
      <c r="G1000" s="24"/>
      <c r="H1000" s="24"/>
      <c r="I1000" s="24"/>
      <c r="J1000" s="24"/>
      <c r="K1000" s="24"/>
      <c r="R1000" s="4"/>
      <c r="T1000"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53</v>
      </c>
      <c r="B1" s="24" t="s">
        <v>54</v>
      </c>
      <c r="C1" s="24" t="s">
        <v>56</v>
      </c>
      <c r="D1" s="24" t="s">
        <v>58</v>
      </c>
      <c r="E1" s="24" t="s">
        <v>60</v>
      </c>
    </row>
    <row r="2">
      <c r="A2" s="24" t="s">
        <v>76</v>
      </c>
      <c r="B2" s="35">
        <v>0.0</v>
      </c>
      <c r="C2" s="35">
        <v>1.0</v>
      </c>
      <c r="D2" s="35">
        <v>1.0</v>
      </c>
      <c r="E2" s="35">
        <v>1.0</v>
      </c>
    </row>
    <row r="3">
      <c r="A3" s="24" t="s">
        <v>76</v>
      </c>
      <c r="B3" s="35">
        <v>1.0</v>
      </c>
      <c r="C3" s="35">
        <v>0.0</v>
      </c>
      <c r="D3" s="35">
        <v>0.0</v>
      </c>
      <c r="E3" s="35">
        <v>1.0</v>
      </c>
    </row>
    <row r="4">
      <c r="A4" s="24" t="s">
        <v>76</v>
      </c>
      <c r="B4" s="35">
        <v>2.0</v>
      </c>
      <c r="C4" s="35">
        <v>1.0</v>
      </c>
      <c r="D4" s="35">
        <v>1.0</v>
      </c>
      <c r="E4" s="35">
        <v>0.0</v>
      </c>
    </row>
    <row r="5">
      <c r="A5" s="24" t="s">
        <v>76</v>
      </c>
      <c r="B5" s="35">
        <v>3.0</v>
      </c>
      <c r="C5" s="35">
        <v>0.0</v>
      </c>
      <c r="D5" s="35">
        <v>1.0</v>
      </c>
      <c r="E5" s="35">
        <v>1.0</v>
      </c>
    </row>
    <row r="6">
      <c r="A6" s="24" t="s">
        <v>76</v>
      </c>
      <c r="B6" s="35">
        <v>4.0</v>
      </c>
      <c r="C6" s="35">
        <v>1.0</v>
      </c>
      <c r="D6" s="35">
        <v>1.0</v>
      </c>
      <c r="E6" s="35">
        <v>0.0</v>
      </c>
    </row>
    <row r="7">
      <c r="A7" s="24" t="s">
        <v>76</v>
      </c>
      <c r="B7" s="35">
        <v>5.0</v>
      </c>
      <c r="C7" s="35">
        <v>0.0</v>
      </c>
      <c r="D7" s="35">
        <v>1.0</v>
      </c>
      <c r="E7" s="35">
        <v>0.0</v>
      </c>
    </row>
    <row r="8">
      <c r="A8" s="24" t="s">
        <v>76</v>
      </c>
      <c r="B8" s="35">
        <v>6.0</v>
      </c>
      <c r="C8" s="35">
        <v>1.0</v>
      </c>
      <c r="D8" s="35">
        <v>1.0</v>
      </c>
      <c r="E8" s="35">
        <v>1.0</v>
      </c>
    </row>
    <row r="9">
      <c r="A9" s="24" t="s">
        <v>76</v>
      </c>
      <c r="B9" s="35">
        <v>7.0</v>
      </c>
      <c r="C9" s="35">
        <v>0.0</v>
      </c>
      <c r="D9" s="35">
        <v>0.0</v>
      </c>
      <c r="E9" s="35">
        <v>1.0</v>
      </c>
    </row>
    <row r="10">
      <c r="A10" s="24" t="s">
        <v>76</v>
      </c>
      <c r="B10" s="35">
        <v>8.0</v>
      </c>
      <c r="C10" s="35">
        <v>1.0</v>
      </c>
      <c r="D10" s="35">
        <v>1.0</v>
      </c>
      <c r="E10" s="35">
        <v>1.0</v>
      </c>
    </row>
    <row r="11">
      <c r="A11" s="24" t="s">
        <v>76</v>
      </c>
      <c r="B11" s="35">
        <v>9.0</v>
      </c>
      <c r="C11" s="35">
        <v>1.0</v>
      </c>
      <c r="D11" s="35">
        <v>1.0</v>
      </c>
      <c r="E11" s="35">
        <v>1.0</v>
      </c>
    </row>
    <row r="12">
      <c r="A12" s="24" t="s">
        <v>76</v>
      </c>
      <c r="B12" s="35">
        <v>10.0</v>
      </c>
      <c r="C12" s="35">
        <v>1.0</v>
      </c>
      <c r="D12" s="35">
        <v>1.0</v>
      </c>
      <c r="E12" s="35">
        <v>1.0</v>
      </c>
    </row>
    <row r="13">
      <c r="A13" s="24" t="s">
        <v>76</v>
      </c>
      <c r="B13" s="35">
        <v>11.0</v>
      </c>
      <c r="C13" s="35">
        <v>1.0</v>
      </c>
      <c r="D13" s="35">
        <v>1.0</v>
      </c>
      <c r="E13" s="35">
        <v>1.0</v>
      </c>
    </row>
    <row r="14">
      <c r="A14" s="24" t="s">
        <v>76</v>
      </c>
      <c r="B14" s="35">
        <v>12.0</v>
      </c>
      <c r="C14" s="35">
        <v>0.0</v>
      </c>
      <c r="D14" s="35">
        <v>1.0</v>
      </c>
      <c r="E14" s="35">
        <v>0.0</v>
      </c>
    </row>
    <row r="15">
      <c r="A15" s="24" t="s">
        <v>76</v>
      </c>
      <c r="B15" s="35">
        <v>13.0</v>
      </c>
      <c r="C15" s="35">
        <v>1.0</v>
      </c>
      <c r="D15" s="35">
        <v>1.0</v>
      </c>
      <c r="E15" s="35">
        <v>1.0</v>
      </c>
    </row>
    <row r="16">
      <c r="A16" s="24" t="s">
        <v>76</v>
      </c>
      <c r="B16" s="35">
        <v>14.0</v>
      </c>
      <c r="C16" s="35">
        <v>1.0</v>
      </c>
      <c r="D16" s="35">
        <v>1.0</v>
      </c>
      <c r="E16" s="35">
        <v>1.0</v>
      </c>
    </row>
    <row r="17">
      <c r="A17" s="24" t="s">
        <v>76</v>
      </c>
      <c r="B17" s="35">
        <v>15.0</v>
      </c>
      <c r="C17" s="35">
        <v>1.0</v>
      </c>
      <c r="D17" s="35">
        <v>1.0</v>
      </c>
      <c r="E17" s="35">
        <v>1.0</v>
      </c>
    </row>
    <row r="18">
      <c r="A18" s="24" t="s">
        <v>76</v>
      </c>
      <c r="B18" s="35">
        <v>16.0</v>
      </c>
      <c r="C18" s="35">
        <v>1.0</v>
      </c>
      <c r="D18" s="35">
        <v>1.0</v>
      </c>
      <c r="E18" s="35">
        <v>1.0</v>
      </c>
    </row>
    <row r="19">
      <c r="A19" s="24" t="s">
        <v>76</v>
      </c>
      <c r="B19" s="35">
        <v>17.0</v>
      </c>
      <c r="C19" s="35">
        <v>1.0</v>
      </c>
      <c r="D19" s="35">
        <v>1.0</v>
      </c>
      <c r="E19" s="35">
        <v>1.0</v>
      </c>
    </row>
    <row r="20">
      <c r="A20" s="24" t="s">
        <v>76</v>
      </c>
      <c r="B20" s="35">
        <v>18.0</v>
      </c>
      <c r="C20" s="35">
        <v>1.0</v>
      </c>
      <c r="D20" s="35">
        <v>1.0</v>
      </c>
      <c r="E20" s="35">
        <v>1.0</v>
      </c>
    </row>
    <row r="21">
      <c r="A21" s="24" t="s">
        <v>76</v>
      </c>
      <c r="B21" s="35">
        <v>19.0</v>
      </c>
      <c r="C21" s="35">
        <v>1.0</v>
      </c>
      <c r="D21" s="35">
        <v>1.0</v>
      </c>
      <c r="E21" s="35">
        <v>1.0</v>
      </c>
    </row>
    <row r="22">
      <c r="A22" s="24" t="s">
        <v>76</v>
      </c>
      <c r="B22" s="35">
        <v>20.0</v>
      </c>
      <c r="C22" s="35">
        <v>1.0</v>
      </c>
      <c r="D22" s="35">
        <v>1.0</v>
      </c>
      <c r="E22" s="35">
        <v>1.0</v>
      </c>
    </row>
    <row r="23">
      <c r="A23" s="24" t="s">
        <v>76</v>
      </c>
      <c r="B23" s="35">
        <v>21.0</v>
      </c>
      <c r="C23" s="35">
        <v>0.0</v>
      </c>
      <c r="D23" s="35">
        <v>0.0</v>
      </c>
      <c r="E23" s="35">
        <v>0.0</v>
      </c>
    </row>
    <row r="24">
      <c r="A24" s="24" t="s">
        <v>76</v>
      </c>
      <c r="B24" s="35">
        <v>22.0</v>
      </c>
      <c r="C24" s="35">
        <v>1.0</v>
      </c>
      <c r="D24" s="35">
        <v>1.0</v>
      </c>
      <c r="E24" s="35">
        <v>0.0</v>
      </c>
    </row>
    <row r="25">
      <c r="A25" s="24" t="s">
        <v>76</v>
      </c>
      <c r="B25" s="35">
        <v>23.0</v>
      </c>
      <c r="C25" s="35">
        <v>1.0</v>
      </c>
      <c r="D25" s="35">
        <v>1.0</v>
      </c>
      <c r="E25" s="35">
        <v>1.0</v>
      </c>
    </row>
    <row r="26">
      <c r="A26" s="24" t="s">
        <v>76</v>
      </c>
      <c r="B26" s="35">
        <v>24.0</v>
      </c>
      <c r="C26" s="35">
        <v>1.0</v>
      </c>
      <c r="D26" s="35">
        <v>1.0</v>
      </c>
      <c r="E26" s="35">
        <v>1.0</v>
      </c>
    </row>
    <row r="27">
      <c r="A27" s="24" t="s">
        <v>76</v>
      </c>
      <c r="B27" s="35">
        <v>25.0</v>
      </c>
      <c r="C27" s="35">
        <v>1.0</v>
      </c>
      <c r="D27" s="35">
        <v>1.0</v>
      </c>
      <c r="E27" s="35">
        <v>1.0</v>
      </c>
    </row>
    <row r="28">
      <c r="A28" s="24" t="s">
        <v>76</v>
      </c>
      <c r="B28" s="35">
        <v>26.0</v>
      </c>
      <c r="C28" s="35">
        <v>0.0</v>
      </c>
      <c r="D28" s="35">
        <v>0.0</v>
      </c>
      <c r="E28" s="35">
        <v>1.0</v>
      </c>
    </row>
    <row r="29">
      <c r="A29" s="24" t="s">
        <v>76</v>
      </c>
      <c r="B29" s="35">
        <v>27.0</v>
      </c>
      <c r="C29" s="35">
        <v>1.0</v>
      </c>
      <c r="D29" s="35">
        <v>1.0</v>
      </c>
      <c r="E29" s="35">
        <v>1.0</v>
      </c>
    </row>
    <row r="30">
      <c r="A30" s="24" t="s">
        <v>76</v>
      </c>
      <c r="B30" s="35">
        <v>28.0</v>
      </c>
      <c r="C30" s="35">
        <v>1.0</v>
      </c>
      <c r="D30" s="35">
        <v>1.0</v>
      </c>
      <c r="E30" s="35">
        <v>1.0</v>
      </c>
    </row>
    <row r="31">
      <c r="A31" s="24" t="s">
        <v>76</v>
      </c>
      <c r="B31" s="35">
        <v>29.0</v>
      </c>
      <c r="C31" s="35">
        <v>1.0</v>
      </c>
      <c r="D31" s="35">
        <v>1.0</v>
      </c>
      <c r="E31" s="35">
        <v>1.0</v>
      </c>
    </row>
    <row r="32">
      <c r="A32" s="24" t="s">
        <v>76</v>
      </c>
      <c r="B32" s="35">
        <v>30.0</v>
      </c>
      <c r="C32" s="35">
        <v>0.0</v>
      </c>
      <c r="D32" s="35">
        <v>1.0</v>
      </c>
      <c r="E32" s="35">
        <v>1.0</v>
      </c>
    </row>
    <row r="33">
      <c r="A33" s="24" t="s">
        <v>76</v>
      </c>
      <c r="B33" s="35">
        <v>31.0</v>
      </c>
      <c r="C33" s="35">
        <v>1.0</v>
      </c>
      <c r="D33" s="35">
        <v>1.0</v>
      </c>
      <c r="E33" s="35">
        <v>1.0</v>
      </c>
    </row>
    <row r="34">
      <c r="A34" s="24" t="s">
        <v>76</v>
      </c>
      <c r="B34" s="35">
        <v>32.0</v>
      </c>
      <c r="C34" s="35">
        <v>1.0</v>
      </c>
      <c r="D34" s="35">
        <v>1.0</v>
      </c>
      <c r="E34" s="35">
        <v>1.0</v>
      </c>
    </row>
    <row r="35">
      <c r="A35" s="24" t="s">
        <v>76</v>
      </c>
      <c r="B35" s="35">
        <v>33.0</v>
      </c>
      <c r="C35" s="35">
        <v>1.0</v>
      </c>
      <c r="D35" s="35">
        <v>1.0</v>
      </c>
      <c r="E35" s="35">
        <v>1.0</v>
      </c>
    </row>
    <row r="36">
      <c r="A36" s="24" t="s">
        <v>76</v>
      </c>
      <c r="B36" s="35">
        <v>34.0</v>
      </c>
      <c r="C36" s="35">
        <v>1.0</v>
      </c>
      <c r="D36" s="35">
        <v>1.0</v>
      </c>
      <c r="E36" s="35">
        <v>1.0</v>
      </c>
    </row>
    <row r="37">
      <c r="A37" s="24" t="s">
        <v>76</v>
      </c>
      <c r="B37" s="35">
        <v>35.0</v>
      </c>
      <c r="C37" s="35">
        <v>1.0</v>
      </c>
      <c r="D37" s="35">
        <v>1.0</v>
      </c>
      <c r="E37" s="35">
        <v>1.0</v>
      </c>
    </row>
    <row r="38">
      <c r="A38" s="24" t="s">
        <v>76</v>
      </c>
      <c r="B38" s="35">
        <v>36.0</v>
      </c>
      <c r="C38" s="35">
        <v>1.0</v>
      </c>
      <c r="D38" s="35">
        <v>1.0</v>
      </c>
      <c r="E38" s="35">
        <v>1.0</v>
      </c>
    </row>
    <row r="39">
      <c r="A39" s="24" t="s">
        <v>76</v>
      </c>
      <c r="B39" s="35">
        <v>37.0</v>
      </c>
      <c r="C39" s="35">
        <v>1.0</v>
      </c>
      <c r="D39" s="35">
        <v>1.0</v>
      </c>
      <c r="E39" s="35">
        <v>1.0</v>
      </c>
    </row>
    <row r="40">
      <c r="A40" s="24" t="s">
        <v>76</v>
      </c>
      <c r="B40" s="35">
        <v>38.0</v>
      </c>
      <c r="C40" s="35">
        <v>1.0</v>
      </c>
      <c r="D40" s="35">
        <v>1.0</v>
      </c>
      <c r="E40" s="35">
        <v>1.0</v>
      </c>
    </row>
    <row r="41">
      <c r="A41" s="24" t="s">
        <v>76</v>
      </c>
      <c r="B41" s="35">
        <v>39.0</v>
      </c>
      <c r="C41" s="35">
        <v>1.0</v>
      </c>
      <c r="D41" s="35">
        <v>1.0</v>
      </c>
      <c r="E41" s="35">
        <v>1.0</v>
      </c>
    </row>
    <row r="42">
      <c r="A42" s="24" t="s">
        <v>76</v>
      </c>
      <c r="B42" s="35">
        <v>40.0</v>
      </c>
      <c r="C42" s="35">
        <v>1.0</v>
      </c>
      <c r="D42" s="35">
        <v>1.0</v>
      </c>
      <c r="E42" s="35">
        <v>1.0</v>
      </c>
    </row>
    <row r="43">
      <c r="A43" s="24" t="s">
        <v>76</v>
      </c>
      <c r="B43" s="35">
        <v>41.0</v>
      </c>
      <c r="C43" s="35">
        <v>0.0</v>
      </c>
      <c r="D43" s="35">
        <v>0.0</v>
      </c>
      <c r="E43" s="35">
        <v>1.0</v>
      </c>
    </row>
    <row r="44">
      <c r="A44" s="24" t="s">
        <v>76</v>
      </c>
      <c r="B44" s="35">
        <v>42.0</v>
      </c>
      <c r="C44" s="35">
        <v>0.0</v>
      </c>
      <c r="D44" s="35">
        <v>1.0</v>
      </c>
      <c r="E44" s="35">
        <v>1.0</v>
      </c>
    </row>
    <row r="45">
      <c r="A45" s="24" t="s">
        <v>76</v>
      </c>
      <c r="B45" s="35">
        <v>43.0</v>
      </c>
      <c r="C45" s="35">
        <v>0.0</v>
      </c>
      <c r="D45" s="35">
        <v>1.0</v>
      </c>
      <c r="E45" s="35">
        <v>0.0</v>
      </c>
    </row>
    <row r="46">
      <c r="A46" s="24" t="s">
        <v>76</v>
      </c>
      <c r="B46" s="35">
        <v>44.0</v>
      </c>
      <c r="C46" s="35">
        <v>1.0</v>
      </c>
      <c r="D46" s="35">
        <v>1.0</v>
      </c>
      <c r="E46" s="35">
        <v>1.0</v>
      </c>
    </row>
    <row r="47">
      <c r="A47" s="24" t="s">
        <v>76</v>
      </c>
      <c r="B47" s="35">
        <v>45.0</v>
      </c>
      <c r="C47" s="35">
        <v>1.0</v>
      </c>
      <c r="D47" s="35">
        <v>1.0</v>
      </c>
      <c r="E47" s="35">
        <v>1.0</v>
      </c>
    </row>
    <row r="48">
      <c r="A48" s="24" t="s">
        <v>76</v>
      </c>
      <c r="B48" s="35">
        <v>46.0</v>
      </c>
      <c r="C48" s="35">
        <v>1.0</v>
      </c>
      <c r="D48" s="35">
        <v>1.0</v>
      </c>
      <c r="E48" s="35">
        <v>1.0</v>
      </c>
    </row>
    <row r="49">
      <c r="A49" s="24" t="s">
        <v>76</v>
      </c>
      <c r="B49" s="35">
        <v>47.0</v>
      </c>
      <c r="C49" s="35">
        <v>1.0</v>
      </c>
      <c r="D49" s="35">
        <v>1.0</v>
      </c>
      <c r="E49" s="35">
        <v>1.0</v>
      </c>
    </row>
    <row r="50">
      <c r="A50" s="24" t="s">
        <v>76</v>
      </c>
      <c r="B50" s="35">
        <v>48.0</v>
      </c>
      <c r="C50" s="35">
        <v>1.0</v>
      </c>
      <c r="D50" s="35">
        <v>1.0</v>
      </c>
      <c r="E50" s="35">
        <v>1.0</v>
      </c>
    </row>
    <row r="51">
      <c r="A51" s="24" t="s">
        <v>76</v>
      </c>
      <c r="B51" s="35">
        <v>49.0</v>
      </c>
      <c r="C51" s="35">
        <v>1.0</v>
      </c>
      <c r="D51" s="35">
        <v>1.0</v>
      </c>
      <c r="E51" s="35">
        <v>1.0</v>
      </c>
    </row>
    <row r="52">
      <c r="A52" s="24" t="s">
        <v>76</v>
      </c>
      <c r="B52" s="35">
        <v>50.0</v>
      </c>
      <c r="C52" s="35">
        <v>1.0</v>
      </c>
      <c r="D52" s="35">
        <v>1.0</v>
      </c>
      <c r="E52" s="35">
        <v>1.0</v>
      </c>
    </row>
    <row r="53">
      <c r="A53" s="24" t="s">
        <v>76</v>
      </c>
      <c r="B53" s="35">
        <v>51.0</v>
      </c>
      <c r="C53" s="35">
        <v>1.0</v>
      </c>
      <c r="D53" s="35">
        <v>1.0</v>
      </c>
      <c r="E53" s="35">
        <v>0.0</v>
      </c>
    </row>
    <row r="54">
      <c r="A54" s="24" t="s">
        <v>76</v>
      </c>
      <c r="B54" s="35">
        <v>52.0</v>
      </c>
      <c r="C54" s="35">
        <v>0.0</v>
      </c>
      <c r="D54" s="35">
        <v>0.0</v>
      </c>
      <c r="E54" s="35">
        <v>0.0</v>
      </c>
    </row>
    <row r="55">
      <c r="A55" s="24" t="s">
        <v>76</v>
      </c>
      <c r="B55" s="35">
        <v>53.0</v>
      </c>
      <c r="C55" s="35">
        <v>1.0</v>
      </c>
      <c r="D55" s="35">
        <v>1.0</v>
      </c>
      <c r="E55" s="35">
        <v>0.0</v>
      </c>
    </row>
    <row r="56">
      <c r="A56" s="24" t="s">
        <v>76</v>
      </c>
      <c r="B56" s="35">
        <v>54.0</v>
      </c>
      <c r="C56" s="35">
        <v>0.0</v>
      </c>
      <c r="D56" s="35">
        <v>1.0</v>
      </c>
      <c r="E56" s="35">
        <v>0.0</v>
      </c>
    </row>
    <row r="57">
      <c r="A57" s="24" t="s">
        <v>76</v>
      </c>
      <c r="B57" s="35">
        <v>55.0</v>
      </c>
      <c r="C57" s="35">
        <v>1.0</v>
      </c>
      <c r="D57" s="35">
        <v>0.0</v>
      </c>
      <c r="E57" s="35">
        <v>0.0</v>
      </c>
    </row>
    <row r="58">
      <c r="A58" s="24" t="s">
        <v>76</v>
      </c>
      <c r="B58" s="35">
        <v>56.0</v>
      </c>
      <c r="C58" s="35">
        <v>1.0</v>
      </c>
      <c r="D58" s="35">
        <v>1.0</v>
      </c>
      <c r="E58" s="35">
        <v>0.0</v>
      </c>
    </row>
    <row r="59">
      <c r="A59" s="24" t="s">
        <v>76</v>
      </c>
      <c r="B59" s="35">
        <v>57.0</v>
      </c>
      <c r="C59" s="35">
        <v>1.0</v>
      </c>
      <c r="D59" s="35">
        <v>1.0</v>
      </c>
      <c r="E59" s="35">
        <v>0.0</v>
      </c>
    </row>
    <row r="60">
      <c r="A60" s="24" t="s">
        <v>76</v>
      </c>
      <c r="B60" s="35">
        <v>58.0</v>
      </c>
      <c r="C60" s="35">
        <v>1.0</v>
      </c>
      <c r="D60" s="35">
        <v>1.0</v>
      </c>
      <c r="E60" s="35">
        <v>0.0</v>
      </c>
    </row>
    <row r="61">
      <c r="A61" s="24" t="s">
        <v>76</v>
      </c>
      <c r="B61" s="35">
        <v>59.0</v>
      </c>
      <c r="C61" s="35">
        <v>1.0</v>
      </c>
      <c r="D61" s="35">
        <v>1.0</v>
      </c>
      <c r="E61" s="35">
        <v>0.0</v>
      </c>
    </row>
    <row r="62">
      <c r="A62" s="24" t="s">
        <v>76</v>
      </c>
      <c r="B62" s="35">
        <v>60.0</v>
      </c>
      <c r="C62" s="35">
        <v>1.0</v>
      </c>
      <c r="D62" s="35">
        <v>1.0</v>
      </c>
      <c r="E62" s="35">
        <v>1.0</v>
      </c>
    </row>
    <row r="63">
      <c r="A63" s="24" t="s">
        <v>76</v>
      </c>
      <c r="B63" s="35">
        <v>61.0</v>
      </c>
      <c r="C63" s="35">
        <v>0.0</v>
      </c>
      <c r="D63" s="35">
        <v>0.0</v>
      </c>
      <c r="E63" s="35">
        <v>0.0</v>
      </c>
    </row>
    <row r="64">
      <c r="A64" s="24" t="s">
        <v>76</v>
      </c>
      <c r="B64" s="35">
        <v>62.0</v>
      </c>
      <c r="C64" s="35">
        <v>1.0</v>
      </c>
      <c r="D64" s="35">
        <v>1.0</v>
      </c>
      <c r="E64" s="35">
        <v>1.0</v>
      </c>
    </row>
    <row r="65">
      <c r="A65" s="24" t="s">
        <v>76</v>
      </c>
      <c r="B65" s="35">
        <v>63.0</v>
      </c>
      <c r="C65" s="35">
        <v>1.0</v>
      </c>
      <c r="D65" s="35">
        <v>1.0</v>
      </c>
      <c r="E65" s="35">
        <v>0.0</v>
      </c>
    </row>
    <row r="66">
      <c r="A66" s="24" t="s">
        <v>76</v>
      </c>
      <c r="B66" s="35">
        <v>64.0</v>
      </c>
      <c r="C66" s="35">
        <v>0.0</v>
      </c>
      <c r="D66" s="35">
        <v>0.0</v>
      </c>
      <c r="E66" s="35">
        <v>0.0</v>
      </c>
    </row>
    <row r="67">
      <c r="A67" s="24" t="s">
        <v>76</v>
      </c>
      <c r="B67" s="35">
        <v>65.0</v>
      </c>
      <c r="C67" s="35">
        <v>1.0</v>
      </c>
      <c r="D67" s="35">
        <v>1.0</v>
      </c>
      <c r="E67" s="35">
        <v>0.0</v>
      </c>
    </row>
    <row r="68">
      <c r="A68" s="24" t="s">
        <v>76</v>
      </c>
      <c r="B68" s="35">
        <v>66.0</v>
      </c>
      <c r="C68" s="35">
        <v>1.0</v>
      </c>
      <c r="D68" s="35">
        <v>1.0</v>
      </c>
      <c r="E68" s="35">
        <v>1.0</v>
      </c>
    </row>
    <row r="69">
      <c r="A69" s="24" t="s">
        <v>76</v>
      </c>
      <c r="B69" s="35">
        <v>67.0</v>
      </c>
      <c r="C69" s="35">
        <v>1.0</v>
      </c>
      <c r="D69" s="35">
        <v>1.0</v>
      </c>
      <c r="E69" s="35">
        <v>0.0</v>
      </c>
    </row>
    <row r="70">
      <c r="A70" s="24" t="s">
        <v>76</v>
      </c>
      <c r="B70" s="35">
        <v>68.0</v>
      </c>
      <c r="C70" s="35">
        <v>0.0</v>
      </c>
      <c r="D70" s="35">
        <v>0.0</v>
      </c>
      <c r="E70" s="35">
        <v>0.0</v>
      </c>
    </row>
    <row r="71">
      <c r="A71" s="24" t="s">
        <v>76</v>
      </c>
      <c r="B71" s="35">
        <v>69.0</v>
      </c>
      <c r="C71" s="35">
        <v>1.0</v>
      </c>
      <c r="D71" s="35">
        <v>1.0</v>
      </c>
      <c r="E71" s="35">
        <v>0.0</v>
      </c>
    </row>
    <row r="72">
      <c r="A72" s="24" t="s">
        <v>76</v>
      </c>
      <c r="B72" s="35">
        <v>70.0</v>
      </c>
      <c r="C72" s="35">
        <v>1.0</v>
      </c>
      <c r="D72" s="35">
        <v>0.0</v>
      </c>
      <c r="E72" s="35">
        <v>1.0</v>
      </c>
    </row>
    <row r="73">
      <c r="A73" s="24" t="s">
        <v>76</v>
      </c>
      <c r="B73" s="35">
        <v>71.0</v>
      </c>
      <c r="C73" s="35">
        <v>1.0</v>
      </c>
      <c r="D73" s="35">
        <v>1.0</v>
      </c>
      <c r="E73" s="35">
        <v>0.0</v>
      </c>
    </row>
    <row r="74">
      <c r="A74" s="24" t="s">
        <v>76</v>
      </c>
      <c r="B74" s="35">
        <v>72.0</v>
      </c>
      <c r="C74" s="35">
        <v>1.0</v>
      </c>
      <c r="D74" s="35">
        <v>1.0</v>
      </c>
      <c r="E74" s="35">
        <v>0.0</v>
      </c>
    </row>
    <row r="75">
      <c r="A75" s="24" t="s">
        <v>76</v>
      </c>
      <c r="B75" s="35">
        <v>73.0</v>
      </c>
      <c r="C75" s="35">
        <v>1.0</v>
      </c>
      <c r="D75" s="35">
        <v>1.0</v>
      </c>
      <c r="E75" s="35">
        <v>0.0</v>
      </c>
    </row>
    <row r="76">
      <c r="A76" s="24" t="s">
        <v>76</v>
      </c>
      <c r="B76" s="35">
        <v>74.0</v>
      </c>
      <c r="C76" s="35">
        <v>1.0</v>
      </c>
      <c r="D76" s="35">
        <v>1.0</v>
      </c>
      <c r="E76" s="35">
        <v>1.0</v>
      </c>
    </row>
    <row r="77">
      <c r="A77" s="24" t="s">
        <v>76</v>
      </c>
      <c r="B77" s="35">
        <v>75.0</v>
      </c>
      <c r="C77" s="35">
        <v>1.0</v>
      </c>
      <c r="D77" s="35">
        <v>1.0</v>
      </c>
      <c r="E77" s="35">
        <v>0.0</v>
      </c>
    </row>
    <row r="78">
      <c r="A78" s="24" t="s">
        <v>76</v>
      </c>
      <c r="B78" s="35">
        <v>76.0</v>
      </c>
      <c r="C78" s="35">
        <v>0.0</v>
      </c>
      <c r="D78" s="35">
        <v>0.0</v>
      </c>
      <c r="E78" s="35">
        <v>0.0</v>
      </c>
    </row>
    <row r="79">
      <c r="A79" s="24" t="s">
        <v>76</v>
      </c>
      <c r="B79" s="35">
        <v>77.0</v>
      </c>
      <c r="C79" s="35">
        <v>1.0</v>
      </c>
      <c r="D79" s="35">
        <v>1.0</v>
      </c>
      <c r="E79" s="35">
        <v>0.0</v>
      </c>
    </row>
    <row r="80">
      <c r="A80" s="24" t="s">
        <v>76</v>
      </c>
      <c r="B80" s="35">
        <v>78.0</v>
      </c>
      <c r="C80" s="35">
        <v>0.0</v>
      </c>
      <c r="D80" s="35">
        <v>0.0</v>
      </c>
      <c r="E80" s="35">
        <v>0.0</v>
      </c>
    </row>
    <row r="81">
      <c r="A81" s="24" t="s">
        <v>76</v>
      </c>
      <c r="B81" s="35">
        <v>79.0</v>
      </c>
      <c r="C81" s="35">
        <v>1.0</v>
      </c>
      <c r="D81" s="35">
        <v>1.0</v>
      </c>
      <c r="E81" s="35">
        <v>0.0</v>
      </c>
    </row>
    <row r="82">
      <c r="A82" s="24" t="s">
        <v>76</v>
      </c>
      <c r="B82" s="35">
        <v>80.0</v>
      </c>
      <c r="C82" s="35">
        <v>1.0</v>
      </c>
      <c r="D82" s="35">
        <v>1.0</v>
      </c>
      <c r="E82" s="35">
        <v>1.0</v>
      </c>
    </row>
    <row r="83">
      <c r="A83" s="24" t="s">
        <v>76</v>
      </c>
      <c r="B83" s="35">
        <v>81.0</v>
      </c>
      <c r="C83" s="35">
        <v>0.0</v>
      </c>
      <c r="D83" s="35">
        <v>0.0</v>
      </c>
      <c r="E83" s="35">
        <v>1.0</v>
      </c>
    </row>
    <row r="84">
      <c r="A84" s="24" t="s">
        <v>76</v>
      </c>
      <c r="B84" s="35">
        <v>82.0</v>
      </c>
      <c r="C84" s="35">
        <v>0.0</v>
      </c>
      <c r="D84" s="35">
        <v>0.0</v>
      </c>
      <c r="E84" s="35">
        <v>0.0</v>
      </c>
    </row>
    <row r="85">
      <c r="A85" s="24" t="s">
        <v>76</v>
      </c>
      <c r="B85" s="35">
        <v>83.0</v>
      </c>
      <c r="C85" s="35">
        <v>1.0</v>
      </c>
      <c r="D85" s="35">
        <v>1.0</v>
      </c>
      <c r="E85" s="35">
        <v>0.0</v>
      </c>
    </row>
    <row r="86">
      <c r="A86" s="24" t="s">
        <v>76</v>
      </c>
      <c r="B86" s="35">
        <v>84.0</v>
      </c>
      <c r="C86" s="35">
        <v>1.0</v>
      </c>
      <c r="D86" s="35">
        <v>1.0</v>
      </c>
      <c r="E86" s="35">
        <v>0.0</v>
      </c>
    </row>
    <row r="87">
      <c r="A87" s="24" t="s">
        <v>76</v>
      </c>
      <c r="B87" s="35">
        <v>85.0</v>
      </c>
      <c r="C87" s="35">
        <v>1.0</v>
      </c>
      <c r="D87" s="35">
        <v>1.0</v>
      </c>
      <c r="E87" s="35">
        <v>0.0</v>
      </c>
    </row>
    <row r="88">
      <c r="A88" s="24" t="s">
        <v>76</v>
      </c>
      <c r="B88" s="35">
        <v>86.0</v>
      </c>
      <c r="C88" s="35">
        <v>0.0</v>
      </c>
      <c r="D88" s="35">
        <v>0.0</v>
      </c>
      <c r="E88" s="35">
        <v>0.0</v>
      </c>
    </row>
    <row r="89">
      <c r="A89" s="24" t="s">
        <v>76</v>
      </c>
      <c r="B89" s="35">
        <v>87.0</v>
      </c>
      <c r="C89" s="35">
        <v>1.0</v>
      </c>
      <c r="D89" s="35">
        <v>1.0</v>
      </c>
      <c r="E89" s="35">
        <v>0.0</v>
      </c>
    </row>
    <row r="90">
      <c r="A90" s="24" t="s">
        <v>76</v>
      </c>
      <c r="B90" s="35">
        <v>88.0</v>
      </c>
      <c r="C90" s="35">
        <v>1.0</v>
      </c>
      <c r="D90" s="35">
        <v>1.0</v>
      </c>
      <c r="E90" s="35">
        <v>1.0</v>
      </c>
    </row>
    <row r="91">
      <c r="A91" s="24" t="s">
        <v>76</v>
      </c>
      <c r="B91" s="35">
        <v>89.0</v>
      </c>
      <c r="C91" s="35">
        <v>0.0</v>
      </c>
      <c r="D91" s="35">
        <v>0.0</v>
      </c>
      <c r="E91" s="35">
        <v>0.0</v>
      </c>
    </row>
    <row r="92">
      <c r="A92" s="24" t="s">
        <v>76</v>
      </c>
      <c r="B92" s="35">
        <v>90.0</v>
      </c>
      <c r="C92" s="35">
        <v>1.0</v>
      </c>
      <c r="D92" s="35">
        <v>1.0</v>
      </c>
      <c r="E92" s="35">
        <v>1.0</v>
      </c>
    </row>
    <row r="93">
      <c r="A93" s="24" t="s">
        <v>76</v>
      </c>
      <c r="B93" s="35">
        <v>91.0</v>
      </c>
      <c r="C93" s="35">
        <v>1.0</v>
      </c>
      <c r="D93" s="35">
        <v>1.0</v>
      </c>
      <c r="E93" s="35">
        <v>0.0</v>
      </c>
    </row>
    <row r="94">
      <c r="A94" s="24" t="s">
        <v>76</v>
      </c>
      <c r="B94" s="35">
        <v>92.0</v>
      </c>
      <c r="C94" s="35">
        <v>1.0</v>
      </c>
      <c r="D94" s="35">
        <v>1.0</v>
      </c>
      <c r="E94" s="35">
        <v>1.0</v>
      </c>
    </row>
    <row r="95">
      <c r="A95" s="24" t="s">
        <v>76</v>
      </c>
      <c r="B95" s="35">
        <v>93.0</v>
      </c>
      <c r="C95" s="35">
        <v>1.0</v>
      </c>
      <c r="D95" s="35">
        <v>1.0</v>
      </c>
      <c r="E95" s="35">
        <v>1.0</v>
      </c>
    </row>
    <row r="96">
      <c r="A96" s="24" t="s">
        <v>76</v>
      </c>
      <c r="B96" s="35">
        <v>94.0</v>
      </c>
      <c r="C96" s="35">
        <v>1.0</v>
      </c>
      <c r="D96" s="35">
        <v>1.0</v>
      </c>
      <c r="E96" s="35">
        <v>1.0</v>
      </c>
    </row>
    <row r="97">
      <c r="A97" s="24" t="s">
        <v>76</v>
      </c>
      <c r="B97" s="35">
        <v>95.0</v>
      </c>
      <c r="C97" s="35">
        <v>1.0</v>
      </c>
      <c r="D97" s="35">
        <v>1.0</v>
      </c>
      <c r="E97" s="35">
        <v>0.0</v>
      </c>
    </row>
    <row r="98">
      <c r="A98" s="24" t="s">
        <v>76</v>
      </c>
      <c r="B98" s="35">
        <v>96.0</v>
      </c>
      <c r="C98" s="35">
        <v>0.0</v>
      </c>
      <c r="D98" s="35">
        <v>0.0</v>
      </c>
      <c r="E98" s="35">
        <v>0.0</v>
      </c>
    </row>
    <row r="99">
      <c r="A99" s="24" t="s">
        <v>76</v>
      </c>
      <c r="B99" s="35">
        <v>97.0</v>
      </c>
      <c r="C99" s="35">
        <v>1.0</v>
      </c>
      <c r="D99" s="35">
        <v>1.0</v>
      </c>
      <c r="E99" s="35">
        <v>1.0</v>
      </c>
    </row>
    <row r="100">
      <c r="A100" s="24" t="s">
        <v>76</v>
      </c>
      <c r="B100" s="35">
        <v>98.0</v>
      </c>
      <c r="C100" s="35">
        <v>1.0</v>
      </c>
      <c r="D100" s="35">
        <v>1.0</v>
      </c>
      <c r="E100" s="35">
        <v>0.0</v>
      </c>
    </row>
    <row r="101">
      <c r="A101" s="24" t="s">
        <v>76</v>
      </c>
      <c r="B101" s="35">
        <v>99.0</v>
      </c>
      <c r="C101" s="35">
        <v>1.0</v>
      </c>
      <c r="D101" s="35">
        <v>1.0</v>
      </c>
      <c r="E101" s="35">
        <v>0.0</v>
      </c>
    </row>
    <row r="102">
      <c r="A102" s="24" t="s">
        <v>186</v>
      </c>
      <c r="B102" s="35">
        <v>0.0</v>
      </c>
      <c r="C102" s="35">
        <v>1.0</v>
      </c>
      <c r="D102" s="35">
        <v>1.0</v>
      </c>
      <c r="E102" s="35">
        <v>1.0</v>
      </c>
    </row>
    <row r="103">
      <c r="A103" s="24" t="s">
        <v>186</v>
      </c>
      <c r="B103" s="35">
        <v>1.0</v>
      </c>
      <c r="C103" s="35">
        <v>0.0</v>
      </c>
      <c r="D103" s="35">
        <v>0.0</v>
      </c>
      <c r="E103" s="35">
        <v>1.0</v>
      </c>
    </row>
    <row r="104">
      <c r="A104" s="24" t="s">
        <v>186</v>
      </c>
      <c r="B104" s="35">
        <v>2.0</v>
      </c>
      <c r="C104" s="35">
        <v>1.0</v>
      </c>
      <c r="D104" s="35">
        <v>1.0</v>
      </c>
      <c r="E104" s="35">
        <v>1.0</v>
      </c>
    </row>
    <row r="105">
      <c r="A105" s="24" t="s">
        <v>186</v>
      </c>
      <c r="B105" s="35">
        <v>3.0</v>
      </c>
      <c r="C105" s="35">
        <v>1.0</v>
      </c>
      <c r="D105" s="35">
        <v>0.0</v>
      </c>
      <c r="E105" s="35">
        <v>0.0</v>
      </c>
    </row>
    <row r="106">
      <c r="A106" s="24" t="s">
        <v>186</v>
      </c>
      <c r="B106" s="35">
        <v>4.0</v>
      </c>
      <c r="C106" s="35">
        <v>1.0</v>
      </c>
      <c r="D106" s="35">
        <v>1.0</v>
      </c>
      <c r="E106" s="35">
        <v>1.0</v>
      </c>
    </row>
    <row r="107">
      <c r="A107" s="24" t="s">
        <v>186</v>
      </c>
      <c r="B107" s="35">
        <v>5.0</v>
      </c>
      <c r="C107" s="35">
        <v>0.0</v>
      </c>
      <c r="D107" s="35">
        <v>1.0</v>
      </c>
      <c r="E107" s="35">
        <v>0.0</v>
      </c>
    </row>
    <row r="108">
      <c r="A108" s="24" t="s">
        <v>186</v>
      </c>
      <c r="B108" s="35">
        <v>6.0</v>
      </c>
      <c r="C108" s="35">
        <v>1.0</v>
      </c>
      <c r="D108" s="35">
        <v>1.0</v>
      </c>
      <c r="E108" s="35">
        <v>1.0</v>
      </c>
    </row>
    <row r="109">
      <c r="A109" s="24" t="s">
        <v>186</v>
      </c>
      <c r="B109" s="35">
        <v>7.0</v>
      </c>
      <c r="C109" s="35">
        <v>1.0</v>
      </c>
      <c r="D109" s="35">
        <v>1.0</v>
      </c>
      <c r="E109" s="35">
        <v>1.0</v>
      </c>
    </row>
    <row r="110">
      <c r="A110" s="24" t="s">
        <v>186</v>
      </c>
      <c r="B110" s="35">
        <v>8.0</v>
      </c>
      <c r="C110" s="35">
        <v>1.0</v>
      </c>
      <c r="D110" s="35">
        <v>1.0</v>
      </c>
      <c r="E110" s="35">
        <v>1.0</v>
      </c>
    </row>
    <row r="111">
      <c r="A111" s="24" t="s">
        <v>186</v>
      </c>
      <c r="B111" s="35">
        <v>9.0</v>
      </c>
      <c r="C111" s="35">
        <v>0.0</v>
      </c>
      <c r="D111" s="35">
        <v>0.0</v>
      </c>
      <c r="E111" s="35">
        <v>1.0</v>
      </c>
    </row>
    <row r="112">
      <c r="A112" s="24" t="s">
        <v>186</v>
      </c>
      <c r="B112" s="35">
        <v>10.0</v>
      </c>
      <c r="C112" s="35">
        <v>1.0</v>
      </c>
      <c r="D112" s="35">
        <v>0.0</v>
      </c>
      <c r="E112" s="35">
        <v>1.0</v>
      </c>
    </row>
    <row r="113">
      <c r="A113" s="24" t="s">
        <v>186</v>
      </c>
      <c r="B113" s="35">
        <v>11.0</v>
      </c>
      <c r="C113" s="35">
        <v>0.0</v>
      </c>
      <c r="D113" s="35">
        <v>0.0</v>
      </c>
      <c r="E113" s="35">
        <v>0.0</v>
      </c>
    </row>
    <row r="114">
      <c r="A114" s="24" t="s">
        <v>186</v>
      </c>
      <c r="B114" s="35">
        <v>12.0</v>
      </c>
      <c r="C114" s="35">
        <v>1.0</v>
      </c>
      <c r="D114" s="35">
        <v>1.0</v>
      </c>
      <c r="E114" s="35">
        <v>1.0</v>
      </c>
    </row>
    <row r="115">
      <c r="A115" s="24" t="s">
        <v>186</v>
      </c>
      <c r="B115" s="35">
        <v>13.0</v>
      </c>
      <c r="C115" s="35">
        <v>1.0</v>
      </c>
      <c r="D115" s="35">
        <v>1.0</v>
      </c>
      <c r="E115" s="35">
        <v>1.0</v>
      </c>
    </row>
    <row r="116">
      <c r="A116" s="24" t="s">
        <v>186</v>
      </c>
      <c r="B116" s="35">
        <v>14.0</v>
      </c>
      <c r="C116" s="35">
        <v>1.0</v>
      </c>
      <c r="D116" s="35">
        <v>1.0</v>
      </c>
      <c r="E116" s="35">
        <v>1.0</v>
      </c>
    </row>
    <row r="117">
      <c r="A117" s="24" t="s">
        <v>186</v>
      </c>
      <c r="B117" s="35">
        <v>15.0</v>
      </c>
      <c r="C117" s="35">
        <v>0.0</v>
      </c>
      <c r="D117" s="35">
        <v>0.0</v>
      </c>
      <c r="E117" s="35">
        <v>0.0</v>
      </c>
    </row>
    <row r="118">
      <c r="A118" s="24" t="s">
        <v>186</v>
      </c>
      <c r="B118" s="35">
        <v>16.0</v>
      </c>
      <c r="C118" s="35">
        <v>1.0</v>
      </c>
      <c r="D118" s="35">
        <v>1.0</v>
      </c>
      <c r="E118" s="35">
        <v>0.0</v>
      </c>
    </row>
    <row r="119">
      <c r="A119" s="24" t="s">
        <v>186</v>
      </c>
      <c r="B119" s="35">
        <v>17.0</v>
      </c>
      <c r="C119" s="35">
        <v>1.0</v>
      </c>
      <c r="D119" s="35">
        <v>0.0</v>
      </c>
      <c r="E119" s="35">
        <v>0.0</v>
      </c>
    </row>
    <row r="120">
      <c r="A120" s="24" t="s">
        <v>186</v>
      </c>
      <c r="B120" s="35">
        <v>18.0</v>
      </c>
      <c r="C120" s="35">
        <v>1.0</v>
      </c>
      <c r="D120" s="35">
        <v>1.0</v>
      </c>
      <c r="E120" s="35">
        <v>1.0</v>
      </c>
    </row>
    <row r="121">
      <c r="A121" s="24" t="s">
        <v>186</v>
      </c>
      <c r="B121" s="35">
        <v>19.0</v>
      </c>
      <c r="C121" s="35">
        <v>1.0</v>
      </c>
      <c r="D121" s="35">
        <v>1.0</v>
      </c>
      <c r="E121" s="35">
        <v>1.0</v>
      </c>
    </row>
    <row r="122">
      <c r="A122" s="24" t="s">
        <v>186</v>
      </c>
      <c r="B122" s="35">
        <v>20.0</v>
      </c>
      <c r="C122" s="35">
        <v>1.0</v>
      </c>
      <c r="D122" s="35">
        <v>1.0</v>
      </c>
      <c r="E122" s="35">
        <v>1.0</v>
      </c>
    </row>
    <row r="123">
      <c r="A123" s="24" t="s">
        <v>186</v>
      </c>
      <c r="B123" s="35">
        <v>21.0</v>
      </c>
      <c r="C123" s="35">
        <v>1.0</v>
      </c>
      <c r="D123" s="35">
        <v>1.0</v>
      </c>
      <c r="E123" s="35">
        <v>1.0</v>
      </c>
    </row>
    <row r="124">
      <c r="A124" s="24" t="s">
        <v>186</v>
      </c>
      <c r="B124" s="35">
        <v>22.0</v>
      </c>
      <c r="C124" s="35">
        <v>1.0</v>
      </c>
      <c r="D124" s="35">
        <v>0.0</v>
      </c>
      <c r="E124" s="35">
        <v>0.0</v>
      </c>
    </row>
    <row r="125">
      <c r="A125" s="24" t="s">
        <v>186</v>
      </c>
      <c r="B125" s="35">
        <v>23.0</v>
      </c>
      <c r="C125" s="35">
        <v>1.0</v>
      </c>
      <c r="D125" s="35">
        <v>1.0</v>
      </c>
      <c r="E125" s="35">
        <v>1.0</v>
      </c>
    </row>
    <row r="126">
      <c r="A126" s="24" t="s">
        <v>186</v>
      </c>
      <c r="B126" s="35">
        <v>24.0</v>
      </c>
      <c r="C126" s="35">
        <v>1.0</v>
      </c>
      <c r="D126" s="35">
        <v>1.0</v>
      </c>
      <c r="E126" s="35">
        <v>1.0</v>
      </c>
    </row>
    <row r="127">
      <c r="A127" s="24" t="s">
        <v>186</v>
      </c>
      <c r="B127" s="35">
        <v>25.0</v>
      </c>
      <c r="C127" s="35">
        <v>1.0</v>
      </c>
      <c r="D127" s="35">
        <v>1.0</v>
      </c>
      <c r="E127" s="35">
        <v>1.0</v>
      </c>
    </row>
    <row r="128">
      <c r="A128" s="24" t="s">
        <v>186</v>
      </c>
      <c r="B128" s="35">
        <v>26.0</v>
      </c>
      <c r="C128" s="35">
        <v>1.0</v>
      </c>
      <c r="D128" s="35">
        <v>1.0</v>
      </c>
      <c r="E128" s="35">
        <v>1.0</v>
      </c>
    </row>
    <row r="129">
      <c r="A129" s="24" t="s">
        <v>186</v>
      </c>
      <c r="B129" s="35">
        <v>27.0</v>
      </c>
      <c r="C129" s="35">
        <v>0.0</v>
      </c>
      <c r="D129" s="35">
        <v>0.0</v>
      </c>
      <c r="E129" s="35">
        <v>1.0</v>
      </c>
    </row>
    <row r="130">
      <c r="A130" s="24" t="s">
        <v>186</v>
      </c>
      <c r="B130" s="35">
        <v>28.0</v>
      </c>
      <c r="C130" s="35">
        <v>1.0</v>
      </c>
      <c r="D130" s="35">
        <v>1.0</v>
      </c>
      <c r="E130" s="35">
        <v>1.0</v>
      </c>
    </row>
    <row r="131">
      <c r="A131" s="24" t="s">
        <v>186</v>
      </c>
      <c r="B131" s="35">
        <v>29.0</v>
      </c>
      <c r="C131" s="35">
        <v>1.0</v>
      </c>
      <c r="D131" s="35">
        <v>1.0</v>
      </c>
      <c r="E131" s="35">
        <v>1.0</v>
      </c>
    </row>
    <row r="132">
      <c r="A132" s="24" t="s">
        <v>186</v>
      </c>
      <c r="B132" s="35">
        <v>30.0</v>
      </c>
      <c r="C132" s="35">
        <v>1.0</v>
      </c>
      <c r="D132" s="35">
        <v>1.0</v>
      </c>
      <c r="E132" s="35">
        <v>1.0</v>
      </c>
    </row>
    <row r="133">
      <c r="A133" s="24" t="s">
        <v>186</v>
      </c>
      <c r="B133" s="35">
        <v>31.0</v>
      </c>
      <c r="C133" s="35">
        <v>1.0</v>
      </c>
      <c r="D133" s="35">
        <v>1.0</v>
      </c>
      <c r="E133" s="35">
        <v>1.0</v>
      </c>
    </row>
    <row r="134">
      <c r="A134" s="24" t="s">
        <v>186</v>
      </c>
      <c r="B134" s="35">
        <v>32.0</v>
      </c>
      <c r="C134" s="35">
        <v>1.0</v>
      </c>
      <c r="D134" s="35">
        <v>1.0</v>
      </c>
      <c r="E134" s="35">
        <v>1.0</v>
      </c>
    </row>
    <row r="135">
      <c r="A135" s="24" t="s">
        <v>186</v>
      </c>
      <c r="B135" s="35">
        <v>33.0</v>
      </c>
      <c r="C135" s="35">
        <v>1.0</v>
      </c>
      <c r="D135" s="35">
        <v>1.0</v>
      </c>
      <c r="E135" s="35">
        <v>1.0</v>
      </c>
    </row>
    <row r="136">
      <c r="A136" s="24" t="s">
        <v>186</v>
      </c>
      <c r="B136" s="35">
        <v>34.0</v>
      </c>
      <c r="C136" s="35">
        <v>1.0</v>
      </c>
      <c r="D136" s="38">
        <v>1.0</v>
      </c>
      <c r="E136" s="35">
        <v>1.0</v>
      </c>
    </row>
    <row r="137">
      <c r="A137" s="24" t="s">
        <v>186</v>
      </c>
      <c r="B137" s="35">
        <v>35.0</v>
      </c>
      <c r="C137" s="35">
        <v>0.0</v>
      </c>
      <c r="D137" s="35">
        <v>0.0</v>
      </c>
      <c r="E137" s="35">
        <v>1.0</v>
      </c>
    </row>
    <row r="138">
      <c r="A138" s="24" t="s">
        <v>186</v>
      </c>
      <c r="B138" s="35">
        <v>36.0</v>
      </c>
      <c r="C138" s="35">
        <v>1.0</v>
      </c>
      <c r="D138" s="35">
        <v>0.0</v>
      </c>
      <c r="E138" s="35">
        <v>0.0</v>
      </c>
    </row>
    <row r="139">
      <c r="A139" s="24" t="s">
        <v>186</v>
      </c>
      <c r="B139" s="35">
        <v>37.0</v>
      </c>
      <c r="C139" s="35">
        <v>0.0</v>
      </c>
      <c r="D139" s="35">
        <v>0.0</v>
      </c>
      <c r="E139" s="35">
        <v>0.0</v>
      </c>
    </row>
    <row r="140">
      <c r="A140" s="24" t="s">
        <v>186</v>
      </c>
      <c r="B140" s="35">
        <v>38.0</v>
      </c>
      <c r="C140" s="35">
        <v>1.0</v>
      </c>
      <c r="D140" s="35">
        <v>1.0</v>
      </c>
      <c r="E140" s="35">
        <v>1.0</v>
      </c>
    </row>
    <row r="141">
      <c r="A141" s="24" t="s">
        <v>186</v>
      </c>
      <c r="B141" s="35">
        <v>39.0</v>
      </c>
      <c r="C141" s="35">
        <v>1.0</v>
      </c>
      <c r="D141" s="35">
        <v>1.0</v>
      </c>
      <c r="E141" s="35">
        <v>1.0</v>
      </c>
    </row>
    <row r="142">
      <c r="A142" s="24" t="s">
        <v>186</v>
      </c>
      <c r="B142" s="35">
        <v>40.0</v>
      </c>
      <c r="C142" s="35">
        <v>1.0</v>
      </c>
      <c r="D142" s="35">
        <v>1.0</v>
      </c>
      <c r="E142" s="35">
        <v>1.0</v>
      </c>
    </row>
    <row r="143">
      <c r="A143" s="24" t="s">
        <v>186</v>
      </c>
      <c r="B143" s="35">
        <v>41.0</v>
      </c>
      <c r="C143" s="35">
        <v>1.0</v>
      </c>
      <c r="D143" s="35">
        <v>1.0</v>
      </c>
      <c r="E143" s="35">
        <v>1.0</v>
      </c>
    </row>
    <row r="144">
      <c r="A144" s="24" t="s">
        <v>186</v>
      </c>
      <c r="B144" s="35">
        <v>42.0</v>
      </c>
      <c r="C144" s="35">
        <v>1.0</v>
      </c>
      <c r="D144" s="35">
        <v>1.0</v>
      </c>
      <c r="E144" s="35">
        <v>1.0</v>
      </c>
    </row>
    <row r="145">
      <c r="A145" s="24" t="s">
        <v>186</v>
      </c>
      <c r="B145" s="35">
        <v>43.0</v>
      </c>
      <c r="C145" s="35">
        <v>0.0</v>
      </c>
      <c r="D145" s="35">
        <v>1.0</v>
      </c>
      <c r="E145" s="35">
        <v>0.0</v>
      </c>
    </row>
    <row r="146">
      <c r="A146" s="24" t="s">
        <v>186</v>
      </c>
      <c r="B146" s="35">
        <v>44.0</v>
      </c>
      <c r="C146" s="35">
        <v>0.0</v>
      </c>
      <c r="D146" s="35">
        <v>1.0</v>
      </c>
      <c r="E146" s="35">
        <v>1.0</v>
      </c>
    </row>
    <row r="147">
      <c r="A147" s="24" t="s">
        <v>186</v>
      </c>
      <c r="B147" s="35">
        <v>45.0</v>
      </c>
      <c r="C147" s="35">
        <v>0.0</v>
      </c>
      <c r="D147" s="35">
        <v>0.0</v>
      </c>
      <c r="E147" s="35">
        <v>0.0</v>
      </c>
    </row>
    <row r="148">
      <c r="A148" s="24" t="s">
        <v>186</v>
      </c>
      <c r="B148" s="35">
        <v>46.0</v>
      </c>
      <c r="C148" s="35">
        <v>1.0</v>
      </c>
      <c r="D148" s="35">
        <v>1.0</v>
      </c>
      <c r="E148" s="35">
        <v>1.0</v>
      </c>
    </row>
    <row r="149">
      <c r="A149" s="24" t="s">
        <v>186</v>
      </c>
      <c r="B149" s="35">
        <v>47.0</v>
      </c>
      <c r="C149" s="35">
        <v>0.0</v>
      </c>
      <c r="D149" s="35">
        <v>0.0</v>
      </c>
      <c r="E149" s="35">
        <v>0.0</v>
      </c>
    </row>
    <row r="150">
      <c r="A150" s="24" t="s">
        <v>186</v>
      </c>
      <c r="B150" s="35">
        <v>48.0</v>
      </c>
      <c r="C150" s="35">
        <v>1.0</v>
      </c>
      <c r="D150" s="35">
        <v>1.0</v>
      </c>
      <c r="E150" s="35">
        <v>1.0</v>
      </c>
    </row>
    <row r="151">
      <c r="A151" s="24" t="s">
        <v>186</v>
      </c>
      <c r="B151" s="35">
        <v>49.0</v>
      </c>
      <c r="C151" s="35">
        <v>1.0</v>
      </c>
      <c r="D151" s="35">
        <v>1.0</v>
      </c>
      <c r="E151" s="35">
        <v>1.0</v>
      </c>
    </row>
    <row r="152">
      <c r="A152" s="24" t="s">
        <v>186</v>
      </c>
      <c r="B152" s="35">
        <v>50.0</v>
      </c>
      <c r="C152" s="35">
        <v>1.0</v>
      </c>
      <c r="D152" s="35">
        <v>1.0</v>
      </c>
      <c r="E152" s="35">
        <v>1.0</v>
      </c>
    </row>
    <row r="153">
      <c r="A153" s="24" t="s">
        <v>186</v>
      </c>
      <c r="B153" s="35">
        <v>51.0</v>
      </c>
      <c r="C153" s="35">
        <v>1.0</v>
      </c>
      <c r="D153" s="35">
        <v>0.0</v>
      </c>
      <c r="E153" s="35">
        <v>0.0</v>
      </c>
    </row>
    <row r="154">
      <c r="A154" s="24" t="s">
        <v>186</v>
      </c>
      <c r="B154" s="35">
        <v>52.0</v>
      </c>
      <c r="C154" s="35">
        <v>1.0</v>
      </c>
      <c r="D154" s="35">
        <v>0.0</v>
      </c>
      <c r="E154" s="35">
        <v>0.0</v>
      </c>
    </row>
    <row r="155">
      <c r="A155" s="24" t="s">
        <v>186</v>
      </c>
      <c r="B155" s="35">
        <v>53.0</v>
      </c>
      <c r="C155" s="35">
        <v>1.0</v>
      </c>
      <c r="D155" s="35">
        <v>1.0</v>
      </c>
      <c r="E155" s="35">
        <v>1.0</v>
      </c>
    </row>
    <row r="156">
      <c r="A156" s="24" t="s">
        <v>186</v>
      </c>
      <c r="B156" s="35">
        <v>54.0</v>
      </c>
      <c r="C156" s="35">
        <v>0.0</v>
      </c>
      <c r="D156" s="35">
        <v>0.0</v>
      </c>
      <c r="E156" s="35">
        <v>0.0</v>
      </c>
    </row>
    <row r="157">
      <c r="A157" s="24" t="s">
        <v>186</v>
      </c>
      <c r="B157" s="35">
        <v>55.0</v>
      </c>
      <c r="C157" s="35">
        <v>1.0</v>
      </c>
      <c r="D157" s="35">
        <v>0.0</v>
      </c>
      <c r="E157" s="35">
        <v>0.0</v>
      </c>
    </row>
    <row r="158">
      <c r="A158" s="24" t="s">
        <v>186</v>
      </c>
      <c r="B158" s="35">
        <v>56.0</v>
      </c>
      <c r="C158" s="35">
        <v>0.0</v>
      </c>
      <c r="D158" s="35">
        <v>0.0</v>
      </c>
      <c r="E158" s="35">
        <v>0.0</v>
      </c>
    </row>
    <row r="159">
      <c r="A159" s="24" t="s">
        <v>186</v>
      </c>
      <c r="B159" s="35">
        <v>57.0</v>
      </c>
      <c r="C159" s="35">
        <v>1.0</v>
      </c>
      <c r="D159" s="35">
        <v>0.0</v>
      </c>
      <c r="E159" s="35">
        <v>0.0</v>
      </c>
    </row>
    <row r="160">
      <c r="A160" s="24" t="s">
        <v>186</v>
      </c>
      <c r="B160" s="35">
        <v>58.0</v>
      </c>
      <c r="C160" s="35">
        <v>1.0</v>
      </c>
      <c r="D160" s="35">
        <v>1.0</v>
      </c>
      <c r="E160" s="35">
        <v>1.0</v>
      </c>
    </row>
    <row r="161">
      <c r="A161" s="24" t="s">
        <v>186</v>
      </c>
      <c r="B161" s="35">
        <v>59.0</v>
      </c>
      <c r="C161" s="35">
        <v>1.0</v>
      </c>
      <c r="D161" s="35">
        <v>0.0</v>
      </c>
      <c r="E161" s="35">
        <v>0.0</v>
      </c>
    </row>
    <row r="162">
      <c r="A162" s="24" t="s">
        <v>186</v>
      </c>
      <c r="B162" s="35">
        <v>60.0</v>
      </c>
      <c r="C162" s="35">
        <v>0.0</v>
      </c>
      <c r="D162" s="35">
        <v>0.0</v>
      </c>
      <c r="E162" s="35">
        <v>0.0</v>
      </c>
    </row>
    <row r="163">
      <c r="A163" s="24" t="s">
        <v>186</v>
      </c>
      <c r="B163" s="35">
        <v>61.0</v>
      </c>
      <c r="C163" s="35">
        <v>1.0</v>
      </c>
      <c r="D163" s="35">
        <v>0.0</v>
      </c>
      <c r="E163" s="35">
        <v>0.0</v>
      </c>
    </row>
    <row r="164">
      <c r="A164" s="24" t="s">
        <v>186</v>
      </c>
      <c r="B164" s="35">
        <v>62.0</v>
      </c>
      <c r="C164" s="35">
        <v>0.0</v>
      </c>
      <c r="D164" s="35">
        <v>0.0</v>
      </c>
      <c r="E164" s="35">
        <v>0.0</v>
      </c>
    </row>
    <row r="165">
      <c r="A165" s="24" t="s">
        <v>186</v>
      </c>
      <c r="B165" s="35">
        <v>63.0</v>
      </c>
      <c r="C165" s="35">
        <v>1.0</v>
      </c>
      <c r="D165" s="35">
        <v>0.0</v>
      </c>
      <c r="E165" s="35">
        <v>0.0</v>
      </c>
    </row>
    <row r="166">
      <c r="A166" s="24" t="s">
        <v>186</v>
      </c>
      <c r="B166" s="35">
        <v>64.0</v>
      </c>
      <c r="C166" s="35">
        <v>0.0</v>
      </c>
      <c r="D166" s="35">
        <v>0.0</v>
      </c>
      <c r="E166" s="35">
        <v>1.0</v>
      </c>
    </row>
    <row r="167">
      <c r="A167" s="24" t="s">
        <v>186</v>
      </c>
      <c r="B167" s="35">
        <v>65.0</v>
      </c>
      <c r="C167" s="35">
        <v>0.0</v>
      </c>
      <c r="D167" s="35">
        <v>1.0</v>
      </c>
      <c r="E167" s="35">
        <v>0.0</v>
      </c>
    </row>
    <row r="168">
      <c r="A168" s="24" t="s">
        <v>186</v>
      </c>
      <c r="B168" s="35">
        <v>66.0</v>
      </c>
      <c r="C168" s="35">
        <v>0.0</v>
      </c>
      <c r="D168" s="35">
        <v>1.0</v>
      </c>
      <c r="E168" s="35">
        <v>0.0</v>
      </c>
    </row>
    <row r="169">
      <c r="A169" s="24" t="s">
        <v>186</v>
      </c>
      <c r="B169" s="35">
        <v>67.0</v>
      </c>
      <c r="C169" s="35">
        <v>1.0</v>
      </c>
      <c r="D169" s="35">
        <v>0.0</v>
      </c>
      <c r="E169" s="35">
        <v>0.0</v>
      </c>
    </row>
    <row r="170">
      <c r="A170" s="24" t="s">
        <v>186</v>
      </c>
      <c r="B170" s="35">
        <v>68.0</v>
      </c>
      <c r="C170" s="35">
        <v>1.0</v>
      </c>
      <c r="D170" s="35">
        <v>1.0</v>
      </c>
      <c r="E170" s="35">
        <v>1.0</v>
      </c>
    </row>
    <row r="171">
      <c r="A171" s="24" t="s">
        <v>186</v>
      </c>
      <c r="B171" s="35">
        <v>69.0</v>
      </c>
      <c r="C171" s="35">
        <v>0.0</v>
      </c>
      <c r="D171" s="35">
        <v>0.0</v>
      </c>
      <c r="E171" s="35">
        <v>0.0</v>
      </c>
    </row>
    <row r="172">
      <c r="A172" s="24" t="s">
        <v>186</v>
      </c>
      <c r="B172" s="35">
        <v>70.0</v>
      </c>
      <c r="C172" s="35">
        <v>1.0</v>
      </c>
      <c r="D172" s="35">
        <v>1.0</v>
      </c>
      <c r="E172" s="35">
        <v>0.0</v>
      </c>
    </row>
    <row r="173">
      <c r="A173" s="24" t="s">
        <v>186</v>
      </c>
      <c r="B173" s="35">
        <v>71.0</v>
      </c>
      <c r="C173" s="35">
        <v>1.0</v>
      </c>
      <c r="D173" s="35">
        <v>0.0</v>
      </c>
      <c r="E173" s="35">
        <v>0.0</v>
      </c>
    </row>
    <row r="174">
      <c r="A174" s="24" t="s">
        <v>186</v>
      </c>
      <c r="B174" s="35">
        <v>72.0</v>
      </c>
      <c r="C174" s="35">
        <v>1.0</v>
      </c>
      <c r="D174" s="35">
        <v>0.0</v>
      </c>
      <c r="E174" s="35">
        <v>0.0</v>
      </c>
    </row>
    <row r="175">
      <c r="A175" s="24" t="s">
        <v>186</v>
      </c>
      <c r="B175" s="35">
        <v>73.0</v>
      </c>
      <c r="C175" s="35">
        <v>1.0</v>
      </c>
      <c r="D175" s="35">
        <v>0.0</v>
      </c>
      <c r="E175" s="35">
        <v>0.0</v>
      </c>
    </row>
    <row r="176">
      <c r="A176" s="24" t="s">
        <v>186</v>
      </c>
      <c r="B176" s="35">
        <v>74.0</v>
      </c>
      <c r="C176" s="35">
        <v>1.0</v>
      </c>
      <c r="D176" s="35">
        <v>0.0</v>
      </c>
      <c r="E176" s="35">
        <v>0.0</v>
      </c>
    </row>
    <row r="177">
      <c r="A177" s="24" t="s">
        <v>186</v>
      </c>
      <c r="B177" s="35">
        <v>75.0</v>
      </c>
      <c r="C177" s="35">
        <v>1.0</v>
      </c>
      <c r="D177" s="35">
        <v>0.0</v>
      </c>
      <c r="E177" s="35">
        <v>0.0</v>
      </c>
    </row>
    <row r="178">
      <c r="A178" s="24" t="s">
        <v>186</v>
      </c>
      <c r="B178" s="35">
        <v>76.0</v>
      </c>
      <c r="C178" s="35">
        <v>0.0</v>
      </c>
      <c r="D178" s="35">
        <v>0.0</v>
      </c>
      <c r="E178" s="35">
        <v>0.0</v>
      </c>
    </row>
    <row r="179">
      <c r="A179" s="24" t="s">
        <v>186</v>
      </c>
      <c r="B179" s="35">
        <v>77.0</v>
      </c>
      <c r="C179" s="35">
        <v>1.0</v>
      </c>
      <c r="D179" s="35">
        <v>0.0</v>
      </c>
      <c r="E179" s="35">
        <v>0.0</v>
      </c>
    </row>
    <row r="180">
      <c r="A180" s="24" t="s">
        <v>186</v>
      </c>
      <c r="B180" s="35">
        <v>78.0</v>
      </c>
      <c r="C180" s="35">
        <v>1.0</v>
      </c>
      <c r="D180" s="35">
        <v>1.0</v>
      </c>
      <c r="E180" s="35">
        <v>1.0</v>
      </c>
    </row>
    <row r="181">
      <c r="A181" s="24" t="s">
        <v>186</v>
      </c>
      <c r="B181" s="35">
        <v>79.0</v>
      </c>
      <c r="C181" s="35">
        <v>1.0</v>
      </c>
      <c r="D181" s="35">
        <v>0.0</v>
      </c>
      <c r="E181" s="35">
        <v>0.0</v>
      </c>
    </row>
    <row r="182">
      <c r="A182" s="24" t="s">
        <v>186</v>
      </c>
      <c r="B182" s="35">
        <v>80.0</v>
      </c>
      <c r="C182" s="35">
        <v>0.0</v>
      </c>
      <c r="D182" s="35">
        <v>1.0</v>
      </c>
      <c r="E182" s="35">
        <v>0.0</v>
      </c>
    </row>
    <row r="183">
      <c r="A183" s="24" t="s">
        <v>186</v>
      </c>
      <c r="B183" s="35">
        <v>81.0</v>
      </c>
      <c r="C183" s="35">
        <v>1.0</v>
      </c>
      <c r="D183" s="35">
        <v>1.0</v>
      </c>
      <c r="E183" s="35">
        <v>1.0</v>
      </c>
    </row>
    <row r="184">
      <c r="A184" s="24" t="s">
        <v>186</v>
      </c>
      <c r="B184" s="35">
        <v>82.0</v>
      </c>
      <c r="C184" s="35">
        <v>0.0</v>
      </c>
      <c r="D184" s="35">
        <v>1.0</v>
      </c>
      <c r="E184" s="35">
        <v>0.0</v>
      </c>
    </row>
    <row r="185">
      <c r="A185" s="24" t="s">
        <v>186</v>
      </c>
      <c r="B185" s="35">
        <v>83.0</v>
      </c>
      <c r="C185" s="35">
        <v>1.0</v>
      </c>
      <c r="D185" s="35">
        <v>0.0</v>
      </c>
      <c r="E185" s="35">
        <v>0.0</v>
      </c>
    </row>
    <row r="186">
      <c r="A186" s="24" t="s">
        <v>186</v>
      </c>
      <c r="B186" s="35">
        <v>84.0</v>
      </c>
      <c r="C186" s="35">
        <v>0.0</v>
      </c>
      <c r="D186" s="35">
        <v>1.0</v>
      </c>
      <c r="E186" s="35">
        <v>1.0</v>
      </c>
    </row>
    <row r="187">
      <c r="A187" s="24" t="s">
        <v>186</v>
      </c>
      <c r="B187" s="35">
        <v>85.0</v>
      </c>
      <c r="C187" s="35">
        <v>0.0</v>
      </c>
      <c r="D187" s="35">
        <v>1.0</v>
      </c>
      <c r="E187" s="35">
        <v>1.0</v>
      </c>
    </row>
    <row r="188">
      <c r="A188" s="24" t="s">
        <v>186</v>
      </c>
      <c r="B188" s="35">
        <v>86.0</v>
      </c>
      <c r="C188" s="35">
        <v>1.0</v>
      </c>
      <c r="D188" s="35">
        <v>1.0</v>
      </c>
      <c r="E188" s="35">
        <v>1.0</v>
      </c>
    </row>
    <row r="189">
      <c r="A189" s="24" t="s">
        <v>186</v>
      </c>
      <c r="B189" s="35">
        <v>87.0</v>
      </c>
      <c r="C189" s="35">
        <v>1.0</v>
      </c>
      <c r="D189" s="35">
        <v>0.0</v>
      </c>
      <c r="E189" s="35">
        <v>0.0</v>
      </c>
    </row>
    <row r="190">
      <c r="A190" s="24" t="s">
        <v>186</v>
      </c>
      <c r="B190" s="35">
        <v>88.0</v>
      </c>
      <c r="C190" s="35">
        <v>1.0</v>
      </c>
      <c r="D190" s="35">
        <v>1.0</v>
      </c>
      <c r="E190" s="35">
        <v>1.0</v>
      </c>
    </row>
    <row r="191">
      <c r="A191" s="24" t="s">
        <v>186</v>
      </c>
      <c r="B191" s="35">
        <v>89.0</v>
      </c>
      <c r="C191" s="35">
        <v>1.0</v>
      </c>
      <c r="D191" s="35">
        <v>1.0</v>
      </c>
      <c r="E191" s="35">
        <v>1.0</v>
      </c>
    </row>
    <row r="192">
      <c r="A192" s="24" t="s">
        <v>186</v>
      </c>
      <c r="B192" s="35">
        <v>90.0</v>
      </c>
      <c r="C192" s="35">
        <v>1.0</v>
      </c>
      <c r="D192" s="35">
        <v>1.0</v>
      </c>
      <c r="E192" s="35">
        <v>1.0</v>
      </c>
    </row>
    <row r="193">
      <c r="A193" s="24" t="s">
        <v>186</v>
      </c>
      <c r="B193" s="35">
        <v>91.0</v>
      </c>
      <c r="C193" s="35">
        <v>0.0</v>
      </c>
      <c r="D193" s="35">
        <v>0.0</v>
      </c>
      <c r="E193" s="35">
        <v>0.0</v>
      </c>
    </row>
    <row r="194">
      <c r="A194" s="24" t="s">
        <v>186</v>
      </c>
      <c r="B194" s="35">
        <v>92.0</v>
      </c>
      <c r="C194" s="35">
        <v>1.0</v>
      </c>
      <c r="D194" s="35">
        <v>0.0</v>
      </c>
      <c r="E194" s="35">
        <v>0.0</v>
      </c>
    </row>
    <row r="195">
      <c r="A195" s="24" t="s">
        <v>186</v>
      </c>
      <c r="B195" s="35">
        <v>93.0</v>
      </c>
      <c r="C195" s="35">
        <v>1.0</v>
      </c>
      <c r="D195" s="35">
        <v>1.0</v>
      </c>
      <c r="E195" s="35">
        <v>0.0</v>
      </c>
    </row>
    <row r="196">
      <c r="A196" s="24" t="s">
        <v>186</v>
      </c>
      <c r="B196" s="35">
        <v>94.0</v>
      </c>
      <c r="C196" s="35">
        <v>1.0</v>
      </c>
      <c r="D196" s="35">
        <v>1.0</v>
      </c>
      <c r="E196" s="35">
        <v>1.0</v>
      </c>
    </row>
    <row r="197">
      <c r="A197" s="24" t="s">
        <v>186</v>
      </c>
      <c r="B197" s="35">
        <v>95.0</v>
      </c>
      <c r="C197" s="35">
        <v>1.0</v>
      </c>
      <c r="D197" s="35">
        <v>0.0</v>
      </c>
      <c r="E197" s="35">
        <v>0.0</v>
      </c>
    </row>
    <row r="198">
      <c r="A198" s="24" t="s">
        <v>186</v>
      </c>
      <c r="B198" s="35">
        <v>96.0</v>
      </c>
      <c r="C198" s="35">
        <v>1.0</v>
      </c>
      <c r="D198" s="35">
        <v>1.0</v>
      </c>
      <c r="E198" s="35">
        <v>1.0</v>
      </c>
    </row>
    <row r="199">
      <c r="A199" s="24" t="s">
        <v>186</v>
      </c>
      <c r="B199" s="35">
        <v>97.0</v>
      </c>
      <c r="C199" s="35">
        <v>0.0</v>
      </c>
      <c r="D199" s="35">
        <v>0.0</v>
      </c>
      <c r="E199" s="35">
        <v>0.0</v>
      </c>
    </row>
    <row r="200">
      <c r="A200" s="24" t="s">
        <v>186</v>
      </c>
      <c r="B200" s="35">
        <v>98.0</v>
      </c>
      <c r="C200" s="35">
        <v>1.0</v>
      </c>
      <c r="D200" s="35">
        <v>1.0</v>
      </c>
      <c r="E200" s="35">
        <v>1.0</v>
      </c>
    </row>
    <row r="201">
      <c r="A201" s="24" t="s">
        <v>186</v>
      </c>
      <c r="B201" s="24">
        <v>99.0</v>
      </c>
      <c r="C201" s="24">
        <v>1.0</v>
      </c>
      <c r="D201" s="24">
        <v>0.0</v>
      </c>
      <c r="E201" s="24">
        <v>0.0</v>
      </c>
    </row>
    <row r="202">
      <c r="A202" s="24"/>
      <c r="B202" s="24"/>
      <c r="C202" s="24"/>
      <c r="D202" s="24"/>
      <c r="E202" s="24"/>
    </row>
    <row r="203">
      <c r="A203" s="24"/>
      <c r="B203" s="24"/>
      <c r="C203" s="24"/>
      <c r="D203" s="24"/>
      <c r="E203" s="24"/>
    </row>
    <row r="204">
      <c r="A204" s="24"/>
      <c r="B204" s="24"/>
      <c r="C204" s="24"/>
      <c r="D204" s="24"/>
      <c r="E204" s="24"/>
    </row>
    <row r="205">
      <c r="A205" s="24"/>
      <c r="B205" s="24"/>
      <c r="C205" s="24"/>
      <c r="D205" s="24"/>
      <c r="E205" s="24"/>
    </row>
    <row r="206">
      <c r="A206" s="24"/>
      <c r="B206" s="24"/>
      <c r="C206" s="24"/>
      <c r="D206" s="24"/>
      <c r="E206" s="24"/>
    </row>
    <row r="207">
      <c r="A207" s="24"/>
      <c r="B207" s="24"/>
      <c r="C207" s="24"/>
      <c r="D207" s="24"/>
      <c r="E207" s="24"/>
    </row>
    <row r="208">
      <c r="A208" s="24"/>
      <c r="B208" s="24"/>
      <c r="C208" s="24"/>
      <c r="D208" s="24"/>
      <c r="E208" s="24"/>
    </row>
    <row r="209">
      <c r="A209" s="24"/>
      <c r="B209" s="24"/>
      <c r="C209" s="24"/>
      <c r="D209" s="24"/>
      <c r="E209" s="24"/>
    </row>
    <row r="210">
      <c r="A210" s="24"/>
      <c r="B210" s="24"/>
      <c r="C210" s="24"/>
      <c r="D210" s="24"/>
      <c r="E210" s="24"/>
    </row>
    <row r="211">
      <c r="A211" s="24"/>
      <c r="B211" s="24"/>
      <c r="C211" s="24"/>
      <c r="D211" s="24"/>
      <c r="E211" s="24"/>
    </row>
    <row r="212">
      <c r="A212" s="24"/>
      <c r="B212" s="24"/>
      <c r="C212" s="24"/>
      <c r="D212" s="24"/>
      <c r="E212" s="24"/>
    </row>
    <row r="213">
      <c r="A213" s="24"/>
      <c r="B213" s="24"/>
      <c r="C213" s="24"/>
      <c r="D213" s="24"/>
      <c r="E213" s="24"/>
    </row>
    <row r="214">
      <c r="A214" s="24"/>
      <c r="B214" s="24"/>
      <c r="C214" s="24"/>
      <c r="D214" s="24"/>
      <c r="E214" s="24"/>
    </row>
    <row r="215">
      <c r="A215" s="24"/>
      <c r="B215" s="24"/>
      <c r="C215" s="24"/>
      <c r="D215" s="24"/>
      <c r="E215" s="24"/>
    </row>
    <row r="216">
      <c r="A216" s="24"/>
      <c r="B216" s="24"/>
      <c r="C216" s="24"/>
      <c r="D216" s="24"/>
      <c r="E216" s="24"/>
    </row>
    <row r="217">
      <c r="A217" s="24"/>
      <c r="B217" s="24"/>
      <c r="C217" s="24"/>
      <c r="D217" s="24"/>
      <c r="E217" s="24"/>
    </row>
    <row r="218">
      <c r="A218" s="24"/>
      <c r="B218" s="24"/>
      <c r="C218" s="24"/>
      <c r="D218" s="24"/>
      <c r="E218" s="24"/>
    </row>
    <row r="219">
      <c r="A219" s="24"/>
      <c r="B219" s="24"/>
      <c r="C219" s="24"/>
      <c r="D219" s="24"/>
      <c r="E219" s="24"/>
    </row>
    <row r="220">
      <c r="A220" s="24"/>
      <c r="B220" s="24"/>
      <c r="C220" s="24"/>
      <c r="D220" s="24"/>
      <c r="E220" s="24"/>
    </row>
    <row r="221">
      <c r="A221" s="24"/>
      <c r="B221" s="24"/>
      <c r="C221" s="24"/>
      <c r="D221" s="24"/>
      <c r="E221" s="24"/>
    </row>
    <row r="222">
      <c r="A222" s="24"/>
      <c r="B222" s="24"/>
      <c r="C222" s="24"/>
      <c r="D222" s="24"/>
      <c r="E222" s="24"/>
    </row>
    <row r="223">
      <c r="A223" s="24"/>
      <c r="B223" s="24"/>
      <c r="C223" s="24"/>
      <c r="D223" s="24"/>
      <c r="E223" s="24"/>
    </row>
    <row r="224">
      <c r="A224" s="24"/>
      <c r="B224" s="24"/>
      <c r="C224" s="24"/>
      <c r="D224" s="24"/>
      <c r="E224" s="24"/>
    </row>
    <row r="225">
      <c r="A225" s="24"/>
      <c r="B225" s="24"/>
      <c r="C225" s="24"/>
      <c r="D225" s="24"/>
      <c r="E225" s="24"/>
    </row>
    <row r="226">
      <c r="A226" s="24"/>
      <c r="B226" s="24"/>
      <c r="C226" s="24"/>
      <c r="D226" s="24"/>
      <c r="E226" s="24"/>
    </row>
    <row r="227">
      <c r="A227" s="24"/>
      <c r="B227" s="24"/>
      <c r="C227" s="24"/>
      <c r="D227" s="24"/>
      <c r="E227" s="24"/>
    </row>
    <row r="228">
      <c r="A228" s="24"/>
      <c r="B228" s="24"/>
      <c r="C228" s="24"/>
      <c r="D228" s="24"/>
      <c r="E228" s="24"/>
    </row>
    <row r="229">
      <c r="A229" s="24"/>
      <c r="B229" s="24"/>
      <c r="C229" s="24"/>
      <c r="D229" s="24"/>
      <c r="E229" s="24"/>
    </row>
    <row r="230">
      <c r="A230" s="24"/>
      <c r="B230" s="24"/>
      <c r="C230" s="24"/>
      <c r="D230" s="24"/>
      <c r="E230" s="24"/>
    </row>
    <row r="231">
      <c r="A231" s="24"/>
      <c r="B231" s="24"/>
      <c r="C231" s="24"/>
      <c r="D231" s="24"/>
      <c r="E231" s="24"/>
    </row>
    <row r="232">
      <c r="A232" s="24"/>
      <c r="B232" s="24"/>
      <c r="C232" s="24"/>
      <c r="D232" s="24"/>
      <c r="E232" s="24"/>
    </row>
    <row r="233">
      <c r="A233" s="24"/>
      <c r="B233" s="24"/>
      <c r="C233" s="24"/>
      <c r="D233" s="24"/>
      <c r="E233" s="24"/>
    </row>
    <row r="234">
      <c r="A234" s="24"/>
      <c r="B234" s="24"/>
      <c r="C234" s="24"/>
      <c r="D234" s="24"/>
      <c r="E234" s="24"/>
    </row>
    <row r="235">
      <c r="A235" s="24"/>
      <c r="B235" s="24"/>
      <c r="C235" s="24"/>
      <c r="D235" s="24"/>
      <c r="E235" s="24"/>
    </row>
    <row r="236">
      <c r="A236" s="24"/>
      <c r="B236" s="24"/>
      <c r="C236" s="24"/>
      <c r="D236" s="24"/>
      <c r="E236" s="24"/>
    </row>
    <row r="237">
      <c r="A237" s="24"/>
      <c r="B237" s="24"/>
      <c r="C237" s="24"/>
      <c r="D237" s="24"/>
      <c r="E237" s="24"/>
    </row>
    <row r="238">
      <c r="A238" s="24"/>
      <c r="B238" s="24"/>
      <c r="C238" s="24"/>
      <c r="D238" s="24"/>
      <c r="E238" s="24"/>
    </row>
    <row r="239">
      <c r="A239" s="24"/>
      <c r="B239" s="24"/>
      <c r="C239" s="24"/>
      <c r="D239" s="24"/>
      <c r="E239" s="24"/>
    </row>
    <row r="240">
      <c r="A240" s="24"/>
      <c r="B240" s="24"/>
      <c r="C240" s="24"/>
      <c r="D240" s="24"/>
      <c r="E240" s="24"/>
    </row>
    <row r="241">
      <c r="A241" s="24"/>
      <c r="B241" s="24"/>
      <c r="C241" s="24"/>
      <c r="D241" s="24"/>
      <c r="E241" s="24"/>
    </row>
    <row r="242">
      <c r="A242" s="24"/>
      <c r="B242" s="24"/>
      <c r="C242" s="24"/>
      <c r="D242" s="24"/>
      <c r="E242" s="24"/>
    </row>
    <row r="243">
      <c r="A243" s="24"/>
      <c r="B243" s="24"/>
      <c r="C243" s="24"/>
      <c r="D243" s="24"/>
      <c r="E243" s="24"/>
    </row>
    <row r="244">
      <c r="A244" s="24"/>
      <c r="B244" s="24"/>
      <c r="C244" s="24"/>
      <c r="D244" s="24"/>
      <c r="E244" s="24"/>
    </row>
    <row r="245">
      <c r="A245" s="24"/>
      <c r="B245" s="24"/>
      <c r="C245" s="24"/>
      <c r="D245" s="24"/>
      <c r="E245" s="24"/>
    </row>
    <row r="246">
      <c r="A246" s="24"/>
      <c r="B246" s="24"/>
      <c r="C246" s="24"/>
      <c r="D246" s="24"/>
      <c r="E246" s="24"/>
    </row>
    <row r="247">
      <c r="A247" s="24"/>
      <c r="B247" s="24"/>
      <c r="C247" s="24"/>
      <c r="D247" s="24"/>
      <c r="E247" s="24"/>
    </row>
    <row r="248">
      <c r="A248" s="24"/>
      <c r="B248" s="24"/>
      <c r="C248" s="24"/>
      <c r="D248" s="24"/>
      <c r="E248" s="24"/>
    </row>
    <row r="249">
      <c r="A249" s="24"/>
      <c r="B249" s="24"/>
      <c r="C249" s="24"/>
      <c r="D249" s="24"/>
      <c r="E249" s="24"/>
    </row>
    <row r="250">
      <c r="A250" s="24"/>
      <c r="B250" s="24"/>
      <c r="C250" s="24"/>
      <c r="D250" s="24"/>
      <c r="E250" s="24"/>
    </row>
    <row r="251">
      <c r="A251" s="24"/>
      <c r="B251" s="24"/>
      <c r="C251" s="24"/>
      <c r="D251" s="24"/>
      <c r="E251" s="24"/>
    </row>
    <row r="252">
      <c r="A252" s="24"/>
      <c r="B252" s="24"/>
      <c r="C252" s="24"/>
      <c r="D252" s="24"/>
      <c r="E252" s="24"/>
    </row>
    <row r="253">
      <c r="A253" s="24"/>
      <c r="B253" s="24"/>
      <c r="C253" s="24"/>
      <c r="D253" s="24"/>
      <c r="E253" s="24"/>
    </row>
    <row r="254">
      <c r="A254" s="24"/>
      <c r="B254" s="24"/>
      <c r="C254" s="24"/>
      <c r="D254" s="24"/>
      <c r="E254" s="24"/>
    </row>
    <row r="255">
      <c r="A255" s="24"/>
      <c r="B255" s="24"/>
      <c r="C255" s="24"/>
      <c r="D255" s="24"/>
      <c r="E255" s="24"/>
    </row>
    <row r="256">
      <c r="A256" s="24"/>
      <c r="B256" s="24"/>
      <c r="C256" s="24"/>
      <c r="D256" s="24"/>
      <c r="E256" s="24"/>
    </row>
    <row r="257">
      <c r="A257" s="24"/>
      <c r="B257" s="24"/>
      <c r="C257" s="24"/>
      <c r="D257" s="24"/>
      <c r="E257" s="24"/>
    </row>
    <row r="258">
      <c r="A258" s="24"/>
      <c r="B258" s="24"/>
      <c r="C258" s="24"/>
      <c r="D258" s="24"/>
      <c r="E258" s="24"/>
    </row>
    <row r="259">
      <c r="A259" s="24"/>
      <c r="B259" s="24"/>
      <c r="C259" s="24"/>
      <c r="D259" s="24"/>
      <c r="E259" s="24"/>
    </row>
    <row r="260">
      <c r="A260" s="24"/>
      <c r="B260" s="24"/>
      <c r="C260" s="24"/>
      <c r="D260" s="24"/>
      <c r="E260" s="24"/>
    </row>
    <row r="261">
      <c r="A261" s="24"/>
      <c r="B261" s="24"/>
      <c r="C261" s="24"/>
      <c r="D261" s="24"/>
      <c r="E261" s="24"/>
    </row>
    <row r="262">
      <c r="A262" s="24"/>
      <c r="B262" s="24"/>
      <c r="C262" s="24"/>
      <c r="D262" s="24"/>
      <c r="E262" s="24"/>
    </row>
    <row r="263">
      <c r="A263" s="24"/>
      <c r="B263" s="24"/>
      <c r="C263" s="24"/>
      <c r="D263" s="24"/>
      <c r="E263" s="24"/>
    </row>
    <row r="264">
      <c r="A264" s="24"/>
      <c r="B264" s="24"/>
      <c r="C264" s="24"/>
      <c r="D264" s="24"/>
      <c r="E264" s="24"/>
    </row>
    <row r="265">
      <c r="A265" s="24"/>
      <c r="B265" s="24"/>
      <c r="C265" s="24"/>
      <c r="D265" s="24"/>
      <c r="E265" s="24"/>
    </row>
    <row r="266">
      <c r="A266" s="24"/>
      <c r="B266" s="24"/>
      <c r="C266" s="24"/>
      <c r="D266" s="24"/>
      <c r="E266" s="24"/>
    </row>
    <row r="267">
      <c r="A267" s="24"/>
      <c r="B267" s="24"/>
      <c r="C267" s="24"/>
      <c r="D267" s="24"/>
      <c r="E267" s="24"/>
    </row>
    <row r="268">
      <c r="A268" s="24"/>
      <c r="B268" s="24"/>
      <c r="C268" s="24"/>
      <c r="D268" s="24"/>
      <c r="E268" s="24"/>
    </row>
    <row r="269">
      <c r="A269" s="24"/>
      <c r="B269" s="24"/>
      <c r="C269" s="24"/>
      <c r="D269" s="24"/>
      <c r="E269" s="24"/>
    </row>
    <row r="270">
      <c r="A270" s="24"/>
      <c r="B270" s="24"/>
      <c r="C270" s="24"/>
      <c r="D270" s="24"/>
      <c r="E270" s="24"/>
    </row>
    <row r="271">
      <c r="A271" s="24"/>
      <c r="B271" s="24"/>
      <c r="C271" s="24"/>
      <c r="D271" s="24"/>
      <c r="E271" s="24"/>
    </row>
    <row r="272">
      <c r="A272" s="24"/>
      <c r="B272" s="24"/>
      <c r="C272" s="24"/>
      <c r="D272" s="24"/>
      <c r="E272" s="24"/>
    </row>
    <row r="273">
      <c r="A273" s="24"/>
      <c r="B273" s="24"/>
      <c r="C273" s="24"/>
      <c r="D273" s="24"/>
      <c r="E273" s="24"/>
    </row>
    <row r="274">
      <c r="A274" s="24"/>
      <c r="B274" s="24"/>
      <c r="C274" s="24"/>
      <c r="D274" s="24"/>
      <c r="E274" s="24"/>
    </row>
    <row r="275">
      <c r="A275" s="24"/>
      <c r="B275" s="24"/>
      <c r="C275" s="24"/>
      <c r="D275" s="24"/>
      <c r="E275" s="24"/>
    </row>
    <row r="276">
      <c r="A276" s="24"/>
      <c r="B276" s="24"/>
      <c r="C276" s="24"/>
      <c r="D276" s="24"/>
      <c r="E276" s="24"/>
    </row>
    <row r="277">
      <c r="A277" s="24"/>
      <c r="B277" s="24"/>
      <c r="C277" s="24"/>
      <c r="D277" s="24"/>
      <c r="E277" s="24"/>
    </row>
    <row r="278">
      <c r="A278" s="24"/>
      <c r="B278" s="24"/>
      <c r="C278" s="24"/>
      <c r="D278" s="24"/>
      <c r="E278" s="24"/>
    </row>
    <row r="279">
      <c r="A279" s="24"/>
      <c r="B279" s="24"/>
      <c r="C279" s="24"/>
      <c r="D279" s="24"/>
      <c r="E279" s="24"/>
    </row>
    <row r="280">
      <c r="A280" s="24"/>
      <c r="B280" s="24"/>
      <c r="C280" s="24"/>
      <c r="D280" s="24"/>
      <c r="E280" s="24"/>
    </row>
    <row r="281">
      <c r="A281" s="24"/>
      <c r="B281" s="24"/>
      <c r="C281" s="24"/>
      <c r="D281" s="24"/>
      <c r="E281" s="24"/>
    </row>
    <row r="282">
      <c r="A282" s="24"/>
      <c r="B282" s="24"/>
      <c r="C282" s="24"/>
      <c r="D282" s="24"/>
      <c r="E282" s="24"/>
    </row>
    <row r="283">
      <c r="A283" s="24"/>
      <c r="B283" s="24"/>
      <c r="C283" s="24"/>
      <c r="D283" s="24"/>
      <c r="E283" s="24"/>
    </row>
    <row r="284">
      <c r="A284" s="24"/>
      <c r="B284" s="24"/>
      <c r="C284" s="24"/>
      <c r="D284" s="24"/>
      <c r="E284" s="24"/>
    </row>
    <row r="285">
      <c r="A285" s="24"/>
      <c r="B285" s="24"/>
      <c r="C285" s="24"/>
      <c r="D285" s="24"/>
      <c r="E285" s="24"/>
    </row>
    <row r="286">
      <c r="A286" s="24"/>
      <c r="B286" s="24"/>
      <c r="C286" s="24"/>
      <c r="D286" s="24"/>
      <c r="E286" s="24"/>
    </row>
    <row r="287">
      <c r="A287" s="24"/>
      <c r="B287" s="24"/>
      <c r="C287" s="24"/>
      <c r="D287" s="24"/>
      <c r="E287" s="24"/>
    </row>
    <row r="288">
      <c r="A288" s="24"/>
      <c r="B288" s="24"/>
      <c r="C288" s="24"/>
      <c r="D288" s="24"/>
      <c r="E288" s="24"/>
    </row>
    <row r="289">
      <c r="A289" s="24"/>
      <c r="B289" s="24"/>
      <c r="C289" s="24"/>
      <c r="D289" s="24"/>
      <c r="E289" s="24"/>
    </row>
    <row r="290">
      <c r="A290" s="24"/>
      <c r="B290" s="24"/>
      <c r="C290" s="24"/>
      <c r="D290" s="24"/>
      <c r="E290" s="24"/>
    </row>
    <row r="291">
      <c r="A291" s="24"/>
      <c r="B291" s="24"/>
      <c r="C291" s="24"/>
      <c r="D291" s="24"/>
      <c r="E291" s="24"/>
    </row>
    <row r="292">
      <c r="A292" s="24"/>
      <c r="B292" s="24"/>
      <c r="C292" s="24"/>
      <c r="D292" s="24"/>
      <c r="E292" s="24"/>
    </row>
    <row r="293">
      <c r="A293" s="24"/>
      <c r="B293" s="24"/>
      <c r="C293" s="24"/>
      <c r="D293" s="24"/>
      <c r="E293" s="24"/>
    </row>
    <row r="294">
      <c r="A294" s="24"/>
      <c r="B294" s="24"/>
      <c r="C294" s="24"/>
      <c r="D294" s="24"/>
      <c r="E294" s="24"/>
    </row>
    <row r="295">
      <c r="A295" s="24"/>
      <c r="B295" s="24"/>
      <c r="C295" s="24"/>
      <c r="D295" s="24"/>
      <c r="E295" s="24"/>
    </row>
    <row r="296">
      <c r="A296" s="24"/>
      <c r="B296" s="24"/>
      <c r="C296" s="24"/>
      <c r="D296" s="24"/>
      <c r="E296" s="24"/>
    </row>
    <row r="297">
      <c r="A297" s="24"/>
      <c r="B297" s="24"/>
      <c r="C297" s="24"/>
      <c r="D297" s="24"/>
      <c r="E297" s="24"/>
    </row>
    <row r="298">
      <c r="A298" s="24"/>
      <c r="B298" s="24"/>
      <c r="C298" s="24"/>
      <c r="D298" s="24"/>
      <c r="E298" s="24"/>
    </row>
    <row r="299">
      <c r="A299" s="24"/>
      <c r="B299" s="24"/>
      <c r="C299" s="24"/>
      <c r="D299" s="24"/>
      <c r="E299" s="24"/>
    </row>
    <row r="300">
      <c r="A300" s="24"/>
      <c r="B300" s="24"/>
      <c r="C300" s="24"/>
      <c r="D300" s="24"/>
      <c r="E300" s="24"/>
    </row>
    <row r="301">
      <c r="A301" s="24"/>
      <c r="B301" s="24"/>
      <c r="C301" s="24"/>
      <c r="D301" s="24"/>
      <c r="E301" s="24"/>
    </row>
    <row r="302">
      <c r="A302" s="24"/>
      <c r="B302" s="24"/>
      <c r="C302" s="24"/>
      <c r="D302" s="24"/>
      <c r="E302" s="24"/>
    </row>
    <row r="303">
      <c r="A303" s="24"/>
      <c r="B303" s="24"/>
      <c r="C303" s="24"/>
      <c r="D303" s="24"/>
      <c r="E303" s="24"/>
    </row>
    <row r="304">
      <c r="A304" s="24"/>
      <c r="B304" s="24"/>
      <c r="C304" s="24"/>
      <c r="D304" s="24"/>
      <c r="E304" s="24"/>
    </row>
    <row r="305">
      <c r="A305" s="24"/>
      <c r="B305" s="24"/>
      <c r="C305" s="24"/>
      <c r="D305" s="24"/>
      <c r="E305" s="24"/>
    </row>
    <row r="306">
      <c r="A306" s="24"/>
      <c r="B306" s="24"/>
      <c r="C306" s="24"/>
      <c r="D306" s="24"/>
      <c r="E306" s="24"/>
    </row>
    <row r="307">
      <c r="A307" s="24"/>
      <c r="B307" s="24"/>
      <c r="C307" s="24"/>
      <c r="D307" s="24"/>
      <c r="E307" s="24"/>
    </row>
    <row r="308">
      <c r="A308" s="24"/>
      <c r="B308" s="24"/>
      <c r="C308" s="24"/>
      <c r="D308" s="24"/>
      <c r="E308" s="24"/>
    </row>
    <row r="309">
      <c r="A309" s="24"/>
      <c r="B309" s="24"/>
      <c r="C309" s="24"/>
      <c r="D309" s="24"/>
      <c r="E309" s="24"/>
    </row>
    <row r="310">
      <c r="A310" s="24"/>
      <c r="B310" s="24"/>
      <c r="C310" s="24"/>
      <c r="D310" s="24"/>
      <c r="E310" s="24"/>
    </row>
    <row r="311">
      <c r="A311" s="24"/>
      <c r="B311" s="24"/>
      <c r="C311" s="24"/>
      <c r="D311" s="24"/>
      <c r="E311" s="24"/>
    </row>
    <row r="312">
      <c r="A312" s="24"/>
      <c r="B312" s="24"/>
      <c r="C312" s="24"/>
      <c r="D312" s="24"/>
      <c r="E312" s="24"/>
    </row>
    <row r="313">
      <c r="A313" s="24"/>
      <c r="B313" s="24"/>
      <c r="C313" s="24"/>
      <c r="D313" s="24"/>
      <c r="E313" s="24"/>
    </row>
    <row r="314">
      <c r="A314" s="24"/>
      <c r="B314" s="24"/>
      <c r="C314" s="24"/>
      <c r="D314" s="24"/>
      <c r="E314" s="24"/>
    </row>
    <row r="315">
      <c r="A315" s="24"/>
      <c r="B315" s="24"/>
      <c r="C315" s="24"/>
      <c r="D315" s="24"/>
      <c r="E315" s="24"/>
    </row>
    <row r="316">
      <c r="A316" s="24"/>
      <c r="B316" s="24"/>
      <c r="C316" s="24"/>
      <c r="D316" s="24"/>
      <c r="E316" s="24"/>
    </row>
    <row r="317">
      <c r="A317" s="24"/>
      <c r="B317" s="24"/>
      <c r="C317" s="24"/>
      <c r="D317" s="24"/>
      <c r="E317" s="24"/>
    </row>
    <row r="318">
      <c r="A318" s="24"/>
      <c r="B318" s="24"/>
      <c r="C318" s="24"/>
      <c r="D318" s="24"/>
      <c r="E318" s="24"/>
    </row>
    <row r="319">
      <c r="A319" s="24"/>
      <c r="B319" s="24"/>
      <c r="C319" s="24"/>
      <c r="D319" s="24"/>
      <c r="E319" s="24"/>
    </row>
    <row r="320">
      <c r="A320" s="24"/>
      <c r="B320" s="24"/>
      <c r="C320" s="24"/>
      <c r="D320" s="24"/>
      <c r="E320" s="24"/>
    </row>
    <row r="321">
      <c r="A321" s="24"/>
      <c r="B321" s="24"/>
      <c r="C321" s="24"/>
      <c r="D321" s="24"/>
      <c r="E321" s="24"/>
    </row>
    <row r="322">
      <c r="A322" s="24"/>
      <c r="B322" s="24"/>
      <c r="C322" s="24"/>
      <c r="D322" s="24"/>
      <c r="E322" s="24"/>
    </row>
    <row r="323">
      <c r="A323" s="24"/>
      <c r="B323" s="24"/>
      <c r="C323" s="24"/>
      <c r="D323" s="24"/>
      <c r="E323" s="24"/>
    </row>
    <row r="324">
      <c r="A324" s="24"/>
      <c r="B324" s="24"/>
      <c r="C324" s="24"/>
      <c r="D324" s="24"/>
      <c r="E324" s="24"/>
    </row>
    <row r="325">
      <c r="A325" s="24"/>
      <c r="B325" s="24"/>
      <c r="C325" s="24"/>
      <c r="D325" s="24"/>
      <c r="E325" s="24"/>
    </row>
    <row r="326">
      <c r="A326" s="24"/>
      <c r="B326" s="24"/>
      <c r="C326" s="24"/>
      <c r="D326" s="24"/>
      <c r="E326" s="24"/>
    </row>
    <row r="327">
      <c r="A327" s="24"/>
      <c r="B327" s="24"/>
      <c r="C327" s="24"/>
      <c r="D327" s="24"/>
      <c r="E327" s="24"/>
    </row>
    <row r="328">
      <c r="A328" s="24"/>
      <c r="B328" s="24"/>
      <c r="C328" s="24"/>
      <c r="D328" s="24"/>
      <c r="E328" s="24"/>
    </row>
    <row r="329">
      <c r="A329" s="24"/>
      <c r="B329" s="24"/>
      <c r="C329" s="24"/>
      <c r="D329" s="24"/>
      <c r="E329" s="24"/>
    </row>
    <row r="330">
      <c r="A330" s="24"/>
      <c r="B330" s="24"/>
      <c r="C330" s="24"/>
      <c r="D330" s="24"/>
      <c r="E330" s="24"/>
    </row>
    <row r="331">
      <c r="A331" s="24"/>
      <c r="B331" s="24"/>
      <c r="C331" s="24"/>
      <c r="D331" s="24"/>
      <c r="E331" s="24"/>
    </row>
    <row r="332">
      <c r="A332" s="24"/>
      <c r="B332" s="24"/>
      <c r="C332" s="24"/>
      <c r="D332" s="24"/>
      <c r="E332" s="24"/>
    </row>
    <row r="333">
      <c r="A333" s="24"/>
      <c r="B333" s="24"/>
      <c r="C333" s="24"/>
      <c r="D333" s="24"/>
      <c r="E333" s="24"/>
    </row>
    <row r="334">
      <c r="A334" s="24"/>
      <c r="B334" s="24"/>
      <c r="C334" s="24"/>
      <c r="D334" s="24"/>
      <c r="E334" s="24"/>
    </row>
    <row r="335">
      <c r="A335" s="24"/>
      <c r="B335" s="24"/>
      <c r="C335" s="24"/>
      <c r="D335" s="24"/>
      <c r="E335" s="24"/>
    </row>
    <row r="336">
      <c r="A336" s="24"/>
      <c r="B336" s="24"/>
      <c r="C336" s="24"/>
      <c r="D336" s="24"/>
      <c r="E336" s="24"/>
    </row>
    <row r="337">
      <c r="A337" s="24"/>
      <c r="B337" s="24"/>
      <c r="C337" s="24"/>
      <c r="D337" s="24"/>
      <c r="E337" s="24"/>
    </row>
    <row r="338">
      <c r="A338" s="24"/>
      <c r="B338" s="24"/>
      <c r="C338" s="24"/>
      <c r="D338" s="24"/>
      <c r="E338" s="24"/>
    </row>
    <row r="339">
      <c r="A339" s="24"/>
      <c r="B339" s="24"/>
      <c r="C339" s="24"/>
      <c r="D339" s="24"/>
      <c r="E339" s="24"/>
    </row>
    <row r="340">
      <c r="A340" s="24"/>
      <c r="B340" s="24"/>
      <c r="C340" s="24"/>
      <c r="D340" s="24"/>
      <c r="E340" s="24"/>
    </row>
    <row r="341">
      <c r="A341" s="24"/>
      <c r="B341" s="24"/>
      <c r="C341" s="24"/>
      <c r="D341" s="24"/>
      <c r="E341" s="24"/>
    </row>
    <row r="342">
      <c r="A342" s="24"/>
      <c r="B342" s="24"/>
      <c r="C342" s="24"/>
      <c r="D342" s="24"/>
      <c r="E342" s="24"/>
    </row>
    <row r="343">
      <c r="A343" s="24"/>
      <c r="B343" s="24"/>
      <c r="C343" s="24"/>
      <c r="D343" s="24"/>
      <c r="E343" s="24"/>
    </row>
    <row r="344">
      <c r="A344" s="24"/>
      <c r="B344" s="24"/>
      <c r="C344" s="24"/>
      <c r="D344" s="24"/>
      <c r="E344" s="24"/>
    </row>
    <row r="345">
      <c r="A345" s="24"/>
      <c r="B345" s="24"/>
      <c r="C345" s="24"/>
      <c r="D345" s="24"/>
      <c r="E345" s="24"/>
    </row>
    <row r="346">
      <c r="A346" s="24"/>
      <c r="B346" s="24"/>
      <c r="C346" s="24"/>
      <c r="D346" s="24"/>
      <c r="E346" s="24"/>
    </row>
    <row r="347">
      <c r="A347" s="24"/>
      <c r="B347" s="24"/>
      <c r="C347" s="24"/>
      <c r="D347" s="24"/>
      <c r="E347" s="24"/>
    </row>
    <row r="348">
      <c r="A348" s="24"/>
      <c r="B348" s="24"/>
      <c r="C348" s="24"/>
      <c r="D348" s="24"/>
      <c r="E348" s="24"/>
    </row>
    <row r="349">
      <c r="A349" s="24"/>
      <c r="B349" s="24"/>
      <c r="C349" s="24"/>
      <c r="D349" s="24"/>
      <c r="E349" s="24"/>
    </row>
    <row r="350">
      <c r="A350" s="24"/>
      <c r="B350" s="24"/>
      <c r="C350" s="24"/>
      <c r="D350" s="24"/>
      <c r="E350" s="24"/>
    </row>
    <row r="351">
      <c r="A351" s="24"/>
      <c r="B351" s="24"/>
      <c r="C351" s="24"/>
      <c r="D351" s="24"/>
      <c r="E351" s="24"/>
    </row>
    <row r="352">
      <c r="A352" s="24"/>
      <c r="B352" s="24"/>
      <c r="C352" s="24"/>
      <c r="D352" s="24"/>
      <c r="E352" s="24"/>
    </row>
    <row r="353">
      <c r="A353" s="24"/>
      <c r="B353" s="24"/>
      <c r="C353" s="24"/>
      <c r="D353" s="24"/>
      <c r="E353" s="24"/>
    </row>
    <row r="354">
      <c r="A354" s="24"/>
      <c r="B354" s="24"/>
      <c r="C354" s="24"/>
      <c r="D354" s="24"/>
      <c r="E354" s="24"/>
    </row>
    <row r="355">
      <c r="A355" s="24"/>
      <c r="B355" s="24"/>
      <c r="C355" s="24"/>
      <c r="D355" s="24"/>
      <c r="E355" s="24"/>
    </row>
    <row r="356">
      <c r="A356" s="24"/>
      <c r="B356" s="24"/>
      <c r="C356" s="24"/>
      <c r="D356" s="24"/>
      <c r="E356" s="24"/>
    </row>
    <row r="357">
      <c r="A357" s="24"/>
      <c r="B357" s="24"/>
      <c r="C357" s="24"/>
      <c r="D357" s="24"/>
      <c r="E357" s="24"/>
    </row>
    <row r="358">
      <c r="A358" s="24"/>
      <c r="B358" s="24"/>
      <c r="C358" s="24"/>
      <c r="D358" s="24"/>
      <c r="E358" s="24"/>
    </row>
    <row r="359">
      <c r="A359" s="24"/>
      <c r="B359" s="24"/>
      <c r="C359" s="24"/>
      <c r="D359" s="24"/>
      <c r="E359" s="24"/>
    </row>
    <row r="360">
      <c r="A360" s="24"/>
      <c r="B360" s="24"/>
      <c r="C360" s="24"/>
      <c r="D360" s="24"/>
      <c r="E360" s="24"/>
    </row>
    <row r="361">
      <c r="A361" s="24"/>
      <c r="B361" s="24"/>
      <c r="C361" s="24"/>
      <c r="D361" s="24"/>
      <c r="E361" s="24"/>
    </row>
    <row r="362">
      <c r="A362" s="24"/>
      <c r="B362" s="24"/>
      <c r="C362" s="24"/>
      <c r="D362" s="24"/>
      <c r="E362" s="24"/>
    </row>
    <row r="363">
      <c r="A363" s="24"/>
      <c r="B363" s="24"/>
      <c r="C363" s="24"/>
      <c r="D363" s="24"/>
      <c r="E363" s="24"/>
    </row>
    <row r="364">
      <c r="A364" s="24"/>
      <c r="B364" s="24"/>
      <c r="C364" s="24"/>
      <c r="D364" s="24"/>
      <c r="E364" s="24"/>
    </row>
    <row r="365">
      <c r="A365" s="24"/>
      <c r="B365" s="24"/>
      <c r="C365" s="24"/>
      <c r="D365" s="24"/>
      <c r="E365" s="24"/>
    </row>
    <row r="366">
      <c r="A366" s="24"/>
      <c r="B366" s="24"/>
      <c r="C366" s="24"/>
      <c r="D366" s="24"/>
      <c r="E366" s="24"/>
    </row>
    <row r="367">
      <c r="A367" s="24"/>
      <c r="B367" s="24"/>
      <c r="C367" s="24"/>
      <c r="D367" s="24"/>
      <c r="E367" s="24"/>
    </row>
    <row r="368">
      <c r="A368" s="24"/>
      <c r="B368" s="24"/>
      <c r="C368" s="24"/>
      <c r="D368" s="24"/>
      <c r="E368" s="24"/>
    </row>
    <row r="369">
      <c r="A369" s="24"/>
      <c r="B369" s="24"/>
      <c r="C369" s="24"/>
      <c r="D369" s="24"/>
      <c r="E369" s="24"/>
    </row>
    <row r="370">
      <c r="A370" s="24"/>
      <c r="B370" s="24"/>
      <c r="C370" s="24"/>
      <c r="D370" s="24"/>
      <c r="E370" s="24"/>
    </row>
    <row r="371">
      <c r="A371" s="24"/>
      <c r="B371" s="24"/>
      <c r="C371" s="24"/>
      <c r="D371" s="24"/>
      <c r="E371" s="24"/>
    </row>
    <row r="372">
      <c r="A372" s="24"/>
      <c r="B372" s="24"/>
      <c r="C372" s="24"/>
      <c r="D372" s="24"/>
      <c r="E372" s="24"/>
    </row>
    <row r="373">
      <c r="A373" s="24"/>
      <c r="B373" s="24"/>
      <c r="C373" s="24"/>
      <c r="D373" s="24"/>
      <c r="E373" s="24"/>
    </row>
    <row r="374">
      <c r="A374" s="24"/>
      <c r="B374" s="24"/>
      <c r="C374" s="24"/>
      <c r="D374" s="24"/>
      <c r="E374" s="24"/>
    </row>
    <row r="375">
      <c r="A375" s="24"/>
      <c r="B375" s="24"/>
      <c r="C375" s="24"/>
      <c r="D375" s="24"/>
      <c r="E375" s="24"/>
    </row>
    <row r="376">
      <c r="A376" s="24"/>
      <c r="B376" s="24"/>
      <c r="C376" s="24"/>
      <c r="D376" s="24"/>
      <c r="E376" s="24"/>
    </row>
    <row r="377">
      <c r="A377" s="24"/>
      <c r="B377" s="24"/>
      <c r="C377" s="24"/>
      <c r="D377" s="24"/>
      <c r="E377" s="24"/>
    </row>
    <row r="378">
      <c r="A378" s="24"/>
      <c r="B378" s="24"/>
      <c r="C378" s="24"/>
      <c r="D378" s="24"/>
      <c r="E378" s="24"/>
    </row>
    <row r="379">
      <c r="A379" s="24"/>
      <c r="B379" s="24"/>
      <c r="C379" s="24"/>
      <c r="D379" s="24"/>
      <c r="E379" s="24"/>
    </row>
    <row r="380">
      <c r="A380" s="24"/>
      <c r="B380" s="24"/>
      <c r="C380" s="24"/>
      <c r="D380" s="24"/>
      <c r="E380" s="24"/>
    </row>
    <row r="381">
      <c r="A381" s="24"/>
      <c r="B381" s="24"/>
      <c r="C381" s="24"/>
      <c r="D381" s="24"/>
      <c r="E381" s="24"/>
    </row>
    <row r="382">
      <c r="A382" s="24"/>
      <c r="B382" s="24"/>
      <c r="C382" s="24"/>
      <c r="D382" s="24"/>
      <c r="E382" s="24"/>
    </row>
    <row r="383">
      <c r="A383" s="24"/>
      <c r="B383" s="24"/>
      <c r="C383" s="24"/>
      <c r="D383" s="24"/>
      <c r="E383" s="24"/>
    </row>
    <row r="384">
      <c r="A384" s="24"/>
      <c r="B384" s="24"/>
      <c r="C384" s="24"/>
      <c r="D384" s="24"/>
      <c r="E384" s="24"/>
    </row>
    <row r="385">
      <c r="A385" s="24"/>
      <c r="B385" s="24"/>
      <c r="C385" s="24"/>
      <c r="D385" s="24"/>
      <c r="E385" s="24"/>
    </row>
    <row r="386">
      <c r="A386" s="24"/>
      <c r="B386" s="24"/>
      <c r="C386" s="24"/>
      <c r="D386" s="24"/>
      <c r="E386" s="24"/>
    </row>
    <row r="387">
      <c r="A387" s="24"/>
      <c r="B387" s="24"/>
      <c r="C387" s="24"/>
      <c r="D387" s="24"/>
      <c r="E387" s="24"/>
    </row>
    <row r="388">
      <c r="A388" s="24"/>
      <c r="B388" s="24"/>
      <c r="C388" s="24"/>
      <c r="D388" s="24"/>
      <c r="E388" s="24"/>
    </row>
    <row r="389">
      <c r="A389" s="24"/>
      <c r="B389" s="24"/>
      <c r="C389" s="24"/>
      <c r="D389" s="24"/>
      <c r="E389" s="24"/>
    </row>
    <row r="390">
      <c r="A390" s="24"/>
      <c r="B390" s="24"/>
      <c r="C390" s="24"/>
      <c r="D390" s="24"/>
      <c r="E390" s="24"/>
    </row>
    <row r="391">
      <c r="A391" s="24"/>
      <c r="B391" s="24"/>
      <c r="C391" s="24"/>
      <c r="D391" s="24"/>
      <c r="E391" s="24"/>
    </row>
    <row r="392">
      <c r="A392" s="24"/>
      <c r="B392" s="24"/>
      <c r="C392" s="24"/>
      <c r="D392" s="24"/>
      <c r="E392" s="24"/>
    </row>
    <row r="393">
      <c r="A393" s="24"/>
      <c r="B393" s="24"/>
      <c r="C393" s="24"/>
      <c r="D393" s="24"/>
      <c r="E393" s="24"/>
    </row>
    <row r="394">
      <c r="A394" s="24"/>
      <c r="B394" s="24"/>
      <c r="C394" s="24"/>
      <c r="D394" s="24"/>
      <c r="E394" s="24"/>
    </row>
    <row r="395">
      <c r="A395" s="24"/>
      <c r="B395" s="24"/>
      <c r="C395" s="24"/>
      <c r="D395" s="24"/>
      <c r="E395" s="24"/>
    </row>
    <row r="396">
      <c r="A396" s="24"/>
      <c r="B396" s="24"/>
      <c r="C396" s="24"/>
      <c r="D396" s="24"/>
      <c r="E396" s="24"/>
    </row>
    <row r="397">
      <c r="A397" s="24"/>
      <c r="B397" s="24"/>
      <c r="C397" s="24"/>
      <c r="D397" s="24"/>
      <c r="E397" s="24"/>
    </row>
    <row r="398">
      <c r="A398" s="24"/>
      <c r="B398" s="24"/>
      <c r="C398" s="24"/>
      <c r="D398" s="24"/>
      <c r="E398" s="24"/>
    </row>
    <row r="399">
      <c r="A399" s="24"/>
      <c r="B399" s="24"/>
      <c r="C399" s="24"/>
      <c r="D399" s="24"/>
      <c r="E399" s="24"/>
    </row>
    <row r="400">
      <c r="A400" s="24"/>
      <c r="B400" s="24"/>
      <c r="C400" s="24"/>
      <c r="D400" s="24"/>
      <c r="E400" s="24"/>
    </row>
    <row r="401">
      <c r="A401" s="24"/>
      <c r="B401" s="24"/>
      <c r="C401" s="24"/>
      <c r="D401" s="24"/>
      <c r="E401" s="24"/>
    </row>
    <row r="402">
      <c r="A402" s="24"/>
      <c r="B402" s="24"/>
      <c r="C402" s="24"/>
      <c r="D402" s="24"/>
      <c r="E402" s="24"/>
    </row>
    <row r="403">
      <c r="A403" s="24"/>
      <c r="B403" s="24"/>
      <c r="C403" s="24"/>
      <c r="D403" s="24"/>
      <c r="E403" s="24"/>
    </row>
    <row r="404">
      <c r="A404" s="24"/>
      <c r="B404" s="24"/>
      <c r="C404" s="24"/>
      <c r="D404" s="24"/>
      <c r="E404" s="24"/>
    </row>
    <row r="405">
      <c r="A405" s="24"/>
      <c r="B405" s="24"/>
      <c r="C405" s="24"/>
      <c r="D405" s="24"/>
      <c r="E405" s="24"/>
    </row>
    <row r="406">
      <c r="A406" s="24"/>
      <c r="B406" s="24"/>
      <c r="C406" s="24"/>
      <c r="D406" s="24"/>
      <c r="E406" s="24"/>
    </row>
    <row r="407">
      <c r="A407" s="24"/>
      <c r="B407" s="24"/>
      <c r="C407" s="24"/>
      <c r="D407" s="24"/>
      <c r="E407" s="24"/>
    </row>
    <row r="408">
      <c r="A408" s="24"/>
      <c r="B408" s="24"/>
      <c r="C408" s="24"/>
      <c r="D408" s="24"/>
      <c r="E408" s="24"/>
    </row>
    <row r="409">
      <c r="A409" s="24"/>
      <c r="B409" s="24"/>
      <c r="C409" s="24"/>
      <c r="D409" s="24"/>
      <c r="E409" s="24"/>
    </row>
    <row r="410">
      <c r="A410" s="24"/>
      <c r="B410" s="24"/>
      <c r="C410" s="24"/>
      <c r="D410" s="24"/>
      <c r="E410" s="24"/>
    </row>
    <row r="411">
      <c r="A411" s="24"/>
      <c r="B411" s="24"/>
      <c r="C411" s="24"/>
      <c r="D411" s="24"/>
      <c r="E411" s="24"/>
    </row>
    <row r="412">
      <c r="A412" s="24"/>
      <c r="B412" s="24"/>
      <c r="C412" s="24"/>
      <c r="D412" s="24"/>
      <c r="E412" s="24"/>
    </row>
    <row r="413">
      <c r="A413" s="24"/>
      <c r="B413" s="24"/>
      <c r="C413" s="24"/>
      <c r="D413" s="24"/>
      <c r="E413" s="24"/>
    </row>
    <row r="414">
      <c r="A414" s="24"/>
      <c r="B414" s="24"/>
      <c r="C414" s="24"/>
      <c r="D414" s="24"/>
      <c r="E414" s="24"/>
    </row>
    <row r="415">
      <c r="A415" s="24"/>
      <c r="B415" s="24"/>
      <c r="C415" s="24"/>
      <c r="D415" s="24"/>
      <c r="E415" s="24"/>
    </row>
    <row r="416">
      <c r="A416" s="24"/>
      <c r="B416" s="24"/>
      <c r="C416" s="24"/>
      <c r="D416" s="24"/>
      <c r="E416" s="24"/>
    </row>
    <row r="417">
      <c r="A417" s="24"/>
      <c r="B417" s="24"/>
      <c r="C417" s="24"/>
      <c r="D417" s="24"/>
      <c r="E417" s="24"/>
    </row>
    <row r="418">
      <c r="A418" s="24"/>
      <c r="B418" s="24"/>
      <c r="C418" s="24"/>
      <c r="D418" s="24"/>
      <c r="E418" s="24"/>
    </row>
    <row r="419">
      <c r="A419" s="24"/>
      <c r="B419" s="24"/>
      <c r="C419" s="24"/>
      <c r="D419" s="24"/>
      <c r="E419" s="24"/>
    </row>
    <row r="420">
      <c r="A420" s="24"/>
      <c r="B420" s="24"/>
      <c r="C420" s="24"/>
      <c r="D420" s="24"/>
      <c r="E420" s="24"/>
    </row>
    <row r="421">
      <c r="A421" s="24"/>
      <c r="B421" s="24"/>
      <c r="C421" s="24"/>
      <c r="D421" s="24"/>
      <c r="E421" s="24"/>
    </row>
    <row r="422">
      <c r="A422" s="24"/>
      <c r="B422" s="24"/>
      <c r="C422" s="24"/>
      <c r="D422" s="24"/>
      <c r="E422" s="24"/>
    </row>
    <row r="423">
      <c r="A423" s="24"/>
      <c r="B423" s="24"/>
      <c r="C423" s="24"/>
      <c r="D423" s="24"/>
      <c r="E423" s="24"/>
    </row>
    <row r="424">
      <c r="A424" s="24"/>
      <c r="B424" s="24"/>
      <c r="C424" s="24"/>
      <c r="D424" s="24"/>
      <c r="E424" s="24"/>
    </row>
    <row r="425">
      <c r="A425" s="24"/>
      <c r="B425" s="24"/>
      <c r="C425" s="24"/>
      <c r="D425" s="24"/>
      <c r="E425" s="24"/>
    </row>
    <row r="426">
      <c r="A426" s="24"/>
      <c r="B426" s="24"/>
      <c r="C426" s="24"/>
      <c r="D426" s="24"/>
      <c r="E426" s="24"/>
    </row>
    <row r="427">
      <c r="A427" s="24"/>
      <c r="B427" s="24"/>
      <c r="C427" s="24"/>
      <c r="D427" s="24"/>
      <c r="E427" s="24"/>
    </row>
    <row r="428">
      <c r="A428" s="24"/>
      <c r="B428" s="24"/>
      <c r="C428" s="24"/>
      <c r="D428" s="24"/>
      <c r="E428" s="24"/>
    </row>
    <row r="429">
      <c r="A429" s="24"/>
      <c r="B429" s="24"/>
      <c r="C429" s="24"/>
      <c r="D429" s="24"/>
      <c r="E429" s="24"/>
    </row>
    <row r="430">
      <c r="A430" s="24"/>
      <c r="B430" s="24"/>
      <c r="C430" s="24"/>
      <c r="D430" s="24"/>
      <c r="E430" s="24"/>
    </row>
    <row r="431">
      <c r="A431" s="24"/>
      <c r="B431" s="24"/>
      <c r="C431" s="24"/>
      <c r="D431" s="24"/>
      <c r="E431" s="24"/>
    </row>
    <row r="432">
      <c r="A432" s="24"/>
      <c r="B432" s="24"/>
      <c r="C432" s="24"/>
      <c r="D432" s="24"/>
      <c r="E432" s="24"/>
    </row>
    <row r="433">
      <c r="A433" s="24"/>
      <c r="B433" s="24"/>
      <c r="C433" s="24"/>
      <c r="D433" s="24"/>
      <c r="E433" s="24"/>
    </row>
    <row r="434">
      <c r="A434" s="24"/>
      <c r="B434" s="24"/>
      <c r="C434" s="24"/>
      <c r="D434" s="24"/>
      <c r="E434" s="24"/>
    </row>
    <row r="435">
      <c r="A435" s="24"/>
      <c r="B435" s="24"/>
      <c r="C435" s="24"/>
      <c r="D435" s="24"/>
      <c r="E435" s="24"/>
    </row>
    <row r="436">
      <c r="A436" s="24"/>
      <c r="B436" s="24"/>
      <c r="C436" s="24"/>
      <c r="D436" s="24"/>
      <c r="E436" s="24"/>
    </row>
    <row r="437">
      <c r="A437" s="24"/>
      <c r="B437" s="24"/>
      <c r="C437" s="24"/>
      <c r="D437" s="24"/>
      <c r="E437" s="24"/>
    </row>
    <row r="438">
      <c r="A438" s="24"/>
      <c r="B438" s="24"/>
      <c r="C438" s="24"/>
      <c r="D438" s="24"/>
      <c r="E438" s="24"/>
    </row>
    <row r="439">
      <c r="A439" s="24"/>
      <c r="B439" s="24"/>
      <c r="C439" s="24"/>
      <c r="D439" s="24"/>
      <c r="E439" s="24"/>
    </row>
    <row r="440">
      <c r="A440" s="24"/>
      <c r="B440" s="24"/>
      <c r="C440" s="24"/>
      <c r="D440" s="24"/>
      <c r="E440" s="24"/>
    </row>
    <row r="441">
      <c r="A441" s="24"/>
      <c r="B441" s="24"/>
      <c r="C441" s="24"/>
      <c r="D441" s="24"/>
      <c r="E441" s="24"/>
    </row>
    <row r="442">
      <c r="A442" s="24"/>
      <c r="B442" s="24"/>
      <c r="C442" s="24"/>
      <c r="D442" s="24"/>
      <c r="E442" s="24"/>
    </row>
    <row r="443">
      <c r="A443" s="24"/>
      <c r="B443" s="24"/>
      <c r="C443" s="24"/>
      <c r="D443" s="24"/>
      <c r="E443" s="24"/>
    </row>
    <row r="444">
      <c r="A444" s="24"/>
      <c r="B444" s="24"/>
      <c r="C444" s="24"/>
      <c r="D444" s="24"/>
      <c r="E444" s="24"/>
    </row>
    <row r="445">
      <c r="A445" s="24"/>
      <c r="B445" s="24"/>
      <c r="C445" s="24"/>
      <c r="D445" s="24"/>
      <c r="E445" s="24"/>
    </row>
    <row r="446">
      <c r="A446" s="24"/>
      <c r="B446" s="24"/>
      <c r="C446" s="24"/>
      <c r="D446" s="24"/>
      <c r="E446" s="24"/>
    </row>
    <row r="447">
      <c r="A447" s="24"/>
      <c r="B447" s="24"/>
      <c r="C447" s="24"/>
      <c r="D447" s="24"/>
      <c r="E447" s="24"/>
    </row>
    <row r="448">
      <c r="A448" s="24"/>
      <c r="B448" s="24"/>
      <c r="C448" s="24"/>
      <c r="D448" s="24"/>
      <c r="E448" s="24"/>
    </row>
    <row r="449">
      <c r="A449" s="24"/>
      <c r="B449" s="24"/>
      <c r="C449" s="24"/>
      <c r="D449" s="24"/>
      <c r="E449" s="24"/>
    </row>
    <row r="450">
      <c r="A450" s="24"/>
      <c r="B450" s="24"/>
      <c r="C450" s="24"/>
      <c r="D450" s="24"/>
      <c r="E450" s="24"/>
    </row>
    <row r="451">
      <c r="A451" s="24"/>
      <c r="B451" s="24"/>
      <c r="C451" s="24"/>
      <c r="D451" s="24"/>
      <c r="E451" s="24"/>
    </row>
    <row r="452">
      <c r="A452" s="24"/>
      <c r="B452" s="24"/>
      <c r="C452" s="24"/>
      <c r="D452" s="24"/>
      <c r="E452" s="24"/>
    </row>
    <row r="453">
      <c r="A453" s="24"/>
      <c r="B453" s="24"/>
      <c r="C453" s="24"/>
      <c r="D453" s="24"/>
      <c r="E453" s="24"/>
    </row>
    <row r="454">
      <c r="A454" s="24"/>
      <c r="B454" s="24"/>
      <c r="C454" s="24"/>
      <c r="D454" s="24"/>
      <c r="E454" s="24"/>
    </row>
    <row r="455">
      <c r="A455" s="24"/>
      <c r="B455" s="24"/>
      <c r="C455" s="24"/>
      <c r="D455" s="24"/>
      <c r="E455" s="24"/>
    </row>
    <row r="456">
      <c r="A456" s="24"/>
      <c r="B456" s="24"/>
      <c r="C456" s="24"/>
      <c r="D456" s="24"/>
      <c r="E456" s="24"/>
    </row>
    <row r="457">
      <c r="A457" s="24"/>
      <c r="B457" s="24"/>
      <c r="C457" s="24"/>
      <c r="D457" s="24"/>
      <c r="E457" s="24"/>
    </row>
    <row r="458">
      <c r="A458" s="24"/>
      <c r="B458" s="24"/>
      <c r="C458" s="24"/>
      <c r="D458" s="24"/>
      <c r="E458" s="24"/>
    </row>
    <row r="459">
      <c r="A459" s="24"/>
      <c r="B459" s="24"/>
      <c r="C459" s="24"/>
      <c r="D459" s="24"/>
      <c r="E459" s="24"/>
    </row>
    <row r="460">
      <c r="A460" s="24"/>
      <c r="B460" s="24"/>
      <c r="C460" s="24"/>
      <c r="D460" s="24"/>
      <c r="E460" s="24"/>
    </row>
    <row r="461">
      <c r="A461" s="24"/>
      <c r="B461" s="24"/>
      <c r="C461" s="24"/>
      <c r="D461" s="24"/>
      <c r="E461" s="24"/>
    </row>
    <row r="462">
      <c r="A462" s="24"/>
      <c r="B462" s="24"/>
      <c r="C462" s="24"/>
      <c r="D462" s="24"/>
      <c r="E462" s="24"/>
    </row>
    <row r="463">
      <c r="A463" s="24"/>
      <c r="B463" s="24"/>
      <c r="C463" s="24"/>
      <c r="D463" s="24"/>
      <c r="E463" s="24"/>
    </row>
    <row r="464">
      <c r="A464" s="24"/>
      <c r="B464" s="24"/>
      <c r="C464" s="24"/>
      <c r="D464" s="24"/>
      <c r="E464" s="24"/>
    </row>
    <row r="465">
      <c r="A465" s="24"/>
      <c r="B465" s="24"/>
      <c r="C465" s="24"/>
      <c r="D465" s="24"/>
      <c r="E465" s="24"/>
    </row>
    <row r="466">
      <c r="A466" s="24"/>
      <c r="B466" s="24"/>
      <c r="C466" s="24"/>
      <c r="D466" s="24"/>
      <c r="E466" s="24"/>
    </row>
    <row r="467">
      <c r="A467" s="24"/>
      <c r="B467" s="24"/>
      <c r="C467" s="24"/>
      <c r="D467" s="24"/>
      <c r="E467" s="24"/>
    </row>
    <row r="468">
      <c r="A468" s="24"/>
      <c r="B468" s="24"/>
      <c r="C468" s="24"/>
      <c r="D468" s="24"/>
      <c r="E468" s="24"/>
    </row>
    <row r="469">
      <c r="A469" s="24"/>
      <c r="B469" s="24"/>
      <c r="C469" s="24"/>
      <c r="D469" s="24"/>
      <c r="E469" s="24"/>
    </row>
    <row r="470">
      <c r="A470" s="24"/>
      <c r="B470" s="24"/>
      <c r="C470" s="24"/>
      <c r="D470" s="24"/>
      <c r="E470" s="24"/>
    </row>
    <row r="471">
      <c r="A471" s="24"/>
      <c r="B471" s="24"/>
      <c r="C471" s="24"/>
      <c r="D471" s="24"/>
      <c r="E471" s="24"/>
    </row>
    <row r="472">
      <c r="A472" s="24"/>
      <c r="B472" s="24"/>
      <c r="C472" s="24"/>
      <c r="D472" s="24"/>
      <c r="E472" s="24"/>
    </row>
    <row r="473">
      <c r="A473" s="24"/>
      <c r="B473" s="24"/>
      <c r="C473" s="24"/>
      <c r="D473" s="24"/>
      <c r="E473" s="24"/>
    </row>
    <row r="474">
      <c r="A474" s="24"/>
      <c r="B474" s="24"/>
      <c r="C474" s="24"/>
      <c r="D474" s="24"/>
      <c r="E474" s="24"/>
    </row>
    <row r="475">
      <c r="A475" s="24"/>
      <c r="B475" s="24"/>
      <c r="C475" s="24"/>
      <c r="D475" s="24"/>
      <c r="E475" s="24"/>
    </row>
    <row r="476">
      <c r="A476" s="24"/>
      <c r="B476" s="24"/>
      <c r="C476" s="24"/>
      <c r="D476" s="24"/>
      <c r="E476" s="24"/>
    </row>
    <row r="477">
      <c r="A477" s="24"/>
      <c r="B477" s="24"/>
      <c r="C477" s="24"/>
      <c r="D477" s="24"/>
      <c r="E477" s="24"/>
    </row>
    <row r="478">
      <c r="A478" s="24"/>
      <c r="B478" s="24"/>
      <c r="C478" s="24"/>
      <c r="D478" s="24"/>
      <c r="E478" s="24"/>
    </row>
    <row r="479">
      <c r="A479" s="24"/>
      <c r="B479" s="24"/>
      <c r="C479" s="24"/>
      <c r="D479" s="24"/>
      <c r="E479" s="24"/>
    </row>
    <row r="480">
      <c r="A480" s="24"/>
      <c r="B480" s="24"/>
      <c r="C480" s="24"/>
      <c r="D480" s="24"/>
      <c r="E480" s="24"/>
    </row>
    <row r="481">
      <c r="A481" s="24"/>
      <c r="B481" s="24"/>
      <c r="C481" s="24"/>
      <c r="D481" s="24"/>
      <c r="E481" s="24"/>
    </row>
    <row r="482">
      <c r="A482" s="24"/>
      <c r="B482" s="24"/>
      <c r="C482" s="24"/>
      <c r="D482" s="24"/>
      <c r="E482" s="24"/>
    </row>
    <row r="483">
      <c r="A483" s="24"/>
      <c r="B483" s="24"/>
      <c r="C483" s="24"/>
      <c r="D483" s="24"/>
      <c r="E483" s="24"/>
    </row>
    <row r="484">
      <c r="A484" s="24"/>
      <c r="B484" s="24"/>
      <c r="C484" s="24"/>
      <c r="D484" s="24"/>
      <c r="E484" s="24"/>
    </row>
    <row r="485">
      <c r="A485" s="24"/>
      <c r="B485" s="24"/>
      <c r="C485" s="24"/>
      <c r="D485" s="24"/>
      <c r="E485" s="24"/>
    </row>
    <row r="486">
      <c r="A486" s="24"/>
      <c r="B486" s="24"/>
      <c r="C486" s="24"/>
      <c r="D486" s="24"/>
      <c r="E486" s="24"/>
    </row>
    <row r="487">
      <c r="A487" s="24"/>
      <c r="B487" s="24"/>
      <c r="C487" s="24"/>
      <c r="D487" s="24"/>
      <c r="E487" s="24"/>
    </row>
    <row r="488">
      <c r="A488" s="24"/>
      <c r="B488" s="24"/>
      <c r="C488" s="24"/>
      <c r="D488" s="24"/>
      <c r="E488" s="24"/>
    </row>
    <row r="489">
      <c r="A489" s="24"/>
      <c r="B489" s="24"/>
      <c r="C489" s="24"/>
      <c r="D489" s="24"/>
      <c r="E489" s="24"/>
    </row>
    <row r="490">
      <c r="A490" s="24"/>
      <c r="B490" s="24"/>
      <c r="C490" s="24"/>
      <c r="D490" s="24"/>
      <c r="E490" s="24"/>
    </row>
    <row r="491">
      <c r="A491" s="24"/>
      <c r="B491" s="24"/>
      <c r="C491" s="24"/>
      <c r="D491" s="24"/>
      <c r="E491" s="24"/>
    </row>
    <row r="492">
      <c r="A492" s="24"/>
      <c r="B492" s="24"/>
      <c r="C492" s="24"/>
      <c r="D492" s="24"/>
      <c r="E492" s="24"/>
    </row>
    <row r="493">
      <c r="A493" s="24"/>
      <c r="B493" s="24"/>
      <c r="C493" s="24"/>
      <c r="D493" s="24"/>
      <c r="E493" s="24"/>
    </row>
    <row r="494">
      <c r="A494" s="24"/>
      <c r="B494" s="24"/>
      <c r="C494" s="24"/>
      <c r="D494" s="24"/>
      <c r="E494" s="24"/>
    </row>
    <row r="495">
      <c r="A495" s="24"/>
      <c r="B495" s="24"/>
      <c r="C495" s="24"/>
      <c r="D495" s="24"/>
      <c r="E495" s="24"/>
    </row>
    <row r="496">
      <c r="A496" s="24"/>
      <c r="B496" s="24"/>
      <c r="C496" s="24"/>
      <c r="D496" s="24"/>
      <c r="E496" s="24"/>
    </row>
    <row r="497">
      <c r="A497" s="24"/>
      <c r="B497" s="24"/>
      <c r="C497" s="24"/>
      <c r="D497" s="24"/>
      <c r="E497" s="24"/>
    </row>
    <row r="498">
      <c r="A498" s="24"/>
      <c r="B498" s="24"/>
      <c r="C498" s="24"/>
      <c r="D498" s="24"/>
      <c r="E498" s="24"/>
    </row>
    <row r="499">
      <c r="A499" s="24"/>
      <c r="B499" s="24"/>
      <c r="C499" s="24"/>
      <c r="D499" s="24"/>
      <c r="E499" s="24"/>
    </row>
    <row r="500">
      <c r="A500" s="24"/>
      <c r="B500" s="24"/>
      <c r="C500" s="24"/>
      <c r="D500" s="24"/>
      <c r="E500" s="24"/>
    </row>
    <row r="501">
      <c r="A501" s="24"/>
      <c r="B501" s="24"/>
      <c r="C501" s="24"/>
      <c r="D501" s="24"/>
      <c r="E501" s="24"/>
    </row>
    <row r="502">
      <c r="A502" s="24"/>
      <c r="B502" s="24"/>
      <c r="C502" s="24"/>
      <c r="D502" s="24"/>
      <c r="E502" s="24"/>
    </row>
    <row r="503">
      <c r="A503" s="24"/>
      <c r="B503" s="24"/>
      <c r="C503" s="24"/>
      <c r="D503" s="24"/>
      <c r="E503" s="24"/>
    </row>
    <row r="504">
      <c r="A504" s="24"/>
      <c r="B504" s="24"/>
      <c r="C504" s="24"/>
      <c r="D504" s="24"/>
      <c r="E504" s="24"/>
    </row>
    <row r="505">
      <c r="A505" s="24"/>
      <c r="B505" s="24"/>
      <c r="C505" s="24"/>
      <c r="D505" s="24"/>
      <c r="E505" s="24"/>
    </row>
    <row r="506">
      <c r="A506" s="24"/>
      <c r="B506" s="24"/>
      <c r="C506" s="24"/>
      <c r="D506" s="24"/>
      <c r="E506" s="24"/>
    </row>
    <row r="507">
      <c r="A507" s="24"/>
      <c r="B507" s="24"/>
      <c r="C507" s="24"/>
      <c r="D507" s="24"/>
      <c r="E507" s="24"/>
    </row>
    <row r="508">
      <c r="A508" s="24"/>
      <c r="B508" s="24"/>
      <c r="C508" s="24"/>
      <c r="D508" s="24"/>
      <c r="E508" s="24"/>
    </row>
    <row r="509">
      <c r="A509" s="24"/>
      <c r="B509" s="24"/>
      <c r="C509" s="24"/>
      <c r="D509" s="24"/>
      <c r="E509" s="24"/>
    </row>
    <row r="510">
      <c r="A510" s="24"/>
      <c r="B510" s="24"/>
      <c r="C510" s="24"/>
      <c r="D510" s="24"/>
      <c r="E510" s="24"/>
    </row>
    <row r="511">
      <c r="A511" s="24"/>
      <c r="B511" s="24"/>
      <c r="C511" s="24"/>
      <c r="D511" s="24"/>
      <c r="E511" s="24"/>
    </row>
    <row r="512">
      <c r="A512" s="24"/>
      <c r="B512" s="24"/>
      <c r="C512" s="24"/>
      <c r="D512" s="24"/>
      <c r="E512" s="24"/>
    </row>
    <row r="513">
      <c r="A513" s="24"/>
      <c r="B513" s="24"/>
      <c r="C513" s="24"/>
      <c r="D513" s="24"/>
      <c r="E513" s="24"/>
    </row>
    <row r="514">
      <c r="A514" s="24"/>
      <c r="B514" s="24"/>
      <c r="C514" s="24"/>
      <c r="D514" s="24"/>
      <c r="E514" s="24"/>
    </row>
    <row r="515">
      <c r="A515" s="24"/>
      <c r="B515" s="24"/>
      <c r="C515" s="24"/>
      <c r="D515" s="24"/>
      <c r="E515" s="24"/>
    </row>
    <row r="516">
      <c r="A516" s="24"/>
      <c r="B516" s="24"/>
      <c r="C516" s="24"/>
      <c r="D516" s="24"/>
      <c r="E516" s="24"/>
    </row>
    <row r="517">
      <c r="A517" s="24"/>
      <c r="B517" s="24"/>
      <c r="C517" s="24"/>
      <c r="D517" s="24"/>
      <c r="E517" s="24"/>
    </row>
    <row r="518">
      <c r="A518" s="24"/>
      <c r="B518" s="24"/>
      <c r="C518" s="24"/>
      <c r="D518" s="24"/>
      <c r="E518" s="24"/>
    </row>
    <row r="519">
      <c r="A519" s="24"/>
      <c r="B519" s="24"/>
      <c r="C519" s="24"/>
      <c r="D519" s="24"/>
      <c r="E519" s="24"/>
    </row>
    <row r="520">
      <c r="A520" s="24"/>
      <c r="B520" s="24"/>
      <c r="C520" s="24"/>
      <c r="D520" s="24"/>
      <c r="E520" s="24"/>
    </row>
    <row r="521">
      <c r="A521" s="24"/>
      <c r="B521" s="24"/>
      <c r="C521" s="24"/>
      <c r="D521" s="24"/>
      <c r="E521" s="24"/>
    </row>
    <row r="522">
      <c r="A522" s="24"/>
      <c r="B522" s="24"/>
      <c r="C522" s="24"/>
      <c r="D522" s="24"/>
      <c r="E522" s="24"/>
    </row>
    <row r="523">
      <c r="A523" s="24"/>
      <c r="B523" s="24"/>
      <c r="C523" s="24"/>
      <c r="D523" s="24"/>
      <c r="E523" s="24"/>
    </row>
    <row r="524">
      <c r="A524" s="24"/>
      <c r="B524" s="24"/>
      <c r="C524" s="24"/>
      <c r="D524" s="24"/>
      <c r="E524" s="24"/>
    </row>
    <row r="525">
      <c r="A525" s="24"/>
      <c r="B525" s="24"/>
      <c r="C525" s="24"/>
      <c r="D525" s="24"/>
      <c r="E525" s="24"/>
    </row>
    <row r="526">
      <c r="A526" s="24"/>
      <c r="B526" s="24"/>
      <c r="C526" s="24"/>
      <c r="D526" s="24"/>
      <c r="E526" s="24"/>
    </row>
    <row r="527">
      <c r="A527" s="24"/>
      <c r="B527" s="24"/>
      <c r="C527" s="24"/>
      <c r="D527" s="24"/>
      <c r="E527" s="24"/>
    </row>
    <row r="528">
      <c r="A528" s="24"/>
      <c r="B528" s="24"/>
      <c r="C528" s="24"/>
      <c r="D528" s="24"/>
      <c r="E528" s="24"/>
    </row>
    <row r="529">
      <c r="A529" s="24"/>
      <c r="B529" s="24"/>
      <c r="C529" s="24"/>
      <c r="D529" s="24"/>
      <c r="E529" s="24"/>
    </row>
    <row r="530">
      <c r="A530" s="24"/>
      <c r="B530" s="24"/>
      <c r="C530" s="24"/>
      <c r="D530" s="24"/>
      <c r="E530" s="24"/>
    </row>
    <row r="531">
      <c r="A531" s="24"/>
      <c r="B531" s="24"/>
      <c r="C531" s="24"/>
      <c r="D531" s="24"/>
      <c r="E531" s="24"/>
    </row>
    <row r="532">
      <c r="A532" s="24"/>
      <c r="B532" s="24"/>
      <c r="C532" s="24"/>
      <c r="D532" s="24"/>
      <c r="E532" s="24"/>
    </row>
    <row r="533">
      <c r="A533" s="24"/>
      <c r="B533" s="24"/>
      <c r="C533" s="24"/>
      <c r="D533" s="24"/>
      <c r="E533" s="24"/>
    </row>
    <row r="534">
      <c r="A534" s="24"/>
      <c r="B534" s="24"/>
      <c r="C534" s="24"/>
      <c r="D534" s="24"/>
      <c r="E534" s="24"/>
    </row>
    <row r="535">
      <c r="A535" s="24"/>
      <c r="B535" s="24"/>
      <c r="C535" s="24"/>
      <c r="D535" s="24"/>
      <c r="E535" s="24"/>
    </row>
    <row r="536">
      <c r="A536" s="24"/>
      <c r="B536" s="24"/>
      <c r="C536" s="24"/>
      <c r="D536" s="24"/>
      <c r="E536" s="24"/>
    </row>
    <row r="537">
      <c r="A537" s="24"/>
      <c r="B537" s="24"/>
      <c r="C537" s="24"/>
      <c r="D537" s="24"/>
      <c r="E537" s="24"/>
    </row>
    <row r="538">
      <c r="A538" s="24"/>
      <c r="B538" s="24"/>
      <c r="C538" s="24"/>
      <c r="D538" s="24"/>
      <c r="E538" s="24"/>
    </row>
    <row r="539">
      <c r="A539" s="24"/>
      <c r="B539" s="24"/>
      <c r="C539" s="24"/>
      <c r="D539" s="24"/>
      <c r="E539" s="24"/>
    </row>
    <row r="540">
      <c r="A540" s="24"/>
      <c r="B540" s="24"/>
      <c r="C540" s="24"/>
      <c r="D540" s="24"/>
      <c r="E540" s="24"/>
    </row>
    <row r="541">
      <c r="A541" s="24"/>
      <c r="B541" s="24"/>
      <c r="C541" s="24"/>
      <c r="D541" s="24"/>
      <c r="E541" s="24"/>
    </row>
    <row r="542">
      <c r="A542" s="24"/>
      <c r="B542" s="24"/>
      <c r="C542" s="24"/>
      <c r="D542" s="24"/>
      <c r="E542" s="24"/>
    </row>
    <row r="543">
      <c r="A543" s="24"/>
      <c r="B543" s="24"/>
      <c r="C543" s="24"/>
      <c r="D543" s="24"/>
      <c r="E543" s="24"/>
    </row>
    <row r="544">
      <c r="A544" s="24"/>
      <c r="B544" s="24"/>
      <c r="C544" s="24"/>
      <c r="D544" s="24"/>
      <c r="E544" s="24"/>
    </row>
    <row r="545">
      <c r="A545" s="24"/>
      <c r="B545" s="24"/>
      <c r="C545" s="24"/>
      <c r="D545" s="24"/>
      <c r="E545" s="24"/>
    </row>
    <row r="546">
      <c r="A546" s="24"/>
      <c r="B546" s="24"/>
      <c r="C546" s="24"/>
      <c r="D546" s="24"/>
      <c r="E546" s="24"/>
    </row>
    <row r="547">
      <c r="A547" s="24"/>
      <c r="B547" s="24"/>
      <c r="C547" s="24"/>
      <c r="D547" s="24"/>
      <c r="E547" s="24"/>
    </row>
    <row r="548">
      <c r="A548" s="24"/>
      <c r="B548" s="24"/>
      <c r="C548" s="24"/>
      <c r="D548" s="24"/>
      <c r="E548" s="24"/>
    </row>
    <row r="549">
      <c r="A549" s="24"/>
      <c r="B549" s="24"/>
      <c r="C549" s="24"/>
      <c r="D549" s="24"/>
      <c r="E549" s="24"/>
    </row>
    <row r="550">
      <c r="A550" s="24"/>
      <c r="B550" s="24"/>
      <c r="C550" s="24"/>
      <c r="D550" s="24"/>
      <c r="E550" s="24"/>
    </row>
    <row r="551">
      <c r="A551" s="24"/>
      <c r="B551" s="24"/>
      <c r="C551" s="24"/>
      <c r="D551" s="24"/>
      <c r="E551" s="24"/>
    </row>
    <row r="552">
      <c r="A552" s="24"/>
      <c r="B552" s="24"/>
      <c r="C552" s="24"/>
      <c r="D552" s="24"/>
      <c r="E552" s="24"/>
    </row>
    <row r="553">
      <c r="A553" s="24"/>
      <c r="B553" s="24"/>
      <c r="C553" s="24"/>
      <c r="D553" s="24"/>
      <c r="E553" s="24"/>
    </row>
    <row r="554">
      <c r="A554" s="24"/>
      <c r="B554" s="24"/>
      <c r="C554" s="24"/>
      <c r="D554" s="24"/>
      <c r="E554" s="24"/>
    </row>
    <row r="555">
      <c r="A555" s="24"/>
      <c r="B555" s="24"/>
      <c r="C555" s="24"/>
      <c r="D555" s="24"/>
      <c r="E555" s="24"/>
    </row>
    <row r="556">
      <c r="A556" s="24"/>
      <c r="B556" s="24"/>
      <c r="C556" s="24"/>
      <c r="D556" s="24"/>
      <c r="E556" s="24"/>
    </row>
    <row r="557">
      <c r="A557" s="24"/>
      <c r="B557" s="24"/>
      <c r="C557" s="24"/>
      <c r="D557" s="24"/>
      <c r="E557" s="24"/>
    </row>
    <row r="558">
      <c r="A558" s="24"/>
      <c r="B558" s="24"/>
      <c r="C558" s="24"/>
      <c r="D558" s="24"/>
      <c r="E558" s="24"/>
    </row>
    <row r="559">
      <c r="A559" s="24"/>
      <c r="B559" s="24"/>
      <c r="C559" s="24"/>
      <c r="D559" s="24"/>
      <c r="E559" s="24"/>
    </row>
    <row r="560">
      <c r="A560" s="24"/>
      <c r="B560" s="24"/>
      <c r="C560" s="24"/>
      <c r="D560" s="24"/>
      <c r="E560" s="24"/>
    </row>
    <row r="561">
      <c r="A561" s="24"/>
      <c r="B561" s="24"/>
      <c r="C561" s="24"/>
      <c r="D561" s="24"/>
      <c r="E561" s="24"/>
    </row>
    <row r="562">
      <c r="A562" s="24"/>
      <c r="B562" s="24"/>
      <c r="C562" s="24"/>
      <c r="D562" s="24"/>
      <c r="E562" s="24"/>
    </row>
    <row r="563">
      <c r="A563" s="24"/>
      <c r="B563" s="24"/>
      <c r="C563" s="24"/>
      <c r="D563" s="24"/>
      <c r="E563" s="24"/>
    </row>
    <row r="564">
      <c r="A564" s="24"/>
      <c r="B564" s="24"/>
      <c r="C564" s="24"/>
      <c r="D564" s="24"/>
      <c r="E564" s="24"/>
    </row>
    <row r="565">
      <c r="A565" s="24"/>
      <c r="B565" s="24"/>
      <c r="C565" s="24"/>
      <c r="D565" s="24"/>
      <c r="E565" s="24"/>
    </row>
    <row r="566">
      <c r="A566" s="24"/>
      <c r="B566" s="24"/>
      <c r="C566" s="24"/>
      <c r="D566" s="24"/>
      <c r="E566" s="24"/>
    </row>
    <row r="567">
      <c r="A567" s="24"/>
      <c r="B567" s="24"/>
      <c r="C567" s="24"/>
      <c r="D567" s="24"/>
      <c r="E567" s="24"/>
    </row>
    <row r="568">
      <c r="A568" s="24"/>
      <c r="B568" s="24"/>
      <c r="C568" s="24"/>
      <c r="D568" s="24"/>
      <c r="E568" s="24"/>
    </row>
    <row r="569">
      <c r="A569" s="24"/>
      <c r="B569" s="24"/>
      <c r="C569" s="24"/>
      <c r="D569" s="24"/>
      <c r="E569" s="24"/>
    </row>
    <row r="570">
      <c r="A570" s="24"/>
      <c r="B570" s="24"/>
      <c r="C570" s="24"/>
      <c r="D570" s="24"/>
      <c r="E570" s="24"/>
    </row>
    <row r="571">
      <c r="A571" s="24"/>
      <c r="B571" s="24"/>
      <c r="C571" s="24"/>
      <c r="D571" s="24"/>
      <c r="E571" s="24"/>
    </row>
    <row r="572">
      <c r="A572" s="24"/>
      <c r="B572" s="24"/>
      <c r="C572" s="24"/>
      <c r="D572" s="24"/>
      <c r="E572" s="24"/>
    </row>
    <row r="573">
      <c r="A573" s="24"/>
      <c r="B573" s="24"/>
      <c r="C573" s="24"/>
      <c r="D573" s="24"/>
      <c r="E573" s="24"/>
    </row>
    <row r="574">
      <c r="A574" s="24"/>
      <c r="B574" s="24"/>
      <c r="C574" s="24"/>
      <c r="D574" s="24"/>
      <c r="E574" s="24"/>
    </row>
    <row r="575">
      <c r="A575" s="24"/>
      <c r="B575" s="24"/>
      <c r="C575" s="24"/>
      <c r="D575" s="24"/>
      <c r="E575" s="24"/>
    </row>
    <row r="576">
      <c r="A576" s="24"/>
      <c r="B576" s="24"/>
      <c r="C576" s="24"/>
      <c r="D576" s="24"/>
      <c r="E576" s="24"/>
    </row>
    <row r="577">
      <c r="A577" s="24"/>
      <c r="B577" s="24"/>
      <c r="C577" s="24"/>
      <c r="D577" s="24"/>
      <c r="E577" s="24"/>
    </row>
    <row r="578">
      <c r="A578" s="24"/>
      <c r="B578" s="24"/>
      <c r="C578" s="24"/>
      <c r="D578" s="24"/>
      <c r="E578" s="24"/>
    </row>
    <row r="579">
      <c r="A579" s="24"/>
      <c r="B579" s="24"/>
      <c r="C579" s="24"/>
      <c r="D579" s="24"/>
      <c r="E579" s="24"/>
    </row>
    <row r="580">
      <c r="A580" s="24"/>
      <c r="B580" s="24"/>
      <c r="C580" s="24"/>
      <c r="D580" s="24"/>
      <c r="E580" s="24"/>
    </row>
    <row r="581">
      <c r="A581" s="24"/>
      <c r="B581" s="24"/>
      <c r="C581" s="24"/>
      <c r="D581" s="24"/>
      <c r="E581" s="24"/>
    </row>
    <row r="582">
      <c r="A582" s="24"/>
      <c r="B582" s="24"/>
      <c r="C582" s="24"/>
      <c r="D582" s="24"/>
      <c r="E582" s="24"/>
    </row>
    <row r="583">
      <c r="A583" s="24"/>
      <c r="B583" s="24"/>
      <c r="C583" s="24"/>
      <c r="D583" s="24"/>
      <c r="E583" s="24"/>
    </row>
    <row r="584">
      <c r="A584" s="24"/>
      <c r="B584" s="24"/>
      <c r="C584" s="24"/>
      <c r="D584" s="24"/>
      <c r="E584" s="24"/>
    </row>
    <row r="585">
      <c r="A585" s="24"/>
      <c r="B585" s="24"/>
      <c r="C585" s="24"/>
      <c r="D585" s="24"/>
      <c r="E585" s="24"/>
    </row>
    <row r="586">
      <c r="A586" s="24"/>
      <c r="B586" s="24"/>
      <c r="C586" s="24"/>
      <c r="D586" s="24"/>
      <c r="E586" s="24"/>
    </row>
    <row r="587">
      <c r="A587" s="24"/>
      <c r="B587" s="24"/>
      <c r="C587" s="24"/>
      <c r="D587" s="24"/>
      <c r="E587" s="24"/>
    </row>
    <row r="588">
      <c r="A588" s="24"/>
      <c r="B588" s="24"/>
      <c r="C588" s="24"/>
      <c r="D588" s="24"/>
      <c r="E588" s="24"/>
    </row>
    <row r="589">
      <c r="A589" s="24"/>
      <c r="B589" s="24"/>
      <c r="C589" s="24"/>
      <c r="D589" s="24"/>
      <c r="E589" s="24"/>
    </row>
    <row r="590">
      <c r="A590" s="24"/>
      <c r="B590" s="24"/>
      <c r="C590" s="24"/>
      <c r="D590" s="24"/>
      <c r="E590" s="24"/>
    </row>
    <row r="591">
      <c r="A591" s="24"/>
      <c r="B591" s="24"/>
      <c r="C591" s="24"/>
      <c r="D591" s="24"/>
      <c r="E591" s="24"/>
    </row>
    <row r="592">
      <c r="A592" s="24"/>
      <c r="B592" s="24"/>
      <c r="C592" s="24"/>
      <c r="D592" s="24"/>
      <c r="E592" s="24"/>
    </row>
    <row r="593">
      <c r="A593" s="24"/>
      <c r="B593" s="24"/>
      <c r="C593" s="24"/>
      <c r="D593" s="24"/>
      <c r="E593" s="24"/>
    </row>
    <row r="594">
      <c r="A594" s="24"/>
      <c r="B594" s="24"/>
      <c r="C594" s="24"/>
      <c r="D594" s="24"/>
      <c r="E594" s="24"/>
    </row>
    <row r="595">
      <c r="A595" s="24"/>
      <c r="B595" s="24"/>
      <c r="C595" s="24"/>
      <c r="D595" s="24"/>
      <c r="E595" s="24"/>
    </row>
    <row r="596">
      <c r="A596" s="24"/>
      <c r="B596" s="24"/>
      <c r="C596" s="24"/>
      <c r="D596" s="24"/>
      <c r="E596" s="24"/>
    </row>
    <row r="597">
      <c r="A597" s="24"/>
      <c r="B597" s="24"/>
      <c r="C597" s="24"/>
      <c r="D597" s="24"/>
      <c r="E597" s="24"/>
    </row>
    <row r="598">
      <c r="A598" s="24"/>
      <c r="B598" s="24"/>
      <c r="C598" s="24"/>
      <c r="D598" s="24"/>
      <c r="E598" s="24"/>
    </row>
    <row r="599">
      <c r="A599" s="24"/>
      <c r="B599" s="24"/>
      <c r="C599" s="24"/>
      <c r="D599" s="24"/>
      <c r="E599" s="24"/>
    </row>
    <row r="600">
      <c r="A600" s="24"/>
      <c r="B600" s="24"/>
      <c r="C600" s="24"/>
      <c r="D600" s="24"/>
      <c r="E600" s="24"/>
    </row>
    <row r="601">
      <c r="A601" s="24"/>
      <c r="B601" s="24"/>
      <c r="C601" s="24"/>
      <c r="D601" s="24"/>
      <c r="E601" s="24"/>
    </row>
    <row r="602">
      <c r="A602" s="24"/>
      <c r="B602" s="24"/>
      <c r="C602" s="24"/>
      <c r="D602" s="24"/>
      <c r="E602" s="24"/>
    </row>
    <row r="603">
      <c r="A603" s="24"/>
      <c r="B603" s="24"/>
      <c r="C603" s="24"/>
      <c r="D603" s="24"/>
      <c r="E603" s="24"/>
    </row>
    <row r="604">
      <c r="A604" s="24"/>
      <c r="B604" s="24"/>
      <c r="C604" s="24"/>
      <c r="D604" s="24"/>
      <c r="E604" s="24"/>
    </row>
    <row r="605">
      <c r="A605" s="24"/>
      <c r="B605" s="24"/>
      <c r="C605" s="24"/>
      <c r="D605" s="24"/>
      <c r="E605" s="24"/>
    </row>
    <row r="606">
      <c r="A606" s="24"/>
      <c r="B606" s="24"/>
      <c r="C606" s="24"/>
      <c r="D606" s="24"/>
      <c r="E606" s="24"/>
    </row>
    <row r="607">
      <c r="A607" s="24"/>
      <c r="B607" s="24"/>
      <c r="C607" s="24"/>
      <c r="D607" s="24"/>
      <c r="E607" s="24"/>
    </row>
    <row r="608">
      <c r="A608" s="24"/>
      <c r="B608" s="24"/>
      <c r="C608" s="24"/>
      <c r="D608" s="24"/>
      <c r="E608" s="24"/>
    </row>
    <row r="609">
      <c r="A609" s="24"/>
      <c r="B609" s="24"/>
      <c r="C609" s="24"/>
      <c r="D609" s="24"/>
      <c r="E609" s="24"/>
    </row>
    <row r="610">
      <c r="A610" s="24"/>
      <c r="B610" s="24"/>
      <c r="C610" s="24"/>
      <c r="D610" s="24"/>
      <c r="E610" s="24"/>
    </row>
    <row r="611">
      <c r="A611" s="24"/>
      <c r="B611" s="24"/>
      <c r="C611" s="24"/>
      <c r="D611" s="24"/>
      <c r="E611" s="24"/>
    </row>
    <row r="612">
      <c r="A612" s="24"/>
      <c r="B612" s="24"/>
      <c r="C612" s="24"/>
      <c r="D612" s="24"/>
      <c r="E612" s="24"/>
    </row>
    <row r="613">
      <c r="A613" s="24"/>
      <c r="B613" s="24"/>
      <c r="C613" s="24"/>
      <c r="D613" s="24"/>
      <c r="E613" s="24"/>
    </row>
    <row r="614">
      <c r="A614" s="24"/>
      <c r="B614" s="24"/>
      <c r="C614" s="24"/>
      <c r="D614" s="24"/>
      <c r="E614" s="24"/>
    </row>
    <row r="615">
      <c r="A615" s="24"/>
      <c r="B615" s="24"/>
      <c r="C615" s="24"/>
      <c r="D615" s="24"/>
      <c r="E615" s="24"/>
    </row>
    <row r="616">
      <c r="A616" s="24"/>
      <c r="B616" s="24"/>
      <c r="C616" s="24"/>
      <c r="D616" s="24"/>
      <c r="E616" s="24"/>
    </row>
    <row r="617">
      <c r="A617" s="24"/>
      <c r="B617" s="24"/>
      <c r="C617" s="24"/>
      <c r="D617" s="24"/>
      <c r="E617" s="24"/>
    </row>
    <row r="618">
      <c r="A618" s="24"/>
      <c r="B618" s="24"/>
      <c r="C618" s="24"/>
      <c r="D618" s="24"/>
      <c r="E618" s="24"/>
    </row>
    <row r="619">
      <c r="A619" s="24"/>
      <c r="B619" s="24"/>
      <c r="C619" s="24"/>
      <c r="D619" s="24"/>
      <c r="E619" s="24"/>
    </row>
    <row r="620">
      <c r="A620" s="24"/>
      <c r="B620" s="24"/>
      <c r="C620" s="24"/>
      <c r="D620" s="24"/>
      <c r="E620" s="24"/>
    </row>
    <row r="621">
      <c r="A621" s="24"/>
      <c r="B621" s="24"/>
      <c r="C621" s="24"/>
      <c r="D621" s="24"/>
      <c r="E621" s="24"/>
    </row>
    <row r="622">
      <c r="A622" s="24"/>
      <c r="B622" s="24"/>
      <c r="C622" s="24"/>
      <c r="D622" s="24"/>
      <c r="E622" s="24"/>
    </row>
    <row r="623">
      <c r="A623" s="24"/>
      <c r="B623" s="24"/>
      <c r="C623" s="24"/>
      <c r="D623" s="24"/>
      <c r="E623" s="24"/>
    </row>
    <row r="624">
      <c r="A624" s="24"/>
      <c r="B624" s="24"/>
      <c r="C624" s="24"/>
      <c r="D624" s="24"/>
      <c r="E624" s="24"/>
    </row>
    <row r="625">
      <c r="A625" s="24"/>
      <c r="B625" s="24"/>
      <c r="C625" s="24"/>
      <c r="D625" s="24"/>
      <c r="E625" s="24"/>
    </row>
    <row r="626">
      <c r="A626" s="24"/>
      <c r="B626" s="24"/>
      <c r="C626" s="24"/>
      <c r="D626" s="24"/>
      <c r="E626" s="24"/>
    </row>
    <row r="627">
      <c r="A627" s="24"/>
      <c r="B627" s="24"/>
      <c r="C627" s="24"/>
      <c r="D627" s="24"/>
      <c r="E627" s="24"/>
    </row>
    <row r="628">
      <c r="A628" s="24"/>
      <c r="B628" s="24"/>
      <c r="C628" s="24"/>
      <c r="D628" s="24"/>
      <c r="E628" s="24"/>
    </row>
    <row r="629">
      <c r="A629" s="24"/>
      <c r="B629" s="24"/>
      <c r="C629" s="24"/>
      <c r="D629" s="24"/>
      <c r="E629" s="24"/>
    </row>
    <row r="630">
      <c r="A630" s="24"/>
      <c r="B630" s="24"/>
      <c r="C630" s="24"/>
      <c r="D630" s="24"/>
      <c r="E630" s="24"/>
    </row>
    <row r="631">
      <c r="A631" s="24"/>
      <c r="B631" s="24"/>
      <c r="C631" s="24"/>
      <c r="D631" s="24"/>
      <c r="E631" s="24"/>
    </row>
    <row r="632">
      <c r="A632" s="24"/>
      <c r="B632" s="24"/>
      <c r="C632" s="24"/>
      <c r="D632" s="24"/>
      <c r="E632" s="24"/>
    </row>
    <row r="633">
      <c r="A633" s="24"/>
      <c r="B633" s="24"/>
      <c r="C633" s="24"/>
      <c r="D633" s="24"/>
      <c r="E633" s="24"/>
    </row>
    <row r="634">
      <c r="A634" s="24"/>
      <c r="B634" s="24"/>
      <c r="C634" s="24"/>
      <c r="D634" s="24"/>
      <c r="E634" s="24"/>
    </row>
    <row r="635">
      <c r="A635" s="24"/>
      <c r="B635" s="24"/>
      <c r="C635" s="24"/>
      <c r="D635" s="24"/>
      <c r="E635" s="24"/>
    </row>
    <row r="636">
      <c r="A636" s="24"/>
      <c r="B636" s="24"/>
      <c r="C636" s="24"/>
      <c r="D636" s="24"/>
      <c r="E636" s="24"/>
    </row>
    <row r="637">
      <c r="A637" s="24"/>
      <c r="B637" s="24"/>
      <c r="C637" s="24"/>
      <c r="D637" s="24"/>
      <c r="E637" s="24"/>
    </row>
    <row r="638">
      <c r="A638" s="24"/>
      <c r="B638" s="24"/>
      <c r="C638" s="24"/>
      <c r="D638" s="24"/>
      <c r="E638" s="24"/>
    </row>
    <row r="639">
      <c r="A639" s="24"/>
      <c r="B639" s="24"/>
      <c r="C639" s="24"/>
      <c r="D639" s="24"/>
      <c r="E639" s="24"/>
    </row>
    <row r="640">
      <c r="A640" s="24"/>
      <c r="B640" s="24"/>
      <c r="C640" s="24"/>
      <c r="D640" s="24"/>
      <c r="E640" s="24"/>
    </row>
    <row r="641">
      <c r="A641" s="24"/>
      <c r="B641" s="24"/>
      <c r="C641" s="24"/>
      <c r="D641" s="24"/>
      <c r="E641" s="24"/>
    </row>
    <row r="642">
      <c r="A642" s="24"/>
      <c r="B642" s="24"/>
      <c r="C642" s="24"/>
      <c r="D642" s="24"/>
      <c r="E642" s="24"/>
    </row>
    <row r="643">
      <c r="A643" s="24"/>
      <c r="B643" s="24"/>
      <c r="C643" s="24"/>
      <c r="D643" s="24"/>
      <c r="E643" s="24"/>
    </row>
    <row r="644">
      <c r="A644" s="24"/>
      <c r="B644" s="24"/>
      <c r="C644" s="24"/>
      <c r="D644" s="24"/>
      <c r="E644" s="24"/>
    </row>
    <row r="645">
      <c r="A645" s="24"/>
      <c r="B645" s="24"/>
      <c r="C645" s="24"/>
      <c r="D645" s="24"/>
      <c r="E645" s="24"/>
    </row>
    <row r="646">
      <c r="A646" s="24"/>
      <c r="B646" s="24"/>
      <c r="C646" s="24"/>
      <c r="D646" s="24"/>
      <c r="E646" s="24"/>
    </row>
    <row r="647">
      <c r="A647" s="24"/>
      <c r="B647" s="24"/>
      <c r="C647" s="24"/>
      <c r="D647" s="24"/>
      <c r="E647" s="24"/>
    </row>
    <row r="648">
      <c r="A648" s="24"/>
      <c r="B648" s="24"/>
      <c r="C648" s="24"/>
      <c r="D648" s="24"/>
      <c r="E648" s="24"/>
    </row>
    <row r="649">
      <c r="A649" s="24"/>
      <c r="B649" s="24"/>
      <c r="C649" s="24"/>
      <c r="D649" s="24"/>
      <c r="E649" s="24"/>
    </row>
    <row r="650">
      <c r="A650" s="24"/>
      <c r="B650" s="24"/>
      <c r="C650" s="24"/>
      <c r="D650" s="24"/>
      <c r="E650" s="24"/>
    </row>
    <row r="651">
      <c r="A651" s="24"/>
      <c r="B651" s="24"/>
      <c r="C651" s="24"/>
      <c r="D651" s="24"/>
      <c r="E651" s="24"/>
    </row>
    <row r="652">
      <c r="A652" s="24"/>
      <c r="B652" s="24"/>
      <c r="C652" s="24"/>
      <c r="D652" s="24"/>
      <c r="E652" s="24"/>
    </row>
    <row r="653">
      <c r="A653" s="24"/>
      <c r="B653" s="24"/>
      <c r="C653" s="24"/>
      <c r="D653" s="24"/>
      <c r="E653" s="24"/>
    </row>
    <row r="654">
      <c r="A654" s="24"/>
      <c r="B654" s="24"/>
      <c r="C654" s="24"/>
      <c r="D654" s="24"/>
      <c r="E654" s="24"/>
    </row>
    <row r="655">
      <c r="A655" s="24"/>
      <c r="B655" s="24"/>
      <c r="C655" s="24"/>
      <c r="D655" s="24"/>
      <c r="E655" s="24"/>
    </row>
    <row r="656">
      <c r="A656" s="24"/>
      <c r="B656" s="24"/>
      <c r="C656" s="24"/>
      <c r="D656" s="24"/>
      <c r="E656" s="24"/>
    </row>
    <row r="657">
      <c r="A657" s="24"/>
      <c r="B657" s="24"/>
      <c r="C657" s="24"/>
      <c r="D657" s="24"/>
      <c r="E657" s="24"/>
    </row>
    <row r="658">
      <c r="A658" s="24"/>
      <c r="B658" s="24"/>
      <c r="C658" s="24"/>
      <c r="D658" s="24"/>
      <c r="E658" s="24"/>
    </row>
    <row r="659">
      <c r="A659" s="24"/>
      <c r="B659" s="24"/>
      <c r="C659" s="24"/>
      <c r="D659" s="24"/>
      <c r="E659" s="24"/>
    </row>
    <row r="660">
      <c r="A660" s="24"/>
      <c r="B660" s="24"/>
      <c r="C660" s="24"/>
      <c r="D660" s="24"/>
      <c r="E660" s="24"/>
    </row>
    <row r="661">
      <c r="A661" s="24"/>
      <c r="B661" s="24"/>
      <c r="C661" s="24"/>
      <c r="D661" s="24"/>
      <c r="E661" s="24"/>
    </row>
    <row r="662">
      <c r="A662" s="24"/>
      <c r="B662" s="24"/>
      <c r="C662" s="24"/>
      <c r="D662" s="24"/>
      <c r="E662" s="24"/>
    </row>
    <row r="663">
      <c r="A663" s="24"/>
      <c r="B663" s="24"/>
      <c r="C663" s="24"/>
      <c r="D663" s="24"/>
      <c r="E663" s="24"/>
    </row>
    <row r="664">
      <c r="A664" s="24"/>
      <c r="B664" s="24"/>
      <c r="C664" s="24"/>
      <c r="D664" s="24"/>
      <c r="E664" s="24"/>
    </row>
    <row r="665">
      <c r="A665" s="24"/>
      <c r="B665" s="24"/>
      <c r="C665" s="24"/>
      <c r="D665" s="24"/>
      <c r="E665" s="24"/>
    </row>
    <row r="666">
      <c r="A666" s="24"/>
      <c r="B666" s="24"/>
      <c r="C666" s="24"/>
      <c r="D666" s="24"/>
      <c r="E666" s="24"/>
    </row>
    <row r="667">
      <c r="A667" s="24"/>
      <c r="B667" s="24"/>
      <c r="C667" s="24"/>
      <c r="D667" s="24"/>
      <c r="E667" s="24"/>
    </row>
    <row r="668">
      <c r="A668" s="24"/>
      <c r="B668" s="24"/>
      <c r="C668" s="24"/>
      <c r="D668" s="24"/>
      <c r="E668" s="24"/>
    </row>
    <row r="669">
      <c r="A669" s="24"/>
      <c r="B669" s="24"/>
      <c r="C669" s="24"/>
      <c r="D669" s="24"/>
      <c r="E669" s="24"/>
    </row>
    <row r="670">
      <c r="A670" s="24"/>
      <c r="B670" s="24"/>
      <c r="C670" s="24"/>
      <c r="D670" s="24"/>
      <c r="E670" s="24"/>
    </row>
    <row r="671">
      <c r="A671" s="24"/>
      <c r="B671" s="24"/>
      <c r="C671" s="24"/>
      <c r="D671" s="24"/>
      <c r="E671" s="24"/>
    </row>
    <row r="672">
      <c r="A672" s="24"/>
      <c r="B672" s="24"/>
      <c r="C672" s="24"/>
      <c r="D672" s="24"/>
      <c r="E672" s="24"/>
    </row>
    <row r="673">
      <c r="A673" s="24"/>
      <c r="B673" s="24"/>
      <c r="C673" s="24"/>
      <c r="D673" s="24"/>
      <c r="E673" s="24"/>
    </row>
    <row r="674">
      <c r="A674" s="24"/>
      <c r="B674" s="24"/>
      <c r="C674" s="24"/>
      <c r="D674" s="24"/>
      <c r="E674" s="24"/>
    </row>
    <row r="675">
      <c r="A675" s="24"/>
      <c r="B675" s="24"/>
      <c r="C675" s="24"/>
      <c r="D675" s="24"/>
      <c r="E675" s="24"/>
    </row>
    <row r="676">
      <c r="A676" s="24"/>
      <c r="B676" s="24"/>
      <c r="C676" s="24"/>
      <c r="D676" s="24"/>
      <c r="E676" s="24"/>
    </row>
    <row r="677">
      <c r="A677" s="24"/>
      <c r="B677" s="24"/>
      <c r="C677" s="24"/>
      <c r="D677" s="24"/>
      <c r="E677" s="24"/>
    </row>
    <row r="678">
      <c r="A678" s="24"/>
      <c r="B678" s="24"/>
      <c r="C678" s="24"/>
      <c r="D678" s="24"/>
      <c r="E678" s="24"/>
    </row>
    <row r="679">
      <c r="A679" s="24"/>
      <c r="B679" s="24"/>
      <c r="C679" s="24"/>
      <c r="D679" s="24"/>
      <c r="E679" s="24"/>
    </row>
    <row r="680">
      <c r="A680" s="24"/>
      <c r="B680" s="24"/>
      <c r="C680" s="24"/>
      <c r="D680" s="24"/>
      <c r="E680" s="24"/>
    </row>
    <row r="681">
      <c r="A681" s="24"/>
      <c r="B681" s="24"/>
      <c r="C681" s="24"/>
      <c r="D681" s="24"/>
      <c r="E681" s="24"/>
    </row>
    <row r="682">
      <c r="A682" s="24"/>
      <c r="B682" s="24"/>
      <c r="C682" s="24"/>
      <c r="D682" s="24"/>
      <c r="E682" s="24"/>
    </row>
    <row r="683">
      <c r="A683" s="24"/>
      <c r="B683" s="24"/>
      <c r="C683" s="24"/>
      <c r="D683" s="24"/>
      <c r="E683" s="24"/>
    </row>
    <row r="684">
      <c r="A684" s="24"/>
      <c r="B684" s="24"/>
      <c r="C684" s="24"/>
      <c r="D684" s="24"/>
      <c r="E684" s="24"/>
    </row>
    <row r="685">
      <c r="A685" s="24"/>
      <c r="B685" s="24"/>
      <c r="C685" s="24"/>
      <c r="D685" s="24"/>
      <c r="E685" s="24"/>
    </row>
    <row r="686">
      <c r="A686" s="24"/>
      <c r="B686" s="24"/>
      <c r="C686" s="24"/>
      <c r="D686" s="24"/>
      <c r="E686" s="24"/>
    </row>
    <row r="687">
      <c r="A687" s="24"/>
      <c r="B687" s="24"/>
      <c r="C687" s="24"/>
      <c r="D687" s="24"/>
      <c r="E687" s="24"/>
    </row>
    <row r="688">
      <c r="A688" s="24"/>
      <c r="B688" s="24"/>
      <c r="C688" s="24"/>
      <c r="D688" s="24"/>
      <c r="E688" s="24"/>
    </row>
    <row r="689">
      <c r="A689" s="24"/>
      <c r="B689" s="24"/>
      <c r="C689" s="24"/>
      <c r="D689" s="24"/>
      <c r="E689" s="24"/>
    </row>
    <row r="690">
      <c r="A690" s="24"/>
      <c r="B690" s="24"/>
      <c r="C690" s="24"/>
      <c r="D690" s="24"/>
      <c r="E690" s="24"/>
    </row>
    <row r="691">
      <c r="A691" s="24"/>
      <c r="B691" s="24"/>
      <c r="C691" s="24"/>
      <c r="D691" s="24"/>
      <c r="E691" s="24"/>
    </row>
    <row r="692">
      <c r="A692" s="24"/>
      <c r="B692" s="24"/>
      <c r="C692" s="24"/>
      <c r="D692" s="24"/>
      <c r="E692" s="24"/>
    </row>
    <row r="693">
      <c r="A693" s="24"/>
      <c r="B693" s="24"/>
      <c r="C693" s="24"/>
      <c r="D693" s="24"/>
      <c r="E693" s="24"/>
    </row>
    <row r="694">
      <c r="A694" s="24"/>
      <c r="B694" s="24"/>
      <c r="C694" s="24"/>
      <c r="D694" s="24"/>
      <c r="E694" s="24"/>
    </row>
    <row r="695">
      <c r="A695" s="24"/>
      <c r="B695" s="24"/>
      <c r="C695" s="24"/>
      <c r="D695" s="24"/>
      <c r="E695" s="24"/>
    </row>
    <row r="696">
      <c r="A696" s="24"/>
      <c r="B696" s="24"/>
      <c r="C696" s="24"/>
      <c r="D696" s="24"/>
      <c r="E696" s="24"/>
    </row>
    <row r="697">
      <c r="A697" s="24"/>
      <c r="B697" s="24"/>
      <c r="C697" s="24"/>
      <c r="D697" s="24"/>
      <c r="E697" s="24"/>
    </row>
    <row r="698">
      <c r="A698" s="24"/>
      <c r="B698" s="24"/>
      <c r="C698" s="24"/>
      <c r="D698" s="24"/>
      <c r="E698" s="24"/>
    </row>
    <row r="699">
      <c r="A699" s="24"/>
      <c r="B699" s="24"/>
      <c r="C699" s="24"/>
      <c r="D699" s="24"/>
      <c r="E699" s="24"/>
    </row>
    <row r="700">
      <c r="A700" s="24"/>
      <c r="B700" s="24"/>
      <c r="C700" s="24"/>
      <c r="D700" s="24"/>
      <c r="E700" s="24"/>
    </row>
    <row r="701">
      <c r="A701" s="24"/>
      <c r="B701" s="24"/>
      <c r="C701" s="24"/>
      <c r="D701" s="24"/>
      <c r="E701" s="24"/>
    </row>
    <row r="702">
      <c r="A702" s="24"/>
      <c r="B702" s="24"/>
      <c r="C702" s="24"/>
      <c r="D702" s="24"/>
      <c r="E702" s="24"/>
    </row>
    <row r="703">
      <c r="A703" s="24"/>
      <c r="B703" s="24"/>
      <c r="C703" s="24"/>
      <c r="D703" s="24"/>
      <c r="E703" s="24"/>
    </row>
    <row r="704">
      <c r="A704" s="24"/>
      <c r="B704" s="24"/>
      <c r="C704" s="24"/>
      <c r="D704" s="24"/>
      <c r="E704" s="24"/>
    </row>
    <row r="705">
      <c r="A705" s="24"/>
      <c r="B705" s="24"/>
      <c r="C705" s="24"/>
      <c r="D705" s="24"/>
      <c r="E705" s="24"/>
    </row>
    <row r="706">
      <c r="A706" s="24"/>
      <c r="B706" s="24"/>
      <c r="C706" s="24"/>
      <c r="D706" s="24"/>
      <c r="E706" s="24"/>
    </row>
    <row r="707">
      <c r="A707" s="24"/>
      <c r="B707" s="24"/>
      <c r="C707" s="24"/>
      <c r="D707" s="24"/>
      <c r="E707" s="24"/>
    </row>
    <row r="708">
      <c r="A708" s="24"/>
      <c r="B708" s="24"/>
      <c r="C708" s="24"/>
      <c r="D708" s="24"/>
      <c r="E708" s="24"/>
    </row>
    <row r="709">
      <c r="A709" s="24"/>
      <c r="B709" s="24"/>
      <c r="C709" s="24"/>
      <c r="D709" s="24"/>
      <c r="E709" s="24"/>
    </row>
    <row r="710">
      <c r="A710" s="24"/>
      <c r="B710" s="24"/>
      <c r="C710" s="24"/>
      <c r="D710" s="24"/>
      <c r="E710" s="24"/>
    </row>
    <row r="711">
      <c r="A711" s="24"/>
      <c r="B711" s="24"/>
      <c r="C711" s="24"/>
      <c r="D711" s="24"/>
      <c r="E711" s="24"/>
    </row>
    <row r="712">
      <c r="A712" s="24"/>
      <c r="B712" s="24"/>
      <c r="C712" s="24"/>
      <c r="D712" s="24"/>
      <c r="E712" s="24"/>
    </row>
    <row r="713">
      <c r="A713" s="24"/>
      <c r="B713" s="24"/>
      <c r="C713" s="24"/>
      <c r="D713" s="24"/>
      <c r="E713" s="24"/>
    </row>
    <row r="714">
      <c r="A714" s="24"/>
      <c r="B714" s="24"/>
      <c r="C714" s="24"/>
      <c r="D714" s="24"/>
      <c r="E714" s="24"/>
    </row>
    <row r="715">
      <c r="A715" s="24"/>
      <c r="B715" s="24"/>
      <c r="C715" s="24"/>
      <c r="D715" s="24"/>
      <c r="E715" s="24"/>
    </row>
    <row r="716">
      <c r="A716" s="24"/>
      <c r="B716" s="24"/>
      <c r="C716" s="24"/>
      <c r="D716" s="24"/>
      <c r="E716" s="24"/>
    </row>
    <row r="717">
      <c r="A717" s="24"/>
      <c r="B717" s="24"/>
      <c r="C717" s="24"/>
      <c r="D717" s="24"/>
      <c r="E717" s="24"/>
    </row>
    <row r="718">
      <c r="A718" s="24"/>
      <c r="B718" s="24"/>
      <c r="C718" s="24"/>
      <c r="D718" s="24"/>
      <c r="E718" s="24"/>
    </row>
    <row r="719">
      <c r="A719" s="24"/>
      <c r="B719" s="24"/>
      <c r="C719" s="24"/>
      <c r="D719" s="24"/>
      <c r="E719" s="24"/>
    </row>
    <row r="720">
      <c r="A720" s="24"/>
      <c r="B720" s="24"/>
      <c r="C720" s="24"/>
      <c r="D720" s="24"/>
      <c r="E720" s="24"/>
    </row>
    <row r="721">
      <c r="A721" s="24"/>
      <c r="B721" s="24"/>
      <c r="C721" s="24"/>
      <c r="D721" s="24"/>
      <c r="E721" s="24"/>
    </row>
    <row r="722">
      <c r="A722" s="24"/>
      <c r="B722" s="24"/>
      <c r="C722" s="24"/>
      <c r="D722" s="24"/>
      <c r="E722" s="24"/>
    </row>
    <row r="723">
      <c r="A723" s="24"/>
      <c r="B723" s="24"/>
      <c r="C723" s="24"/>
      <c r="D723" s="24"/>
      <c r="E723" s="24"/>
    </row>
    <row r="724">
      <c r="A724" s="24"/>
      <c r="B724" s="24"/>
      <c r="C724" s="24"/>
      <c r="D724" s="24"/>
      <c r="E724" s="24"/>
    </row>
    <row r="725">
      <c r="A725" s="24"/>
      <c r="B725" s="24"/>
      <c r="C725" s="24"/>
      <c r="D725" s="24"/>
      <c r="E725" s="24"/>
    </row>
    <row r="726">
      <c r="A726" s="24"/>
      <c r="B726" s="24"/>
      <c r="C726" s="24"/>
      <c r="D726" s="24"/>
      <c r="E726" s="24"/>
    </row>
    <row r="727">
      <c r="A727" s="24"/>
      <c r="B727" s="24"/>
      <c r="C727" s="24"/>
      <c r="D727" s="24"/>
      <c r="E727" s="24"/>
    </row>
    <row r="728">
      <c r="A728" s="24"/>
      <c r="B728" s="24"/>
      <c r="C728" s="24"/>
      <c r="D728" s="24"/>
      <c r="E728" s="24"/>
    </row>
    <row r="729">
      <c r="A729" s="24"/>
      <c r="B729" s="24"/>
      <c r="C729" s="24"/>
      <c r="D729" s="24"/>
      <c r="E729" s="24"/>
    </row>
    <row r="730">
      <c r="A730" s="24"/>
      <c r="B730" s="24"/>
      <c r="C730" s="24"/>
      <c r="D730" s="24"/>
      <c r="E730" s="24"/>
    </row>
    <row r="731">
      <c r="A731" s="24"/>
      <c r="B731" s="24"/>
      <c r="C731" s="24"/>
      <c r="D731" s="24"/>
      <c r="E731" s="24"/>
    </row>
    <row r="732">
      <c r="A732" s="24"/>
      <c r="B732" s="24"/>
      <c r="C732" s="24"/>
      <c r="D732" s="24"/>
      <c r="E732" s="24"/>
    </row>
    <row r="733">
      <c r="A733" s="24"/>
      <c r="B733" s="24"/>
      <c r="C733" s="24"/>
      <c r="D733" s="24"/>
      <c r="E733" s="24"/>
    </row>
    <row r="734">
      <c r="A734" s="24"/>
      <c r="B734" s="24"/>
      <c r="C734" s="24"/>
      <c r="D734" s="24"/>
      <c r="E734" s="24"/>
    </row>
    <row r="735">
      <c r="A735" s="24"/>
      <c r="B735" s="24"/>
      <c r="C735" s="24"/>
      <c r="D735" s="24"/>
      <c r="E735" s="24"/>
    </row>
    <row r="736">
      <c r="A736" s="24"/>
      <c r="B736" s="24"/>
      <c r="C736" s="24"/>
      <c r="D736" s="24"/>
      <c r="E736" s="24"/>
    </row>
    <row r="737">
      <c r="A737" s="24"/>
      <c r="B737" s="24"/>
      <c r="C737" s="24"/>
      <c r="D737" s="24"/>
      <c r="E737" s="24"/>
    </row>
    <row r="738">
      <c r="A738" s="24"/>
      <c r="B738" s="24"/>
      <c r="C738" s="24"/>
      <c r="D738" s="24"/>
      <c r="E738" s="24"/>
    </row>
    <row r="739">
      <c r="A739" s="24"/>
      <c r="B739" s="24"/>
      <c r="C739" s="24"/>
      <c r="D739" s="24"/>
      <c r="E739" s="24"/>
    </row>
    <row r="740">
      <c r="A740" s="24"/>
      <c r="B740" s="24"/>
      <c r="C740" s="24"/>
      <c r="D740" s="24"/>
      <c r="E740" s="24"/>
    </row>
    <row r="741">
      <c r="A741" s="24"/>
      <c r="B741" s="24"/>
      <c r="C741" s="24"/>
      <c r="D741" s="24"/>
      <c r="E741" s="24"/>
    </row>
    <row r="742">
      <c r="A742" s="24"/>
      <c r="B742" s="24"/>
      <c r="C742" s="24"/>
      <c r="D742" s="24"/>
      <c r="E742" s="24"/>
    </row>
    <row r="743">
      <c r="A743" s="24"/>
      <c r="B743" s="24"/>
      <c r="C743" s="24"/>
      <c r="D743" s="24"/>
      <c r="E743" s="24"/>
    </row>
    <row r="744">
      <c r="A744" s="24"/>
      <c r="B744" s="24"/>
      <c r="C744" s="24"/>
      <c r="D744" s="24"/>
      <c r="E744" s="24"/>
    </row>
    <row r="745">
      <c r="A745" s="24"/>
      <c r="B745" s="24"/>
      <c r="C745" s="24"/>
      <c r="D745" s="24"/>
      <c r="E745" s="24"/>
    </row>
    <row r="746">
      <c r="A746" s="24"/>
      <c r="B746" s="24"/>
      <c r="C746" s="24"/>
      <c r="D746" s="24"/>
      <c r="E746" s="24"/>
    </row>
    <row r="747">
      <c r="A747" s="24"/>
      <c r="B747" s="24"/>
      <c r="C747" s="24"/>
      <c r="D747" s="24"/>
      <c r="E747" s="24"/>
    </row>
    <row r="748">
      <c r="A748" s="24"/>
      <c r="B748" s="24"/>
      <c r="C748" s="24"/>
      <c r="D748" s="24"/>
      <c r="E748" s="24"/>
    </row>
    <row r="749">
      <c r="A749" s="24"/>
      <c r="B749" s="24"/>
      <c r="C749" s="24"/>
      <c r="D749" s="24"/>
      <c r="E749" s="24"/>
    </row>
    <row r="750">
      <c r="A750" s="24"/>
      <c r="B750" s="24"/>
      <c r="C750" s="24"/>
      <c r="D750" s="24"/>
      <c r="E750" s="24"/>
    </row>
    <row r="751">
      <c r="A751" s="24"/>
      <c r="B751" s="24"/>
      <c r="C751" s="24"/>
      <c r="D751" s="24"/>
      <c r="E751" s="24"/>
    </row>
    <row r="752">
      <c r="A752" s="24"/>
      <c r="B752" s="24"/>
      <c r="C752" s="24"/>
      <c r="D752" s="24"/>
      <c r="E752" s="24"/>
    </row>
    <row r="753">
      <c r="A753" s="24"/>
      <c r="B753" s="24"/>
      <c r="C753" s="24"/>
      <c r="D753" s="24"/>
      <c r="E753" s="24"/>
    </row>
    <row r="754">
      <c r="A754" s="24"/>
      <c r="B754" s="24"/>
      <c r="C754" s="24"/>
      <c r="D754" s="24"/>
      <c r="E754" s="24"/>
    </row>
    <row r="755">
      <c r="A755" s="24"/>
      <c r="B755" s="24"/>
      <c r="C755" s="24"/>
      <c r="D755" s="24"/>
      <c r="E755" s="24"/>
    </row>
    <row r="756">
      <c r="A756" s="24"/>
      <c r="B756" s="24"/>
      <c r="C756" s="24"/>
      <c r="D756" s="24"/>
      <c r="E756" s="24"/>
    </row>
    <row r="757">
      <c r="A757" s="24"/>
      <c r="B757" s="24"/>
      <c r="C757" s="24"/>
      <c r="D757" s="24"/>
      <c r="E757" s="24"/>
    </row>
    <row r="758">
      <c r="A758" s="24"/>
      <c r="B758" s="24"/>
      <c r="C758" s="24"/>
      <c r="D758" s="24"/>
      <c r="E758" s="24"/>
    </row>
    <row r="759">
      <c r="A759" s="24"/>
      <c r="B759" s="24"/>
      <c r="C759" s="24"/>
      <c r="D759" s="24"/>
      <c r="E759" s="24"/>
    </row>
    <row r="760">
      <c r="A760" s="24"/>
      <c r="B760" s="24"/>
      <c r="C760" s="24"/>
      <c r="D760" s="24"/>
      <c r="E760" s="24"/>
    </row>
    <row r="761">
      <c r="A761" s="24"/>
      <c r="B761" s="24"/>
      <c r="C761" s="24"/>
      <c r="D761" s="24"/>
      <c r="E761" s="24"/>
    </row>
    <row r="762">
      <c r="A762" s="24"/>
      <c r="B762" s="24"/>
      <c r="C762" s="24"/>
      <c r="D762" s="24"/>
      <c r="E762" s="24"/>
    </row>
    <row r="763">
      <c r="A763" s="24"/>
      <c r="B763" s="24"/>
      <c r="C763" s="24"/>
      <c r="D763" s="24"/>
      <c r="E763" s="24"/>
    </row>
    <row r="764">
      <c r="A764" s="24"/>
      <c r="B764" s="24"/>
      <c r="C764" s="24"/>
      <c r="D764" s="24"/>
      <c r="E764" s="24"/>
    </row>
    <row r="765">
      <c r="A765" s="24"/>
      <c r="B765" s="24"/>
      <c r="C765" s="24"/>
      <c r="D765" s="24"/>
      <c r="E765" s="24"/>
    </row>
    <row r="766">
      <c r="A766" s="24"/>
      <c r="B766" s="24"/>
      <c r="C766" s="24"/>
      <c r="D766" s="24"/>
      <c r="E766" s="24"/>
    </row>
    <row r="767">
      <c r="A767" s="24"/>
      <c r="B767" s="24"/>
      <c r="C767" s="24"/>
      <c r="D767" s="24"/>
      <c r="E767" s="24"/>
    </row>
    <row r="768">
      <c r="A768" s="24"/>
      <c r="B768" s="24"/>
      <c r="C768" s="24"/>
      <c r="D768" s="24"/>
      <c r="E768" s="24"/>
    </row>
    <row r="769">
      <c r="A769" s="24"/>
      <c r="B769" s="24"/>
      <c r="C769" s="24"/>
      <c r="D769" s="24"/>
      <c r="E769" s="24"/>
    </row>
    <row r="770">
      <c r="A770" s="24"/>
      <c r="B770" s="24"/>
      <c r="C770" s="24"/>
      <c r="D770" s="24"/>
      <c r="E770" s="24"/>
    </row>
    <row r="771">
      <c r="A771" s="24"/>
      <c r="B771" s="24"/>
      <c r="C771" s="24"/>
      <c r="D771" s="24"/>
      <c r="E771" s="24"/>
    </row>
    <row r="772">
      <c r="A772" s="24"/>
      <c r="B772" s="24"/>
      <c r="C772" s="24"/>
      <c r="D772" s="24"/>
      <c r="E772" s="24"/>
    </row>
    <row r="773">
      <c r="A773" s="24"/>
      <c r="B773" s="24"/>
      <c r="C773" s="24"/>
      <c r="D773" s="24"/>
      <c r="E773" s="24"/>
    </row>
    <row r="774">
      <c r="A774" s="24"/>
      <c r="B774" s="24"/>
      <c r="C774" s="24"/>
      <c r="D774" s="24"/>
      <c r="E774" s="24"/>
    </row>
    <row r="775">
      <c r="A775" s="24"/>
      <c r="B775" s="24"/>
      <c r="C775" s="24"/>
      <c r="D775" s="24"/>
      <c r="E775" s="24"/>
    </row>
    <row r="776">
      <c r="A776" s="24"/>
      <c r="B776" s="24"/>
      <c r="C776" s="24"/>
      <c r="D776" s="24"/>
      <c r="E776" s="24"/>
    </row>
    <row r="777">
      <c r="A777" s="24"/>
      <c r="B777" s="24"/>
      <c r="C777" s="24"/>
      <c r="D777" s="24"/>
      <c r="E777" s="24"/>
    </row>
    <row r="778">
      <c r="A778" s="24"/>
      <c r="B778" s="24"/>
      <c r="C778" s="24"/>
      <c r="D778" s="24"/>
      <c r="E778" s="24"/>
    </row>
    <row r="779">
      <c r="A779" s="24"/>
      <c r="B779" s="24"/>
      <c r="C779" s="24"/>
      <c r="D779" s="24"/>
      <c r="E779" s="24"/>
    </row>
    <row r="780">
      <c r="A780" s="24"/>
      <c r="B780" s="24"/>
      <c r="C780" s="24"/>
      <c r="D780" s="24"/>
      <c r="E780" s="24"/>
    </row>
    <row r="781">
      <c r="A781" s="24"/>
      <c r="B781" s="24"/>
      <c r="C781" s="24"/>
      <c r="D781" s="24"/>
      <c r="E781" s="24"/>
    </row>
    <row r="782">
      <c r="A782" s="24"/>
      <c r="B782" s="24"/>
      <c r="C782" s="24"/>
      <c r="D782" s="24"/>
      <c r="E782" s="24"/>
    </row>
    <row r="783">
      <c r="A783" s="24"/>
      <c r="B783" s="24"/>
      <c r="C783" s="24"/>
      <c r="D783" s="24"/>
      <c r="E783" s="24"/>
    </row>
    <row r="784">
      <c r="A784" s="24"/>
      <c r="B784" s="24"/>
      <c r="C784" s="24"/>
      <c r="D784" s="24"/>
      <c r="E784" s="24"/>
    </row>
    <row r="785">
      <c r="A785" s="24"/>
      <c r="B785" s="24"/>
      <c r="C785" s="24"/>
      <c r="D785" s="24"/>
      <c r="E785" s="24"/>
    </row>
    <row r="786">
      <c r="A786" s="24"/>
      <c r="B786" s="24"/>
      <c r="C786" s="24"/>
      <c r="D786" s="24"/>
      <c r="E786" s="24"/>
    </row>
    <row r="787">
      <c r="A787" s="24"/>
      <c r="B787" s="24"/>
      <c r="C787" s="24"/>
      <c r="D787" s="24"/>
      <c r="E787" s="24"/>
    </row>
    <row r="788">
      <c r="A788" s="24"/>
      <c r="B788" s="24"/>
      <c r="C788" s="24"/>
      <c r="D788" s="24"/>
      <c r="E788" s="24"/>
    </row>
    <row r="789">
      <c r="A789" s="24"/>
      <c r="B789" s="24"/>
      <c r="C789" s="24"/>
      <c r="D789" s="24"/>
      <c r="E789" s="24"/>
    </row>
    <row r="790">
      <c r="A790" s="24"/>
      <c r="B790" s="24"/>
      <c r="C790" s="24"/>
      <c r="D790" s="24"/>
      <c r="E790" s="24"/>
    </row>
    <row r="791">
      <c r="A791" s="24"/>
      <c r="B791" s="24"/>
      <c r="C791" s="24"/>
      <c r="D791" s="24"/>
      <c r="E791" s="24"/>
    </row>
    <row r="792">
      <c r="A792" s="24"/>
      <c r="B792" s="24"/>
      <c r="C792" s="24"/>
      <c r="D792" s="24"/>
      <c r="E792" s="24"/>
    </row>
    <row r="793">
      <c r="A793" s="24"/>
      <c r="B793" s="24"/>
      <c r="C793" s="24"/>
      <c r="D793" s="24"/>
      <c r="E793" s="24"/>
    </row>
    <row r="794">
      <c r="A794" s="24"/>
      <c r="B794" s="24"/>
      <c r="C794" s="24"/>
      <c r="D794" s="24"/>
      <c r="E794" s="24"/>
    </row>
    <row r="795">
      <c r="A795" s="24"/>
      <c r="B795" s="24"/>
      <c r="C795" s="24"/>
      <c r="D795" s="24"/>
      <c r="E795" s="24"/>
    </row>
    <row r="796">
      <c r="A796" s="24"/>
      <c r="B796" s="24"/>
      <c r="C796" s="24"/>
      <c r="D796" s="24"/>
      <c r="E796" s="24"/>
    </row>
    <row r="797">
      <c r="A797" s="24"/>
      <c r="B797" s="24"/>
      <c r="C797" s="24"/>
      <c r="D797" s="24"/>
      <c r="E797" s="24"/>
    </row>
    <row r="798">
      <c r="A798" s="24"/>
      <c r="B798" s="24"/>
      <c r="C798" s="24"/>
      <c r="D798" s="24"/>
      <c r="E798" s="24"/>
    </row>
    <row r="799">
      <c r="A799" s="24"/>
      <c r="B799" s="24"/>
      <c r="C799" s="24"/>
      <c r="D799" s="24"/>
      <c r="E799" s="24"/>
    </row>
    <row r="800">
      <c r="A800" s="24"/>
      <c r="B800" s="24"/>
      <c r="C800" s="24"/>
      <c r="D800" s="24"/>
      <c r="E800" s="24"/>
    </row>
    <row r="801">
      <c r="A801" s="24"/>
      <c r="B801" s="24"/>
      <c r="C801" s="24"/>
      <c r="D801" s="24"/>
      <c r="E801" s="24"/>
    </row>
    <row r="802">
      <c r="A802" s="24"/>
      <c r="B802" s="24"/>
      <c r="C802" s="24"/>
      <c r="D802" s="24"/>
      <c r="E802" s="24"/>
    </row>
    <row r="803">
      <c r="A803" s="24"/>
      <c r="B803" s="24"/>
      <c r="C803" s="24"/>
      <c r="D803" s="24"/>
      <c r="E803" s="24"/>
    </row>
    <row r="804">
      <c r="A804" s="24"/>
      <c r="B804" s="24"/>
      <c r="C804" s="24"/>
      <c r="D804" s="24"/>
      <c r="E804" s="24"/>
    </row>
    <row r="805">
      <c r="A805" s="24"/>
      <c r="B805" s="24"/>
      <c r="C805" s="24"/>
      <c r="D805" s="24"/>
      <c r="E805" s="24"/>
    </row>
    <row r="806">
      <c r="A806" s="24"/>
      <c r="B806" s="24"/>
      <c r="C806" s="24"/>
      <c r="D806" s="24"/>
      <c r="E806" s="24"/>
    </row>
    <row r="807">
      <c r="A807" s="24"/>
      <c r="B807" s="24"/>
      <c r="C807" s="24"/>
      <c r="D807" s="24"/>
      <c r="E807" s="24"/>
    </row>
    <row r="808">
      <c r="A808" s="24"/>
      <c r="B808" s="24"/>
      <c r="C808" s="24"/>
      <c r="D808" s="24"/>
      <c r="E808" s="24"/>
    </row>
    <row r="809">
      <c r="A809" s="24"/>
      <c r="B809" s="24"/>
      <c r="C809" s="24"/>
      <c r="D809" s="24"/>
      <c r="E809" s="24"/>
    </row>
    <row r="810">
      <c r="A810" s="24"/>
      <c r="B810" s="24"/>
      <c r="C810" s="24"/>
      <c r="D810" s="24"/>
      <c r="E810" s="24"/>
    </row>
    <row r="811">
      <c r="A811" s="24"/>
      <c r="B811" s="24"/>
      <c r="C811" s="24"/>
      <c r="D811" s="24"/>
      <c r="E811" s="24"/>
    </row>
    <row r="812">
      <c r="A812" s="24"/>
      <c r="B812" s="24"/>
      <c r="C812" s="24"/>
      <c r="D812" s="24"/>
      <c r="E812" s="24"/>
    </row>
    <row r="813">
      <c r="A813" s="24"/>
      <c r="B813" s="24"/>
      <c r="C813" s="24"/>
      <c r="D813" s="24"/>
      <c r="E813" s="24"/>
    </row>
    <row r="814">
      <c r="A814" s="24"/>
      <c r="B814" s="24"/>
      <c r="C814" s="24"/>
      <c r="D814" s="24"/>
      <c r="E814" s="24"/>
    </row>
    <row r="815">
      <c r="A815" s="24"/>
      <c r="B815" s="24"/>
      <c r="C815" s="24"/>
      <c r="D815" s="24"/>
      <c r="E815" s="24"/>
    </row>
    <row r="816">
      <c r="A816" s="24"/>
      <c r="B816" s="24"/>
      <c r="C816" s="24"/>
      <c r="D816" s="24"/>
      <c r="E816" s="24"/>
    </row>
    <row r="817">
      <c r="A817" s="24"/>
      <c r="B817" s="24"/>
      <c r="C817" s="24"/>
      <c r="D817" s="24"/>
      <c r="E817" s="24"/>
    </row>
    <row r="818">
      <c r="A818" s="24"/>
      <c r="B818" s="24"/>
      <c r="C818" s="24"/>
      <c r="D818" s="24"/>
      <c r="E818" s="24"/>
    </row>
    <row r="819">
      <c r="A819" s="24"/>
      <c r="B819" s="24"/>
      <c r="C819" s="24"/>
      <c r="D819" s="24"/>
      <c r="E819" s="24"/>
    </row>
    <row r="820">
      <c r="A820" s="24"/>
      <c r="B820" s="24"/>
      <c r="C820" s="24"/>
      <c r="D820" s="24"/>
      <c r="E820" s="24"/>
    </row>
    <row r="821">
      <c r="A821" s="24"/>
      <c r="B821" s="24"/>
      <c r="C821" s="24"/>
      <c r="D821" s="24"/>
      <c r="E821" s="24"/>
    </row>
    <row r="822">
      <c r="A822" s="24"/>
      <c r="B822" s="24"/>
      <c r="C822" s="24"/>
      <c r="D822" s="24"/>
      <c r="E822" s="24"/>
    </row>
    <row r="823">
      <c r="A823" s="24"/>
      <c r="B823" s="24"/>
      <c r="C823" s="24"/>
      <c r="D823" s="24"/>
      <c r="E823" s="24"/>
    </row>
    <row r="824">
      <c r="A824" s="24"/>
      <c r="B824" s="24"/>
      <c r="C824" s="24"/>
      <c r="D824" s="24"/>
      <c r="E824" s="24"/>
    </row>
    <row r="825">
      <c r="A825" s="24"/>
      <c r="B825" s="24"/>
      <c r="C825" s="24"/>
      <c r="D825" s="24"/>
      <c r="E825" s="24"/>
    </row>
    <row r="826">
      <c r="A826" s="24"/>
      <c r="B826" s="24"/>
      <c r="C826" s="24"/>
      <c r="D826" s="24"/>
      <c r="E826" s="24"/>
    </row>
    <row r="827">
      <c r="A827" s="24"/>
      <c r="B827" s="24"/>
      <c r="C827" s="24"/>
      <c r="D827" s="24"/>
      <c r="E827" s="24"/>
    </row>
    <row r="828">
      <c r="A828" s="24"/>
      <c r="B828" s="24"/>
      <c r="C828" s="24"/>
      <c r="D828" s="24"/>
      <c r="E828" s="24"/>
    </row>
    <row r="829">
      <c r="A829" s="24"/>
      <c r="B829" s="24"/>
      <c r="C829" s="24"/>
      <c r="D829" s="24"/>
      <c r="E829" s="24"/>
    </row>
    <row r="830">
      <c r="A830" s="24"/>
      <c r="B830" s="24"/>
      <c r="C830" s="24"/>
      <c r="D830" s="24"/>
      <c r="E830" s="24"/>
    </row>
    <row r="831">
      <c r="A831" s="24"/>
      <c r="B831" s="24"/>
      <c r="C831" s="24"/>
      <c r="D831" s="24"/>
      <c r="E831" s="24"/>
    </row>
    <row r="832">
      <c r="A832" s="24"/>
      <c r="B832" s="24"/>
      <c r="C832" s="24"/>
      <c r="D832" s="24"/>
      <c r="E832" s="24"/>
    </row>
    <row r="833">
      <c r="A833" s="24"/>
      <c r="B833" s="24"/>
      <c r="C833" s="24"/>
      <c r="D833" s="24"/>
      <c r="E833" s="24"/>
    </row>
    <row r="834">
      <c r="A834" s="24"/>
      <c r="B834" s="24"/>
      <c r="C834" s="24"/>
      <c r="D834" s="24"/>
      <c r="E834" s="24"/>
    </row>
    <row r="835">
      <c r="A835" s="24"/>
      <c r="B835" s="24"/>
      <c r="C835" s="24"/>
      <c r="D835" s="24"/>
      <c r="E835" s="24"/>
    </row>
    <row r="836">
      <c r="A836" s="24"/>
      <c r="B836" s="24"/>
      <c r="C836" s="24"/>
      <c r="D836" s="24"/>
      <c r="E836" s="24"/>
    </row>
    <row r="837">
      <c r="A837" s="24"/>
      <c r="B837" s="24"/>
      <c r="C837" s="24"/>
      <c r="D837" s="24"/>
      <c r="E837" s="24"/>
    </row>
    <row r="838">
      <c r="A838" s="24"/>
      <c r="B838" s="24"/>
      <c r="C838" s="24"/>
      <c r="D838" s="24"/>
      <c r="E838" s="24"/>
    </row>
    <row r="839">
      <c r="A839" s="24"/>
      <c r="B839" s="24"/>
      <c r="C839" s="24"/>
      <c r="D839" s="24"/>
      <c r="E839" s="24"/>
    </row>
    <row r="840">
      <c r="A840" s="24"/>
      <c r="B840" s="24"/>
      <c r="C840" s="24"/>
      <c r="D840" s="24"/>
      <c r="E840" s="24"/>
    </row>
    <row r="841">
      <c r="A841" s="24"/>
      <c r="B841" s="24"/>
      <c r="C841" s="24"/>
      <c r="D841" s="24"/>
      <c r="E841" s="24"/>
    </row>
    <row r="842">
      <c r="A842" s="24"/>
      <c r="B842" s="24"/>
      <c r="C842" s="24"/>
      <c r="D842" s="24"/>
      <c r="E842" s="24"/>
    </row>
    <row r="843">
      <c r="A843" s="24"/>
      <c r="B843" s="24"/>
      <c r="C843" s="24"/>
      <c r="D843" s="24"/>
      <c r="E843" s="24"/>
    </row>
    <row r="844">
      <c r="A844" s="24"/>
      <c r="B844" s="24"/>
      <c r="C844" s="24"/>
      <c r="D844" s="24"/>
      <c r="E844" s="24"/>
    </row>
    <row r="845">
      <c r="A845" s="24"/>
      <c r="B845" s="24"/>
      <c r="C845" s="24"/>
      <c r="D845" s="24"/>
      <c r="E845" s="24"/>
    </row>
    <row r="846">
      <c r="A846" s="24"/>
      <c r="B846" s="24"/>
      <c r="C846" s="24"/>
      <c r="D846" s="24"/>
      <c r="E846" s="24"/>
    </row>
    <row r="847">
      <c r="A847" s="24"/>
      <c r="B847" s="24"/>
      <c r="C847" s="24"/>
      <c r="D847" s="24"/>
      <c r="E847" s="24"/>
    </row>
    <row r="848">
      <c r="A848" s="24"/>
      <c r="B848" s="24"/>
      <c r="C848" s="24"/>
      <c r="D848" s="24"/>
      <c r="E848" s="24"/>
    </row>
    <row r="849">
      <c r="A849" s="24"/>
      <c r="B849" s="24"/>
      <c r="C849" s="24"/>
      <c r="D849" s="24"/>
      <c r="E849" s="24"/>
    </row>
    <row r="850">
      <c r="A850" s="24"/>
      <c r="B850" s="24"/>
      <c r="C850" s="24"/>
      <c r="D850" s="24"/>
      <c r="E850" s="24"/>
    </row>
    <row r="851">
      <c r="A851" s="24"/>
      <c r="B851" s="24"/>
      <c r="C851" s="24"/>
      <c r="D851" s="24"/>
      <c r="E851" s="24"/>
    </row>
    <row r="852">
      <c r="A852" s="24"/>
      <c r="B852" s="24"/>
      <c r="C852" s="24"/>
      <c r="D852" s="24"/>
      <c r="E852" s="24"/>
    </row>
    <row r="853">
      <c r="A853" s="24"/>
      <c r="B853" s="24"/>
      <c r="C853" s="24"/>
      <c r="D853" s="24"/>
      <c r="E853" s="24"/>
    </row>
    <row r="854">
      <c r="A854" s="24"/>
      <c r="B854" s="24"/>
      <c r="C854" s="24"/>
      <c r="D854" s="24"/>
      <c r="E854" s="24"/>
    </row>
    <row r="855">
      <c r="A855" s="24"/>
      <c r="B855" s="24"/>
      <c r="C855" s="24"/>
      <c r="D855" s="24"/>
      <c r="E855" s="24"/>
    </row>
    <row r="856">
      <c r="A856" s="24"/>
      <c r="B856" s="24"/>
      <c r="C856" s="24"/>
      <c r="D856" s="24"/>
      <c r="E856" s="24"/>
    </row>
    <row r="857">
      <c r="A857" s="24"/>
      <c r="B857" s="24"/>
      <c r="C857" s="24"/>
      <c r="D857" s="24"/>
      <c r="E857" s="24"/>
    </row>
    <row r="858">
      <c r="A858" s="24"/>
      <c r="B858" s="24"/>
      <c r="C858" s="24"/>
      <c r="D858" s="24"/>
      <c r="E858" s="24"/>
    </row>
    <row r="859">
      <c r="A859" s="24"/>
      <c r="B859" s="24"/>
      <c r="C859" s="24"/>
      <c r="D859" s="24"/>
      <c r="E859" s="24"/>
    </row>
    <row r="860">
      <c r="A860" s="24"/>
      <c r="B860" s="24"/>
      <c r="C860" s="24"/>
      <c r="D860" s="24"/>
      <c r="E860" s="24"/>
    </row>
    <row r="861">
      <c r="A861" s="24"/>
      <c r="B861" s="24"/>
      <c r="C861" s="24"/>
      <c r="D861" s="24"/>
      <c r="E861" s="24"/>
    </row>
    <row r="862">
      <c r="A862" s="24"/>
      <c r="B862" s="24"/>
      <c r="C862" s="24"/>
      <c r="D862" s="24"/>
      <c r="E862" s="24"/>
    </row>
    <row r="863">
      <c r="A863" s="24"/>
      <c r="B863" s="24"/>
      <c r="C863" s="24"/>
      <c r="D863" s="24"/>
      <c r="E863" s="24"/>
    </row>
    <row r="864">
      <c r="A864" s="24"/>
      <c r="B864" s="24"/>
      <c r="C864" s="24"/>
      <c r="D864" s="24"/>
      <c r="E864" s="24"/>
    </row>
    <row r="865">
      <c r="A865" s="24"/>
      <c r="B865" s="24"/>
      <c r="C865" s="24"/>
      <c r="D865" s="24"/>
      <c r="E865" s="24"/>
    </row>
    <row r="866">
      <c r="A866" s="24"/>
      <c r="B866" s="24"/>
      <c r="C866" s="24"/>
      <c r="D866" s="24"/>
      <c r="E866" s="24"/>
    </row>
    <row r="867">
      <c r="A867" s="24"/>
      <c r="B867" s="24"/>
      <c r="C867" s="24"/>
      <c r="D867" s="24"/>
      <c r="E867" s="24"/>
    </row>
    <row r="868">
      <c r="A868" s="24"/>
      <c r="B868" s="24"/>
      <c r="C868" s="24"/>
      <c r="D868" s="24"/>
      <c r="E868" s="24"/>
    </row>
    <row r="869">
      <c r="A869" s="24"/>
      <c r="B869" s="24"/>
      <c r="C869" s="24"/>
      <c r="D869" s="24"/>
      <c r="E869" s="24"/>
    </row>
    <row r="870">
      <c r="A870" s="24"/>
      <c r="B870" s="24"/>
      <c r="C870" s="24"/>
      <c r="D870" s="24"/>
      <c r="E870" s="24"/>
    </row>
    <row r="871">
      <c r="A871" s="24"/>
      <c r="B871" s="24"/>
      <c r="C871" s="24"/>
      <c r="D871" s="24"/>
      <c r="E871" s="24"/>
    </row>
    <row r="872">
      <c r="A872" s="24"/>
      <c r="B872" s="24"/>
      <c r="C872" s="24"/>
      <c r="D872" s="24"/>
      <c r="E872" s="24"/>
    </row>
    <row r="873">
      <c r="A873" s="24"/>
      <c r="B873" s="24"/>
      <c r="C873" s="24"/>
      <c r="D873" s="24"/>
      <c r="E873" s="24"/>
    </row>
    <row r="874">
      <c r="A874" s="24"/>
      <c r="B874" s="24"/>
      <c r="C874" s="24"/>
      <c r="D874" s="24"/>
      <c r="E874" s="24"/>
    </row>
    <row r="875">
      <c r="A875" s="24"/>
      <c r="B875" s="24"/>
      <c r="C875" s="24"/>
      <c r="D875" s="24"/>
      <c r="E875" s="24"/>
    </row>
    <row r="876">
      <c r="A876" s="24"/>
      <c r="B876" s="24"/>
      <c r="C876" s="24"/>
      <c r="D876" s="24"/>
      <c r="E876" s="24"/>
    </row>
    <row r="877">
      <c r="A877" s="24"/>
      <c r="B877" s="24"/>
      <c r="C877" s="24"/>
      <c r="D877" s="24"/>
      <c r="E877" s="24"/>
    </row>
    <row r="878">
      <c r="A878" s="24"/>
      <c r="B878" s="24"/>
      <c r="C878" s="24"/>
      <c r="D878" s="24"/>
      <c r="E878" s="24"/>
    </row>
    <row r="879">
      <c r="A879" s="24"/>
      <c r="B879" s="24"/>
      <c r="C879" s="24"/>
      <c r="D879" s="24"/>
      <c r="E879" s="24"/>
    </row>
    <row r="880">
      <c r="A880" s="24"/>
      <c r="B880" s="24"/>
      <c r="C880" s="24"/>
      <c r="D880" s="24"/>
      <c r="E880" s="24"/>
    </row>
    <row r="881">
      <c r="A881" s="24"/>
      <c r="B881" s="24"/>
      <c r="C881" s="24"/>
      <c r="D881" s="24"/>
      <c r="E881" s="24"/>
    </row>
    <row r="882">
      <c r="A882" s="24"/>
      <c r="B882" s="24"/>
      <c r="C882" s="24"/>
      <c r="D882" s="24"/>
      <c r="E882" s="24"/>
    </row>
    <row r="883">
      <c r="A883" s="24"/>
      <c r="B883" s="24"/>
      <c r="C883" s="24"/>
      <c r="D883" s="24"/>
      <c r="E883" s="24"/>
    </row>
    <row r="884">
      <c r="A884" s="24"/>
      <c r="B884" s="24"/>
      <c r="C884" s="24"/>
      <c r="D884" s="24"/>
      <c r="E884" s="24"/>
    </row>
    <row r="885">
      <c r="A885" s="24"/>
      <c r="B885" s="24"/>
      <c r="C885" s="24"/>
      <c r="D885" s="24"/>
      <c r="E885" s="24"/>
    </row>
    <row r="886">
      <c r="A886" s="24"/>
      <c r="B886" s="24"/>
      <c r="C886" s="24"/>
      <c r="D886" s="24"/>
      <c r="E886" s="24"/>
    </row>
    <row r="887">
      <c r="A887" s="24"/>
      <c r="B887" s="24"/>
      <c r="C887" s="24"/>
      <c r="D887" s="24"/>
      <c r="E887" s="24"/>
    </row>
    <row r="888">
      <c r="A888" s="24"/>
      <c r="B888" s="24"/>
      <c r="C888" s="24"/>
      <c r="D888" s="24"/>
      <c r="E888" s="24"/>
    </row>
    <row r="889">
      <c r="A889" s="24"/>
      <c r="B889" s="24"/>
      <c r="C889" s="24"/>
      <c r="D889" s="24"/>
      <c r="E889" s="24"/>
    </row>
    <row r="890">
      <c r="A890" s="24"/>
      <c r="B890" s="24"/>
      <c r="C890" s="24"/>
      <c r="D890" s="24"/>
      <c r="E890" s="24"/>
    </row>
    <row r="891">
      <c r="A891" s="24"/>
      <c r="B891" s="24"/>
      <c r="C891" s="24"/>
      <c r="D891" s="24"/>
      <c r="E891" s="24"/>
    </row>
    <row r="892">
      <c r="A892" s="24"/>
      <c r="B892" s="24"/>
      <c r="C892" s="24"/>
      <c r="D892" s="24"/>
      <c r="E892" s="24"/>
    </row>
    <row r="893">
      <c r="A893" s="24"/>
      <c r="B893" s="24"/>
      <c r="C893" s="24"/>
      <c r="D893" s="24"/>
      <c r="E893" s="24"/>
    </row>
    <row r="894">
      <c r="A894" s="24"/>
      <c r="B894" s="24"/>
      <c r="C894" s="24"/>
      <c r="D894" s="24"/>
      <c r="E894" s="24"/>
    </row>
    <row r="895">
      <c r="A895" s="24"/>
      <c r="B895" s="24"/>
      <c r="C895" s="24"/>
      <c r="D895" s="24"/>
      <c r="E895" s="24"/>
    </row>
    <row r="896">
      <c r="A896" s="24"/>
      <c r="B896" s="24"/>
      <c r="C896" s="24"/>
      <c r="D896" s="24"/>
      <c r="E896" s="24"/>
    </row>
    <row r="897">
      <c r="A897" s="24"/>
      <c r="B897" s="24"/>
      <c r="C897" s="24"/>
      <c r="D897" s="24"/>
      <c r="E897" s="24"/>
    </row>
    <row r="898">
      <c r="A898" s="24"/>
      <c r="B898" s="24"/>
      <c r="C898" s="24"/>
      <c r="D898" s="24"/>
      <c r="E898" s="24"/>
    </row>
    <row r="899">
      <c r="A899" s="24"/>
      <c r="B899" s="24"/>
      <c r="C899" s="24"/>
      <c r="D899" s="24"/>
      <c r="E899" s="24"/>
    </row>
    <row r="900">
      <c r="A900" s="24"/>
      <c r="B900" s="24"/>
      <c r="C900" s="24"/>
      <c r="D900" s="24"/>
      <c r="E900" s="24"/>
    </row>
    <row r="901">
      <c r="A901" s="24"/>
      <c r="B901" s="24"/>
      <c r="C901" s="24"/>
      <c r="D901" s="24"/>
      <c r="E901" s="24"/>
    </row>
    <row r="902">
      <c r="A902" s="24"/>
      <c r="B902" s="24"/>
      <c r="C902" s="24"/>
      <c r="D902" s="24"/>
      <c r="E902" s="24"/>
    </row>
    <row r="903">
      <c r="A903" s="24"/>
      <c r="B903" s="24"/>
      <c r="C903" s="24"/>
      <c r="D903" s="24"/>
      <c r="E903" s="24"/>
    </row>
    <row r="904">
      <c r="A904" s="24"/>
      <c r="B904" s="24"/>
      <c r="C904" s="24"/>
      <c r="D904" s="24"/>
      <c r="E904" s="24"/>
    </row>
    <row r="905">
      <c r="A905" s="24"/>
      <c r="B905" s="24"/>
      <c r="C905" s="24"/>
      <c r="D905" s="24"/>
      <c r="E905" s="24"/>
    </row>
    <row r="906">
      <c r="A906" s="24"/>
      <c r="B906" s="24"/>
      <c r="C906" s="24"/>
      <c r="D906" s="24"/>
      <c r="E906" s="24"/>
    </row>
    <row r="907">
      <c r="A907" s="24"/>
      <c r="B907" s="24"/>
      <c r="C907" s="24"/>
      <c r="D907" s="24"/>
      <c r="E907" s="24"/>
    </row>
    <row r="908">
      <c r="A908" s="24"/>
      <c r="B908" s="24"/>
      <c r="C908" s="24"/>
      <c r="D908" s="24"/>
      <c r="E908" s="24"/>
    </row>
    <row r="909">
      <c r="A909" s="24"/>
      <c r="B909" s="24"/>
      <c r="C909" s="24"/>
      <c r="D909" s="24"/>
      <c r="E909" s="24"/>
    </row>
    <row r="910">
      <c r="A910" s="24"/>
      <c r="B910" s="24"/>
      <c r="C910" s="24"/>
      <c r="D910" s="24"/>
      <c r="E910" s="24"/>
    </row>
    <row r="911">
      <c r="A911" s="24"/>
      <c r="B911" s="24"/>
      <c r="C911" s="24"/>
      <c r="D911" s="24"/>
      <c r="E911" s="24"/>
    </row>
    <row r="912">
      <c r="A912" s="24"/>
      <c r="B912" s="24"/>
      <c r="C912" s="24"/>
      <c r="D912" s="24"/>
      <c r="E912" s="24"/>
    </row>
    <row r="913">
      <c r="A913" s="24"/>
      <c r="B913" s="24"/>
      <c r="C913" s="24"/>
      <c r="D913" s="24"/>
      <c r="E913" s="24"/>
    </row>
    <row r="914">
      <c r="A914" s="24"/>
      <c r="B914" s="24"/>
      <c r="C914" s="24"/>
      <c r="D914" s="24"/>
      <c r="E914" s="24"/>
    </row>
    <row r="915">
      <c r="A915" s="24"/>
      <c r="B915" s="24"/>
      <c r="C915" s="24"/>
      <c r="D915" s="24"/>
      <c r="E915" s="24"/>
    </row>
    <row r="916">
      <c r="A916" s="24"/>
      <c r="B916" s="24"/>
      <c r="C916" s="24"/>
      <c r="D916" s="24"/>
      <c r="E916" s="24"/>
    </row>
    <row r="917">
      <c r="A917" s="24"/>
      <c r="B917" s="24"/>
      <c r="C917" s="24"/>
      <c r="D917" s="24"/>
      <c r="E917" s="24"/>
    </row>
    <row r="918">
      <c r="A918" s="24"/>
      <c r="B918" s="24"/>
      <c r="C918" s="24"/>
      <c r="D918" s="24"/>
      <c r="E918" s="24"/>
    </row>
    <row r="919">
      <c r="A919" s="24"/>
      <c r="B919" s="24"/>
      <c r="C919" s="24"/>
      <c r="D919" s="24"/>
      <c r="E919" s="24"/>
    </row>
    <row r="920">
      <c r="A920" s="24"/>
      <c r="B920" s="24"/>
      <c r="C920" s="24"/>
      <c r="D920" s="24"/>
      <c r="E920" s="24"/>
    </row>
    <row r="921">
      <c r="A921" s="24"/>
      <c r="B921" s="24"/>
      <c r="C921" s="24"/>
      <c r="D921" s="24"/>
      <c r="E921" s="24"/>
    </row>
    <row r="922">
      <c r="A922" s="24"/>
      <c r="B922" s="24"/>
      <c r="C922" s="24"/>
      <c r="D922" s="24"/>
      <c r="E922" s="24"/>
    </row>
    <row r="923">
      <c r="A923" s="24"/>
      <c r="B923" s="24"/>
      <c r="C923" s="24"/>
      <c r="D923" s="24"/>
      <c r="E923" s="24"/>
    </row>
    <row r="924">
      <c r="A924" s="24"/>
      <c r="B924" s="24"/>
      <c r="C924" s="24"/>
      <c r="D924" s="24"/>
      <c r="E924" s="24"/>
    </row>
    <row r="925">
      <c r="A925" s="24"/>
      <c r="B925" s="24"/>
      <c r="C925" s="24"/>
      <c r="D925" s="24"/>
      <c r="E925" s="24"/>
    </row>
    <row r="926">
      <c r="A926" s="24"/>
      <c r="B926" s="24"/>
      <c r="C926" s="24"/>
      <c r="D926" s="24"/>
      <c r="E926" s="24"/>
    </row>
    <row r="927">
      <c r="A927" s="24"/>
      <c r="B927" s="24"/>
      <c r="C927" s="24"/>
      <c r="D927" s="24"/>
      <c r="E927" s="24"/>
    </row>
    <row r="928">
      <c r="A928" s="24"/>
      <c r="B928" s="24"/>
      <c r="C928" s="24"/>
      <c r="D928" s="24"/>
      <c r="E928" s="24"/>
    </row>
    <row r="929">
      <c r="A929" s="24"/>
      <c r="B929" s="24"/>
      <c r="C929" s="24"/>
      <c r="D929" s="24"/>
      <c r="E929" s="24"/>
    </row>
    <row r="930">
      <c r="A930" s="24"/>
      <c r="B930" s="24"/>
      <c r="C930" s="24"/>
      <c r="D930" s="24"/>
      <c r="E930" s="24"/>
    </row>
    <row r="931">
      <c r="A931" s="24"/>
      <c r="B931" s="24"/>
      <c r="C931" s="24"/>
      <c r="D931" s="24"/>
      <c r="E931" s="24"/>
    </row>
    <row r="932">
      <c r="A932" s="24"/>
      <c r="B932" s="24"/>
      <c r="C932" s="24"/>
      <c r="D932" s="24"/>
      <c r="E932" s="24"/>
    </row>
    <row r="933">
      <c r="A933" s="24"/>
      <c r="B933" s="24"/>
      <c r="C933" s="24"/>
      <c r="D933" s="24"/>
      <c r="E933" s="24"/>
    </row>
    <row r="934">
      <c r="A934" s="24"/>
      <c r="B934" s="24"/>
      <c r="C934" s="24"/>
      <c r="D934" s="24"/>
      <c r="E934" s="24"/>
    </row>
    <row r="935">
      <c r="A935" s="24"/>
      <c r="B935" s="24"/>
      <c r="C935" s="24"/>
      <c r="D935" s="24"/>
      <c r="E935" s="24"/>
    </row>
    <row r="936">
      <c r="A936" s="24"/>
      <c r="B936" s="24"/>
      <c r="C936" s="24"/>
      <c r="D936" s="24"/>
      <c r="E936" s="24"/>
    </row>
    <row r="937">
      <c r="A937" s="24"/>
      <c r="B937" s="24"/>
      <c r="C937" s="24"/>
      <c r="D937" s="24"/>
      <c r="E937" s="24"/>
    </row>
    <row r="938">
      <c r="A938" s="24"/>
      <c r="B938" s="24"/>
      <c r="C938" s="24"/>
      <c r="D938" s="24"/>
      <c r="E938" s="24"/>
    </row>
    <row r="939">
      <c r="A939" s="24"/>
      <c r="B939" s="24"/>
      <c r="C939" s="24"/>
      <c r="D939" s="24"/>
      <c r="E939" s="24"/>
    </row>
    <row r="940">
      <c r="A940" s="24"/>
      <c r="B940" s="24"/>
      <c r="C940" s="24"/>
      <c r="D940" s="24"/>
      <c r="E940" s="24"/>
    </row>
    <row r="941">
      <c r="A941" s="24"/>
      <c r="B941" s="24"/>
      <c r="C941" s="24"/>
      <c r="D941" s="24"/>
      <c r="E941" s="24"/>
    </row>
    <row r="942">
      <c r="A942" s="24"/>
      <c r="B942" s="24"/>
      <c r="C942" s="24"/>
      <c r="D942" s="24"/>
      <c r="E942" s="24"/>
    </row>
    <row r="943">
      <c r="A943" s="24"/>
      <c r="B943" s="24"/>
      <c r="C943" s="24"/>
      <c r="D943" s="24"/>
      <c r="E943" s="24"/>
    </row>
    <row r="944">
      <c r="A944" s="24"/>
      <c r="B944" s="24"/>
      <c r="C944" s="24"/>
      <c r="D944" s="24"/>
      <c r="E944" s="24"/>
    </row>
    <row r="945">
      <c r="A945" s="24"/>
      <c r="B945" s="24"/>
      <c r="C945" s="24"/>
      <c r="D945" s="24"/>
      <c r="E945" s="24"/>
    </row>
    <row r="946">
      <c r="A946" s="24"/>
      <c r="B946" s="24"/>
      <c r="C946" s="24"/>
      <c r="D946" s="24"/>
      <c r="E946" s="24"/>
    </row>
    <row r="947">
      <c r="A947" s="24"/>
      <c r="B947" s="24"/>
      <c r="C947" s="24"/>
      <c r="D947" s="24"/>
      <c r="E947" s="24"/>
    </row>
    <row r="948">
      <c r="A948" s="24"/>
      <c r="B948" s="24"/>
      <c r="C948" s="24"/>
      <c r="D948" s="24"/>
      <c r="E948" s="24"/>
    </row>
    <row r="949">
      <c r="A949" s="24"/>
      <c r="B949" s="24"/>
      <c r="C949" s="24"/>
      <c r="D949" s="24"/>
      <c r="E949" s="24"/>
    </row>
    <row r="950">
      <c r="A950" s="24"/>
      <c r="B950" s="24"/>
      <c r="C950" s="24"/>
      <c r="D950" s="24"/>
      <c r="E950" s="24"/>
    </row>
    <row r="951">
      <c r="A951" s="24"/>
      <c r="B951" s="24"/>
      <c r="C951" s="24"/>
      <c r="D951" s="24"/>
      <c r="E951" s="24"/>
    </row>
    <row r="952">
      <c r="A952" s="24"/>
      <c r="B952" s="24"/>
      <c r="C952" s="24"/>
      <c r="D952" s="24"/>
      <c r="E952" s="24"/>
    </row>
    <row r="953">
      <c r="A953" s="24"/>
      <c r="B953" s="24"/>
      <c r="C953" s="24"/>
      <c r="D953" s="24"/>
      <c r="E953" s="24"/>
    </row>
    <row r="954">
      <c r="A954" s="24"/>
      <c r="B954" s="24"/>
      <c r="C954" s="24"/>
      <c r="D954" s="24"/>
      <c r="E954" s="24"/>
    </row>
    <row r="955">
      <c r="A955" s="24"/>
      <c r="B955" s="24"/>
      <c r="C955" s="24"/>
      <c r="D955" s="24"/>
      <c r="E955" s="24"/>
    </row>
    <row r="956">
      <c r="A956" s="24"/>
      <c r="B956" s="24"/>
      <c r="C956" s="24"/>
      <c r="D956" s="24"/>
      <c r="E956" s="24"/>
    </row>
    <row r="957">
      <c r="A957" s="24"/>
      <c r="B957" s="24"/>
      <c r="C957" s="24"/>
      <c r="D957" s="24"/>
      <c r="E957" s="24"/>
    </row>
    <row r="958">
      <c r="A958" s="24"/>
      <c r="B958" s="24"/>
      <c r="C958" s="24"/>
      <c r="D958" s="24"/>
      <c r="E958" s="24"/>
    </row>
    <row r="959">
      <c r="A959" s="24"/>
      <c r="B959" s="24"/>
      <c r="C959" s="24"/>
      <c r="D959" s="24"/>
      <c r="E959" s="24"/>
    </row>
    <row r="960">
      <c r="A960" s="24"/>
      <c r="B960" s="24"/>
      <c r="C960" s="24"/>
      <c r="D960" s="24"/>
      <c r="E960" s="24"/>
    </row>
    <row r="961">
      <c r="A961" s="24"/>
      <c r="B961" s="24"/>
      <c r="C961" s="24"/>
      <c r="D961" s="24"/>
      <c r="E961" s="24"/>
    </row>
    <row r="962">
      <c r="A962" s="24"/>
      <c r="B962" s="24"/>
      <c r="C962" s="24"/>
      <c r="D962" s="24"/>
      <c r="E962" s="24"/>
    </row>
    <row r="963">
      <c r="A963" s="24"/>
      <c r="B963" s="24"/>
      <c r="C963" s="24"/>
      <c r="D963" s="24"/>
      <c r="E963" s="24"/>
    </row>
    <row r="964">
      <c r="A964" s="24"/>
      <c r="B964" s="24"/>
      <c r="C964" s="24"/>
      <c r="D964" s="24"/>
      <c r="E964" s="24"/>
    </row>
    <row r="965">
      <c r="A965" s="24"/>
      <c r="B965" s="24"/>
      <c r="C965" s="24"/>
      <c r="D965" s="24"/>
      <c r="E965" s="24"/>
    </row>
    <row r="966">
      <c r="A966" s="24"/>
      <c r="B966" s="24"/>
      <c r="C966" s="24"/>
      <c r="D966" s="24"/>
      <c r="E966" s="24"/>
    </row>
    <row r="967">
      <c r="A967" s="24"/>
      <c r="B967" s="24"/>
      <c r="C967" s="24"/>
      <c r="D967" s="24"/>
      <c r="E967" s="24"/>
    </row>
    <row r="968">
      <c r="A968" s="24"/>
      <c r="B968" s="24"/>
      <c r="C968" s="24"/>
      <c r="D968" s="24"/>
      <c r="E968" s="24"/>
    </row>
    <row r="969">
      <c r="A969" s="24"/>
      <c r="B969" s="24"/>
      <c r="C969" s="24"/>
      <c r="D969" s="24"/>
      <c r="E969" s="24"/>
    </row>
    <row r="970">
      <c r="A970" s="24"/>
      <c r="B970" s="24"/>
      <c r="C970" s="24"/>
      <c r="D970" s="24"/>
      <c r="E970" s="24"/>
    </row>
    <row r="971">
      <c r="A971" s="24"/>
      <c r="B971" s="24"/>
      <c r="C971" s="24"/>
      <c r="D971" s="24"/>
      <c r="E971" s="24"/>
    </row>
    <row r="972">
      <c r="A972" s="24"/>
      <c r="B972" s="24"/>
      <c r="C972" s="24"/>
      <c r="D972" s="24"/>
      <c r="E972" s="24"/>
    </row>
    <row r="973">
      <c r="A973" s="24"/>
      <c r="B973" s="24"/>
      <c r="C973" s="24"/>
      <c r="D973" s="24"/>
      <c r="E973" s="24"/>
    </row>
    <row r="974">
      <c r="A974" s="24"/>
      <c r="B974" s="24"/>
      <c r="C974" s="24"/>
      <c r="D974" s="24"/>
      <c r="E974" s="24"/>
    </row>
    <row r="975">
      <c r="A975" s="24"/>
      <c r="B975" s="24"/>
      <c r="C975" s="24"/>
      <c r="D975" s="24"/>
      <c r="E975" s="24"/>
    </row>
    <row r="976">
      <c r="A976" s="24"/>
      <c r="B976" s="24"/>
      <c r="C976" s="24"/>
      <c r="D976" s="24"/>
      <c r="E976" s="24"/>
    </row>
    <row r="977">
      <c r="A977" s="24"/>
      <c r="B977" s="24"/>
      <c r="C977" s="24"/>
      <c r="D977" s="24"/>
      <c r="E977" s="24"/>
    </row>
    <row r="978">
      <c r="A978" s="24"/>
      <c r="B978" s="24"/>
      <c r="C978" s="24"/>
      <c r="D978" s="24"/>
      <c r="E978" s="24"/>
    </row>
    <row r="979">
      <c r="A979" s="24"/>
      <c r="B979" s="24"/>
      <c r="C979" s="24"/>
      <c r="D979" s="24"/>
      <c r="E979" s="24"/>
    </row>
    <row r="980">
      <c r="A980" s="24"/>
      <c r="B980" s="24"/>
      <c r="C980" s="24"/>
      <c r="D980" s="24"/>
      <c r="E980" s="24"/>
    </row>
    <row r="981">
      <c r="A981" s="24"/>
      <c r="B981" s="24"/>
      <c r="C981" s="24"/>
      <c r="D981" s="24"/>
      <c r="E981" s="24"/>
    </row>
    <row r="982">
      <c r="A982" s="24"/>
      <c r="B982" s="24"/>
      <c r="C982" s="24"/>
      <c r="D982" s="24"/>
      <c r="E982" s="24"/>
    </row>
    <row r="983">
      <c r="A983" s="24"/>
      <c r="B983" s="24"/>
      <c r="C983" s="24"/>
      <c r="D983" s="24"/>
      <c r="E983" s="24"/>
    </row>
    <row r="984">
      <c r="A984" s="24"/>
      <c r="B984" s="24"/>
      <c r="C984" s="24"/>
      <c r="D984" s="24"/>
      <c r="E984" s="24"/>
    </row>
    <row r="985">
      <c r="A985" s="24"/>
      <c r="B985" s="24"/>
      <c r="C985" s="24"/>
      <c r="D985" s="24"/>
      <c r="E985" s="24"/>
    </row>
    <row r="986">
      <c r="A986" s="24"/>
      <c r="B986" s="24"/>
      <c r="C986" s="24"/>
      <c r="D986" s="24"/>
      <c r="E986" s="24"/>
    </row>
    <row r="987">
      <c r="A987" s="24"/>
      <c r="B987" s="24"/>
      <c r="C987" s="24"/>
      <c r="D987" s="24"/>
      <c r="E987" s="24"/>
    </row>
    <row r="988">
      <c r="A988" s="24"/>
      <c r="B988" s="24"/>
      <c r="C988" s="24"/>
      <c r="D988" s="24"/>
      <c r="E988" s="24"/>
    </row>
    <row r="989">
      <c r="A989" s="24"/>
      <c r="B989" s="24"/>
      <c r="C989" s="24"/>
      <c r="D989" s="24"/>
      <c r="E989" s="24"/>
    </row>
    <row r="990">
      <c r="A990" s="24"/>
      <c r="B990" s="24"/>
      <c r="C990" s="24"/>
      <c r="D990" s="24"/>
      <c r="E990" s="24"/>
    </row>
    <row r="991">
      <c r="A991" s="24"/>
      <c r="B991" s="24"/>
      <c r="C991" s="24"/>
      <c r="D991" s="24"/>
      <c r="E991" s="24"/>
    </row>
    <row r="992">
      <c r="A992" s="24"/>
      <c r="B992" s="24"/>
      <c r="C992" s="24"/>
      <c r="D992" s="24"/>
      <c r="E992" s="24"/>
    </row>
    <row r="993">
      <c r="A993" s="24"/>
      <c r="B993" s="24"/>
      <c r="C993" s="24"/>
      <c r="D993" s="24"/>
      <c r="E993" s="24"/>
    </row>
    <row r="994">
      <c r="A994" s="24"/>
      <c r="B994" s="24"/>
      <c r="C994" s="24"/>
      <c r="D994" s="24"/>
      <c r="E994" s="24"/>
    </row>
    <row r="995">
      <c r="A995" s="24"/>
      <c r="B995" s="24"/>
      <c r="C995" s="24"/>
      <c r="D995" s="24"/>
      <c r="E995" s="24"/>
    </row>
    <row r="996">
      <c r="A996" s="24"/>
      <c r="B996" s="24"/>
      <c r="C996" s="24"/>
      <c r="D996" s="24"/>
      <c r="E996" s="24"/>
    </row>
    <row r="997">
      <c r="A997" s="24"/>
      <c r="B997" s="24"/>
      <c r="C997" s="24"/>
      <c r="D997" s="24"/>
      <c r="E997" s="24"/>
    </row>
    <row r="998">
      <c r="A998" s="24"/>
      <c r="B998" s="24"/>
      <c r="C998" s="24"/>
      <c r="D998" s="24"/>
      <c r="E998" s="24"/>
    </row>
    <row r="999">
      <c r="A999" s="24"/>
      <c r="B999" s="24"/>
      <c r="C999" s="24"/>
      <c r="D999" s="24"/>
      <c r="E999" s="24"/>
    </row>
    <row r="1000">
      <c r="A1000" s="24"/>
      <c r="B1000" s="24"/>
      <c r="C1000" s="24"/>
      <c r="D1000" s="24"/>
      <c r="E1000" s="24"/>
    </row>
    <row r="1001">
      <c r="A1001" s="24"/>
      <c r="B1001" s="24"/>
      <c r="C1001" s="24"/>
      <c r="D1001" s="24"/>
      <c r="E1001" s="24"/>
    </row>
    <row r="1002">
      <c r="A1002" s="24"/>
      <c r="B1002" s="24"/>
      <c r="C1002" s="24"/>
      <c r="D1002" s="24"/>
      <c r="E1002" s="24"/>
    </row>
    <row r="1003">
      <c r="A1003" s="24"/>
      <c r="B1003" s="24"/>
      <c r="C1003" s="24"/>
      <c r="D1003" s="24"/>
      <c r="E1003" s="24"/>
    </row>
    <row r="1004">
      <c r="A1004" s="24"/>
      <c r="B1004" s="24"/>
      <c r="C1004" s="24"/>
      <c r="D1004" s="24"/>
      <c r="E1004" s="24"/>
    </row>
    <row r="1005">
      <c r="A1005" s="24"/>
      <c r="B1005" s="24"/>
      <c r="C1005" s="24"/>
      <c r="D1005" s="24"/>
      <c r="E1005" s="24"/>
    </row>
    <row r="1006">
      <c r="A1006" s="24"/>
      <c r="B1006" s="24"/>
      <c r="C1006" s="24"/>
      <c r="D1006" s="24"/>
      <c r="E1006" s="24"/>
    </row>
    <row r="1007">
      <c r="A1007" s="24"/>
      <c r="B1007" s="24"/>
      <c r="C1007" s="24"/>
      <c r="D1007" s="24"/>
      <c r="E1007" s="24"/>
    </row>
    <row r="1008">
      <c r="A1008" s="24"/>
      <c r="B1008" s="24"/>
      <c r="C1008" s="24"/>
      <c r="D1008" s="24"/>
      <c r="E1008" s="24"/>
    </row>
    <row r="1009">
      <c r="A1009" s="24"/>
      <c r="B1009" s="24"/>
      <c r="C1009" s="24"/>
      <c r="D1009" s="24"/>
      <c r="E1009" s="24"/>
    </row>
    <row r="1010">
      <c r="A1010" s="24"/>
      <c r="B1010" s="24"/>
      <c r="C1010" s="24"/>
      <c r="D1010" s="24"/>
      <c r="E1010" s="24"/>
    </row>
    <row r="1011">
      <c r="A1011" s="24"/>
      <c r="B1011" s="24"/>
      <c r="C1011" s="24"/>
      <c r="D1011" s="24"/>
      <c r="E1011" s="24"/>
    </row>
    <row r="1012">
      <c r="A1012" s="24"/>
      <c r="B1012" s="24"/>
      <c r="C1012" s="24"/>
      <c r="D1012" s="24"/>
      <c r="E1012" s="24"/>
    </row>
    <row r="1013">
      <c r="A1013" s="24"/>
      <c r="B1013" s="24"/>
      <c r="C1013" s="24"/>
      <c r="D1013" s="24"/>
      <c r="E1013" s="24"/>
    </row>
    <row r="1014">
      <c r="A1014" s="24"/>
      <c r="B1014" s="24"/>
      <c r="C1014" s="24"/>
      <c r="D1014" s="24"/>
      <c r="E1014" s="24"/>
    </row>
    <row r="1015">
      <c r="A1015" s="24"/>
      <c r="B1015" s="24"/>
      <c r="C1015" s="24"/>
      <c r="D1015" s="24"/>
      <c r="E1015" s="24"/>
    </row>
    <row r="1016">
      <c r="A1016" s="24"/>
      <c r="B1016" s="24"/>
      <c r="C1016" s="24"/>
      <c r="D1016" s="24"/>
      <c r="E1016" s="24"/>
    </row>
    <row r="1017">
      <c r="A1017" s="24"/>
      <c r="B1017" s="24"/>
      <c r="C1017" s="24"/>
      <c r="D1017" s="24"/>
      <c r="E1017" s="24"/>
    </row>
    <row r="1018">
      <c r="A1018" s="24"/>
      <c r="B1018" s="24"/>
      <c r="C1018" s="24"/>
      <c r="D1018" s="24"/>
      <c r="E1018" s="24"/>
    </row>
    <row r="1019">
      <c r="A1019" s="24"/>
      <c r="B1019" s="24"/>
      <c r="C1019" s="24"/>
      <c r="D1019" s="24"/>
      <c r="E1019" s="24"/>
    </row>
    <row r="1020">
      <c r="A1020" s="24"/>
      <c r="B1020" s="24"/>
      <c r="C1020" s="24"/>
      <c r="D1020" s="24"/>
      <c r="E1020" s="24"/>
    </row>
    <row r="1021">
      <c r="A1021" s="24"/>
      <c r="B1021" s="24"/>
      <c r="C1021" s="24"/>
      <c r="D1021" s="24"/>
      <c r="E1021" s="24"/>
    </row>
    <row r="1022">
      <c r="A1022" s="24"/>
      <c r="B1022" s="24"/>
      <c r="C1022" s="24"/>
      <c r="D1022" s="24"/>
      <c r="E1022" s="24"/>
    </row>
    <row r="1023">
      <c r="A1023" s="24"/>
      <c r="B1023" s="24"/>
      <c r="C1023" s="24"/>
      <c r="D1023" s="24"/>
      <c r="E1023" s="24"/>
    </row>
    <row r="1024">
      <c r="A1024" s="24"/>
      <c r="B1024" s="24"/>
      <c r="C1024" s="24"/>
      <c r="D1024" s="24"/>
      <c r="E1024" s="24"/>
    </row>
    <row r="1025">
      <c r="A1025" s="24"/>
      <c r="B1025" s="24"/>
      <c r="C1025" s="24"/>
      <c r="D1025" s="24"/>
      <c r="E1025" s="24"/>
    </row>
    <row r="1026">
      <c r="A1026" s="24"/>
      <c r="B1026" s="24"/>
      <c r="C1026" s="24"/>
      <c r="D1026" s="24"/>
      <c r="E1026" s="24"/>
    </row>
    <row r="1027">
      <c r="A1027" s="24"/>
      <c r="B1027" s="24"/>
      <c r="C1027" s="24"/>
      <c r="D1027" s="24"/>
      <c r="E1027" s="24"/>
    </row>
    <row r="1028">
      <c r="A1028" s="24"/>
      <c r="B1028" s="24"/>
      <c r="C1028" s="24"/>
      <c r="D1028" s="24"/>
      <c r="E1028" s="24"/>
    </row>
    <row r="1029">
      <c r="A1029" s="24"/>
      <c r="B1029" s="24"/>
      <c r="C1029" s="24"/>
      <c r="D1029" s="24"/>
      <c r="E1029" s="24"/>
    </row>
    <row r="1030">
      <c r="A1030" s="24"/>
      <c r="B1030" s="24"/>
      <c r="C1030" s="24"/>
      <c r="D1030" s="24"/>
      <c r="E1030" s="24"/>
    </row>
    <row r="1031">
      <c r="A1031" s="24"/>
      <c r="B1031" s="24"/>
      <c r="C1031" s="24"/>
      <c r="D1031" s="24"/>
      <c r="E1031" s="24"/>
    </row>
    <row r="1032">
      <c r="A1032" s="24"/>
      <c r="B1032" s="24"/>
      <c r="C1032" s="24"/>
      <c r="D1032" s="24"/>
      <c r="E1032" s="24"/>
    </row>
    <row r="1033">
      <c r="A1033" s="24"/>
      <c r="B1033" s="24"/>
      <c r="C1033" s="24"/>
      <c r="D1033" s="24"/>
      <c r="E1033" s="24"/>
    </row>
    <row r="1034">
      <c r="A1034" s="24"/>
      <c r="B1034" s="24"/>
      <c r="C1034" s="24"/>
      <c r="D1034" s="24"/>
      <c r="E1034" s="24"/>
    </row>
    <row r="1035">
      <c r="A1035" s="24"/>
      <c r="B1035" s="24"/>
      <c r="C1035" s="24"/>
      <c r="D1035" s="24"/>
      <c r="E1035" s="24"/>
    </row>
    <row r="1036">
      <c r="A1036" s="24"/>
      <c r="B1036" s="24"/>
      <c r="C1036" s="24"/>
      <c r="D1036" s="24"/>
      <c r="E1036" s="24"/>
    </row>
    <row r="1037">
      <c r="A1037" s="24"/>
      <c r="B1037" s="24"/>
      <c r="C1037" s="24"/>
      <c r="D1037" s="24"/>
      <c r="E1037" s="24"/>
    </row>
    <row r="1038">
      <c r="A1038" s="24"/>
      <c r="B1038" s="24"/>
      <c r="C1038" s="24"/>
      <c r="D1038" s="24"/>
      <c r="E1038" s="24"/>
    </row>
    <row r="1039">
      <c r="A1039" s="24"/>
      <c r="B1039" s="24"/>
      <c r="C1039" s="24"/>
      <c r="D1039" s="24"/>
      <c r="E1039" s="24"/>
    </row>
    <row r="1040">
      <c r="A1040" s="24"/>
      <c r="B1040" s="24"/>
      <c r="C1040" s="24"/>
      <c r="D1040" s="24"/>
      <c r="E1040" s="24"/>
    </row>
    <row r="1041">
      <c r="A1041" s="24"/>
      <c r="B1041" s="24"/>
      <c r="C1041" s="24"/>
      <c r="D1041" s="24"/>
      <c r="E1041" s="24"/>
    </row>
    <row r="1042">
      <c r="A1042" s="24"/>
      <c r="B1042" s="24"/>
      <c r="C1042" s="24"/>
      <c r="D1042" s="24"/>
      <c r="E1042" s="24"/>
    </row>
    <row r="1043">
      <c r="A1043" s="24"/>
      <c r="B1043" s="24"/>
      <c r="C1043" s="24"/>
      <c r="D1043" s="24"/>
      <c r="E1043" s="24"/>
    </row>
    <row r="1044">
      <c r="A1044" s="24"/>
      <c r="B1044" s="24"/>
      <c r="C1044" s="24"/>
      <c r="D1044" s="24"/>
      <c r="E1044" s="24"/>
    </row>
    <row r="1045">
      <c r="A1045" s="24"/>
      <c r="B1045" s="24"/>
      <c r="C1045" s="24"/>
      <c r="D1045" s="24"/>
      <c r="E1045" s="24"/>
    </row>
    <row r="1046">
      <c r="A1046" s="24"/>
      <c r="B1046" s="24"/>
      <c r="C1046" s="24"/>
      <c r="D1046" s="24"/>
      <c r="E1046" s="24"/>
    </row>
    <row r="1047">
      <c r="A1047" s="24"/>
      <c r="B1047" s="24"/>
      <c r="C1047" s="24"/>
      <c r="D1047" s="24"/>
      <c r="E1047" s="24"/>
    </row>
    <row r="1048">
      <c r="A1048" s="24"/>
      <c r="B1048" s="24"/>
      <c r="C1048" s="24"/>
      <c r="D1048" s="24"/>
      <c r="E1048" s="24"/>
    </row>
    <row r="1049">
      <c r="A1049" s="24"/>
      <c r="B1049" s="24"/>
      <c r="C1049" s="24"/>
      <c r="D1049" s="24"/>
      <c r="E1049" s="24"/>
    </row>
    <row r="1050">
      <c r="A1050" s="24"/>
      <c r="B1050" s="24"/>
      <c r="C1050" s="24"/>
      <c r="D1050" s="24"/>
      <c r="E1050" s="24"/>
    </row>
    <row r="1051">
      <c r="A1051" s="24"/>
      <c r="B1051" s="24"/>
      <c r="C1051" s="24"/>
      <c r="D1051" s="24"/>
      <c r="E1051" s="24"/>
    </row>
    <row r="1052">
      <c r="A1052" s="24"/>
      <c r="B1052" s="24"/>
      <c r="C1052" s="24"/>
      <c r="D1052" s="24"/>
      <c r="E1052" s="24"/>
    </row>
    <row r="1053">
      <c r="A1053" s="24"/>
      <c r="B1053" s="24"/>
      <c r="C1053" s="24"/>
      <c r="D1053" s="24"/>
      <c r="E1053" s="24"/>
    </row>
    <row r="1054">
      <c r="A1054" s="24"/>
      <c r="B1054" s="24"/>
      <c r="C1054" s="24"/>
      <c r="D1054" s="24"/>
      <c r="E1054" s="24"/>
    </row>
    <row r="1055">
      <c r="A1055" s="24"/>
      <c r="B1055" s="24"/>
      <c r="C1055" s="24"/>
      <c r="D1055" s="24"/>
      <c r="E1055" s="24"/>
    </row>
    <row r="1056">
      <c r="A1056" s="24"/>
      <c r="B1056" s="24"/>
      <c r="C1056" s="24"/>
      <c r="D1056" s="24"/>
      <c r="E1056" s="24"/>
    </row>
    <row r="1057">
      <c r="A1057" s="24"/>
      <c r="B1057" s="24"/>
      <c r="C1057" s="24"/>
      <c r="D1057" s="24"/>
      <c r="E1057" s="24"/>
    </row>
    <row r="1058">
      <c r="A1058" s="24"/>
      <c r="B1058" s="24"/>
      <c r="C1058" s="24"/>
      <c r="D1058" s="24"/>
      <c r="E1058" s="24"/>
    </row>
    <row r="1059">
      <c r="A1059" s="24"/>
      <c r="B1059" s="24"/>
      <c r="C1059" s="24"/>
      <c r="D1059" s="24"/>
      <c r="E1059" s="24"/>
    </row>
    <row r="1060">
      <c r="A1060" s="24"/>
      <c r="B1060" s="24"/>
      <c r="C1060" s="24"/>
      <c r="D1060" s="24"/>
      <c r="E1060" s="24"/>
    </row>
    <row r="1061">
      <c r="A1061" s="24"/>
      <c r="B1061" s="24"/>
      <c r="C1061" s="24"/>
      <c r="D1061" s="24"/>
      <c r="E1061" s="24"/>
    </row>
    <row r="1062">
      <c r="A1062" s="24"/>
      <c r="B1062" s="24"/>
      <c r="C1062" s="24"/>
      <c r="D1062" s="24"/>
      <c r="E1062" s="24"/>
    </row>
    <row r="1063">
      <c r="A1063" s="24"/>
      <c r="B1063" s="24"/>
      <c r="C1063" s="24"/>
      <c r="D1063" s="24"/>
      <c r="E1063" s="24"/>
    </row>
    <row r="1064">
      <c r="A1064" s="24"/>
      <c r="B1064" s="24"/>
      <c r="C1064" s="24"/>
      <c r="D1064" s="24"/>
      <c r="E1064" s="24"/>
    </row>
    <row r="1065">
      <c r="A1065" s="24"/>
      <c r="B1065" s="24"/>
      <c r="C1065" s="24"/>
      <c r="D1065" s="24"/>
      <c r="E1065" s="24"/>
    </row>
    <row r="1066">
      <c r="A1066" s="24"/>
      <c r="B1066" s="24"/>
      <c r="C1066" s="24"/>
      <c r="D1066" s="24"/>
      <c r="E1066" s="24"/>
    </row>
    <row r="1067">
      <c r="A1067" s="24"/>
      <c r="B1067" s="24"/>
      <c r="C1067" s="24"/>
      <c r="D1067" s="24"/>
      <c r="E1067" s="24"/>
    </row>
    <row r="1068">
      <c r="A1068" s="24"/>
      <c r="B1068" s="24"/>
      <c r="C1068" s="24"/>
      <c r="D1068" s="24"/>
      <c r="E1068" s="24"/>
    </row>
    <row r="1069">
      <c r="A1069" s="24"/>
      <c r="B1069" s="24"/>
      <c r="C1069" s="24"/>
      <c r="D1069" s="24"/>
      <c r="E1069" s="24"/>
    </row>
    <row r="1070">
      <c r="A1070" s="24"/>
      <c r="B1070" s="24"/>
      <c r="C1070" s="24"/>
      <c r="D1070" s="24"/>
      <c r="E1070" s="24"/>
    </row>
    <row r="1071">
      <c r="A1071" s="24"/>
      <c r="B1071" s="24"/>
      <c r="C1071" s="24"/>
      <c r="D1071" s="24"/>
      <c r="E1071" s="24"/>
    </row>
    <row r="1072">
      <c r="A1072" s="24"/>
      <c r="B1072" s="24"/>
      <c r="C1072" s="24"/>
      <c r="D1072" s="24"/>
      <c r="E1072" s="24"/>
    </row>
    <row r="1073">
      <c r="A1073" s="24"/>
      <c r="B1073" s="24"/>
      <c r="C1073" s="24"/>
      <c r="D1073" s="24"/>
      <c r="E1073" s="24"/>
    </row>
    <row r="1074">
      <c r="A1074" s="24"/>
      <c r="B1074" s="24"/>
      <c r="C1074" s="24"/>
      <c r="D1074" s="24"/>
      <c r="E1074" s="24"/>
    </row>
    <row r="1075">
      <c r="A1075" s="24"/>
      <c r="B1075" s="24"/>
      <c r="C1075" s="24"/>
      <c r="D1075" s="24"/>
      <c r="E1075" s="24"/>
    </row>
    <row r="1076">
      <c r="A1076" s="24"/>
      <c r="B1076" s="24"/>
      <c r="C1076" s="24"/>
      <c r="D1076" s="24"/>
      <c r="E1076" s="24"/>
    </row>
    <row r="1077">
      <c r="A1077" s="24"/>
      <c r="B1077" s="24"/>
      <c r="C1077" s="24"/>
      <c r="D1077" s="24"/>
      <c r="E1077" s="24"/>
    </row>
    <row r="1078">
      <c r="A1078" s="24"/>
      <c r="B1078" s="24"/>
      <c r="C1078" s="24"/>
      <c r="D1078" s="24"/>
      <c r="E1078" s="24"/>
    </row>
    <row r="1079">
      <c r="A1079" s="24"/>
      <c r="B1079" s="24"/>
      <c r="C1079" s="24"/>
      <c r="D1079" s="24"/>
      <c r="E1079" s="24"/>
    </row>
    <row r="1080">
      <c r="A1080" s="24"/>
      <c r="B1080" s="24"/>
      <c r="C1080" s="24"/>
      <c r="D1080" s="24"/>
      <c r="E1080" s="24"/>
    </row>
    <row r="1081">
      <c r="A1081" s="24"/>
      <c r="B1081" s="24"/>
      <c r="C1081" s="24"/>
      <c r="D1081" s="24"/>
      <c r="E1081" s="24"/>
    </row>
    <row r="1082">
      <c r="A1082" s="24"/>
      <c r="B1082" s="24"/>
      <c r="C1082" s="24"/>
      <c r="D1082" s="24"/>
      <c r="E1082" s="24"/>
    </row>
    <row r="1083">
      <c r="A1083" s="24"/>
      <c r="B1083" s="24"/>
      <c r="C1083" s="24"/>
      <c r="D1083" s="24"/>
      <c r="E1083" s="24"/>
    </row>
    <row r="1084">
      <c r="A1084" s="24"/>
      <c r="B1084" s="24"/>
      <c r="C1084" s="24"/>
      <c r="D1084" s="24"/>
      <c r="E1084" s="24"/>
    </row>
    <row r="1085">
      <c r="A1085" s="24"/>
      <c r="B1085" s="24"/>
      <c r="C1085" s="24"/>
      <c r="D1085" s="24"/>
      <c r="E1085" s="24"/>
    </row>
    <row r="1086">
      <c r="A1086" s="24"/>
      <c r="B1086" s="24"/>
      <c r="C1086" s="24"/>
      <c r="D1086" s="24"/>
      <c r="E1086" s="24"/>
    </row>
    <row r="1087">
      <c r="A1087" s="24"/>
      <c r="B1087" s="24"/>
      <c r="C1087" s="24"/>
      <c r="D1087" s="24"/>
      <c r="E1087" s="24"/>
    </row>
    <row r="1088">
      <c r="A1088" s="24"/>
      <c r="B1088" s="24"/>
      <c r="C1088" s="24"/>
      <c r="D1088" s="24"/>
      <c r="E1088" s="24"/>
    </row>
    <row r="1089">
      <c r="A1089" s="24"/>
      <c r="B1089" s="24"/>
      <c r="C1089" s="24"/>
      <c r="D1089" s="24"/>
      <c r="E1089" s="24"/>
    </row>
    <row r="1090">
      <c r="A1090" s="24"/>
      <c r="B1090" s="24"/>
      <c r="C1090" s="24"/>
      <c r="D1090" s="24"/>
      <c r="E1090" s="24"/>
    </row>
    <row r="1091">
      <c r="A1091" s="24"/>
      <c r="B1091" s="24"/>
      <c r="C1091" s="24"/>
      <c r="D1091" s="24"/>
      <c r="E1091" s="24"/>
    </row>
    <row r="1092">
      <c r="A1092" s="24"/>
      <c r="B1092" s="24"/>
      <c r="C1092" s="24"/>
      <c r="D1092" s="24"/>
      <c r="E1092" s="24"/>
    </row>
    <row r="1093">
      <c r="A1093" s="24"/>
      <c r="B1093" s="24"/>
      <c r="C1093" s="24"/>
      <c r="D1093" s="24"/>
      <c r="E1093" s="24"/>
    </row>
    <row r="1094">
      <c r="A1094" s="24"/>
      <c r="B1094" s="24"/>
      <c r="C1094" s="24"/>
      <c r="D1094" s="24"/>
      <c r="E1094" s="24"/>
    </row>
    <row r="1095">
      <c r="A1095" s="24"/>
      <c r="B1095" s="24"/>
      <c r="C1095" s="24"/>
      <c r="D1095" s="24"/>
      <c r="E1095" s="24"/>
    </row>
    <row r="1096">
      <c r="A1096" s="24"/>
      <c r="B1096" s="24"/>
      <c r="C1096" s="24"/>
      <c r="D1096" s="24"/>
      <c r="E1096" s="24"/>
    </row>
    <row r="1097">
      <c r="A1097" s="24"/>
      <c r="B1097" s="24"/>
      <c r="C1097" s="24"/>
      <c r="D1097" s="24"/>
      <c r="E1097" s="24"/>
    </row>
    <row r="1098">
      <c r="A1098" s="24"/>
      <c r="B1098" s="24"/>
      <c r="C1098" s="24"/>
      <c r="D1098" s="24"/>
      <c r="E1098" s="24"/>
    </row>
    <row r="1099">
      <c r="A1099" s="24"/>
      <c r="B1099" s="24"/>
      <c r="C1099" s="24"/>
      <c r="D1099" s="24"/>
      <c r="E1099" s="24"/>
    </row>
    <row r="1100">
      <c r="A1100" s="24"/>
      <c r="B1100" s="24"/>
      <c r="C1100" s="24"/>
      <c r="D1100" s="24"/>
      <c r="E1100" s="24"/>
    </row>
  </sheetData>
  <drawing r:id="rId1"/>
</worksheet>
</file>